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filterPrivacy="1"/>
  <xr:revisionPtr revIDLastSave="81" documentId="11_58FCFCAB25871B707FBBF9A1A192CDAA7F431F57" xr6:coauthVersionLast="47" xr6:coauthVersionMax="47" xr10:uidLastSave="{A2595258-77CB-4B53-9FB7-681885A74DB8}"/>
  <bookViews>
    <workbookView xWindow="-108" yWindow="-108" windowWidth="23256" windowHeight="12576" firstSheet="3" xr2:uid="{00000000-000D-0000-FFFF-FFFF00000000}"/>
  </bookViews>
  <sheets>
    <sheet name="Cover_sheet" sheetId="1" r:id="rId1"/>
    <sheet name="Table_of_contents" sheetId="2" r:id="rId2"/>
    <sheet name="Guidance" sheetId="3" r:id="rId3"/>
    <sheet name="Notes" sheetId="4" r:id="rId4"/>
    <sheet name="Table_1" sheetId="5" r:id="rId5"/>
    <sheet name="Table_2" sheetId="6" r:id="rId6"/>
    <sheet name="Table_3" sheetId="7" r:id="rId7"/>
    <sheet name="Table_4" sheetId="8" r:id="rId8"/>
    <sheet name="Table_5" sheetId="9" r:id="rId9"/>
    <sheet name="Table_6" sheetId="10" r:id="rId10"/>
    <sheet name="Table_7" sheetId="11" r:id="rId11"/>
    <sheet name="Table_8" sheetId="12" r:id="rId12"/>
    <sheet name="Table_9" sheetId="13" r:id="rId13"/>
    <sheet name="Table_10" sheetId="14" r:id="rId14"/>
    <sheet name="Table_11" sheetId="15" r:id="rId15"/>
    <sheet name="Table_12" sheetId="16" r:id="rId16"/>
    <sheet name="Table_13" sheetId="17"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4" l="1"/>
  <c r="C4" i="4"/>
  <c r="A19" i="2"/>
  <c r="A18" i="2"/>
  <c r="A17" i="2"/>
  <c r="A16" i="2"/>
  <c r="A15" i="2"/>
  <c r="A14" i="2"/>
  <c r="A13" i="2"/>
  <c r="A12" i="2"/>
  <c r="A11" i="2"/>
  <c r="A10" i="2"/>
  <c r="A9" i="2"/>
  <c r="A8" i="2"/>
  <c r="A7" i="2"/>
  <c r="A6" i="2"/>
  <c r="A5" i="2"/>
  <c r="A4" i="2"/>
  <c r="A7" i="1"/>
</calcChain>
</file>

<file path=xl/sharedStrings.xml><?xml version="1.0" encoding="utf-8"?>
<sst xmlns="http://schemas.openxmlformats.org/spreadsheetml/2006/main" count="6274" uniqueCount="665">
  <si>
    <t>Suicides in England and Wales</t>
  </si>
  <si>
    <t>This spreadsheet contains a selection of data tables published alongside the Office for National Statistics' Suicides in England and Wales statistical bulletin.
We have edited this worksheet to meet the legal accessibility regulations.</t>
  </si>
  <si>
    <t xml:space="preserve">Source: Office for National Statistics </t>
  </si>
  <si>
    <t xml:space="preserve">Death statistics are compiled from information supplied when deaths are certified and registered as part of civil registration, a legal requirement. </t>
  </si>
  <si>
    <t>For guidelines on the use and reporting of data on suicide registrations please read the 'Guidance' worksheet.</t>
  </si>
  <si>
    <t>Publication dates</t>
  </si>
  <si>
    <t>This spreadsheet was originally published at 9:30am 19 December 2023.</t>
  </si>
  <si>
    <t>This spreadsheet will be updated on a annual basis, with the next expected to be published in September 2024.</t>
  </si>
  <si>
    <t xml:space="preserve">Units, notes and no data </t>
  </si>
  <si>
    <t>Some tables in this spreadsheet may have cells that refer to notes, these can be found in the 'Notes' worksheet. Note markers are presented in square brackets, for example: [note 1].</t>
  </si>
  <si>
    <t>Some tables in this spreadsheet may have cells marked up with shorthand. For example:
[u] for low reliability, 
[p] for provisional, 
[x] for not available, 
[c] for confidential and 
[z] for not applicable.</t>
  </si>
  <si>
    <t>Government Statistical Service guidance on using symbols and shorthand in tables</t>
  </si>
  <si>
    <t>Some tables in this spreadsheet may have cells with no data. When this is the case the words 'no data' are presented in square brackets, for example: '[no data]'. An explanation of why there is no data may be given above the table or in the notes worksheet, see the column headings or row labels for which notes you should refer to. 
Some column headings give units, when this is the case the units are presented in round brackets to differentiate them from note markers.</t>
  </si>
  <si>
    <t>Cause of death</t>
  </si>
  <si>
    <t>For deaths over 28 days, the Tenth Revision of the International Statistical Classification of Diseases and Related Health Problems (ICD-10) has been used to classify cause of death in the publication. The ICD is used to translate diagnoses of diseases and other health problems from words into alphanumeric code to permit easier storage, retrieval and analysis.
Supporting information for mortality statistics, including information on cause of death coding is available in the User Guide to Mortality Statistics.</t>
  </si>
  <si>
    <t>User guide to mortality statistics</t>
  </si>
  <si>
    <t>Quality and methodology information on strengths, limitations, appropriate uses, and how the data were created is available in the Mortality statistics in England and Wales QMI.</t>
  </si>
  <si>
    <t>Mortality statistics in England and Wales QMI</t>
  </si>
  <si>
    <t>For suicides specifically, quality and methodology information, detailing the strengths and limitations of the data, methods used, and data uses and users, is available in the Suicide rates in the UK QMI.</t>
  </si>
  <si>
    <t>Suicide rates in the UK QMI</t>
  </si>
  <si>
    <t>Population estimates used to calculate mortality rates</t>
  </si>
  <si>
    <t>For all years, mortality rates are calculated using the number of deaths and mid-year population estimates provided by the ONS Population Estimates Unit. Population estimates are based on the decennial England and Wales census estimates and use information on births, deaths and migration to estimate the mid-year population in non-census years. For years between 2021 and 2012, rates have been re-calculated owing to revised ONS population estimates and are therefore subject to minor differences when comparing to previously published figures for these years.</t>
  </si>
  <si>
    <t>Population estimates for England and Wales</t>
  </si>
  <si>
    <t>Age-standardised rates are not calculated when there are fewer than 10 deaths. Age-specific rates are not calculated when there are fewer than 3 deaths. These cases are marked with [x] to inform users that the rate has been suppressed. It is our best practice not to calculate rates based on such small numbers, as they are imprecise and susceptible to inaccurate interpretation. Age-standardised rates which are based on between 10 and 19 deaths and age-specific rates which are based on between 3 and 19 deaths are displayed in tables but are marked with [u] as a warning to users that their low reliability as a measure may be affected by the small number of events.</t>
  </si>
  <si>
    <t>Further information on how annual mortality rates have been calculated is contained in our User guide to mortality statistics.</t>
  </si>
  <si>
    <t>Contact details</t>
  </si>
  <si>
    <t>Mental Health, Health Behaviours, Quality and Coherence Team 
Data and Analysis for Social Care and Health Division (DASCH) 
Office for National Statistics 
Government Buildings 
Cardiff Road 
Newport 
Gwent 
NP10 8XG</t>
  </si>
  <si>
    <t>Telephone: +44 1329 444110</t>
  </si>
  <si>
    <t>E-mail: health.data@ons.gov.uk</t>
  </si>
  <si>
    <t>Contact Media Relations Office</t>
  </si>
  <si>
    <t>In addition to the tables published, bespoke analyses may be commissioned independently. Bespoke analyses will be issued to the requesting customer under an Open Government Licence (OGL) by the provision of a link to a URL on the Office for National Statistics website and are then available free to all other users. This service is subject to legal frameworks, disclosure control, resources and agreement of costs where appropriate. If this is something you would be interested in, please contact us using the details shown above. For more information about the services we offer please visit our website.</t>
  </si>
  <si>
    <t>Contact us (general)</t>
  </si>
  <si>
    <t>The Office for National Statistics (ONS) Secure Research Service (SRS) gives accredited or approved researchers secure access to a wealth of de-identified, unpublished data to work on research projects for the public good.</t>
  </si>
  <si>
    <t>Secure Research Service</t>
  </si>
  <si>
    <t>Links to further information</t>
  </si>
  <si>
    <t>ONS charging rates for bespoke analysis</t>
  </si>
  <si>
    <t>The ONS charging policy provides clarification of roles and responsibilities and ensures a consistent and transparent approach to charging across all areas of ONS.</t>
  </si>
  <si>
    <t>Policy on protecting confidentiality in tables of birth and death statistics</t>
  </si>
  <si>
    <t xml:space="preserve">Office for National Statistics policy on disclosure control for births and deaths statistics. The aim of this policy is to give producers of statistical outputs of births or deaths data the information they need to minimise the risk of unlawful disclosure of personal information. </t>
  </si>
  <si>
    <t>Deaths registered in England and Wales</t>
  </si>
  <si>
    <t>This annual release provides death registration statistics for the reference year, by age, sex, selected underlying causes and the leading causes of death.</t>
  </si>
  <si>
    <t>Quality and Methodology Information (QMI) reports are overview notes that pull together important qualitative information on the various dimensions of quality, as well as providing a summary of methods used to compile the output.</t>
  </si>
  <si>
    <t>The user guide to mortality statistics provides information on how the underlying mortality data is collected and coded. It also gives information about data quality and legislation.</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</si>
  <si>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</si>
  <si>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</si>
  <si>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</si>
  <si>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</si>
  <si>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 
• are well explained and readily accessible 
• are produced according to sound methods 
• are managed impartially and objectively in the public interest</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</si>
  <si>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</si>
  <si>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</si>
  <si>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</si>
  <si>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</si>
  <si>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2023</t>
  </si>
  <si>
    <t>You may re-use this information (not including logos) free of charge in any format or medium, under the terms of the Open Government Licence. To view this licence, go to:</t>
  </si>
  <si>
    <t>Open Government Licence</t>
  </si>
  <si>
    <t>Users should include a source accreditation to ONS - 
Source: Office for National Statistics licensed under the Open Government Licence.</t>
  </si>
  <si>
    <t>Any enquiries regarding this document/publication should be sent to:</t>
  </si>
  <si>
    <t>Information Policy Team 
The National Archives 
Kew, Richmond 
TW9 4DU</t>
  </si>
  <si>
    <t>Email: psi@nationalarchives.gov.uk</t>
  </si>
  <si>
    <t>Where we have identified any third party copyright information you will need to obtain permission from the copyright holders concerned.</t>
  </si>
  <si>
    <t>This document/publication is also available on the ONS website.</t>
  </si>
  <si>
    <t>ONS website</t>
  </si>
  <si>
    <t>Feedback</t>
  </si>
  <si>
    <t>We would welcome feedback on the content, format and relevance of this release. Please send feedback to the postal or email address above.</t>
  </si>
  <si>
    <t>Table of contents</t>
  </si>
  <si>
    <t>This worksheet contains one table.</t>
  </si>
  <si>
    <t>Worksheet name</t>
  </si>
  <si>
    <t>Description of content</t>
  </si>
  <si>
    <t>Information on the Office for National Statistics, our mortality statistics, contact details, terms and conditions for reuse and links to further information</t>
  </si>
  <si>
    <t>Best practice guidelines for reporting and guidance on interpreting suicide deaths registrations data</t>
  </si>
  <si>
    <t>Some cells refer to notes which can be found in this worksheet</t>
  </si>
  <si>
    <t>Age-standardised suicide rates per 100,000 population by sex, England and Wales, 1981 to 2022 registrations</t>
  </si>
  <si>
    <t>Age-standardised suicide rates per 100,000 population by sex, England, 1981 to 2022 registrations</t>
  </si>
  <si>
    <t>Age-standardised suicide rates per 100,000 population by sex, Wales, 1981 to 2022 registrations</t>
  </si>
  <si>
    <t>Age-standardised suicide rates per 100,000 population by sex, regions of England, 1981 to 2022 registrations</t>
  </si>
  <si>
    <t>Age-specific suicide rates per 100,000 population by sex and five-year age group, England and Wales, 1981 to 2022 registrations</t>
  </si>
  <si>
    <t>Age-specific suicide rates per 100,000 population by sex and five-year age group, England, 1981 to 2022 registrations</t>
  </si>
  <si>
    <t>Age-specific suicide rates per 100,000 population by sex and five-year age group, Wales, 1981 to 2022 registrations</t>
  </si>
  <si>
    <t>Age-specific suicide rates per 100,000 population by sex and broad age group, England and Wales, 1981 to 2022 registrations</t>
  </si>
  <si>
    <t>Number and percentage of suicides by coroners conclusion, English regions and Wales, 2013 to 2022 registrations</t>
  </si>
  <si>
    <t>Simulated age-standardised suicide rates per 100,000 population by sex and region, England and Wales, 2001 to 2022 registrations</t>
  </si>
  <si>
    <t>Median registration delay for suicides: by country, England and Wales, 2001 to 2022 registrations</t>
  </si>
  <si>
    <t>Proportion of suicide deaths by method and sex, England and Wales, 2001 to 2022 registrations</t>
  </si>
  <si>
    <t>Number of suicide occurrences by the year they were registered, England and Wales, 2001 to 2022</t>
  </si>
  <si>
    <t>Guidelines on the use and reporting of data on suicide registrations</t>
  </si>
  <si>
    <t>Inaccurate use and reporting of data on suicide can have damaging consequences such as causing unnecessary or inappropriate concerns. We have compiled the following information to provide users with a better understanding of our suicide registrations data, including where the data come from and some advice on use. For further information on the data reported in this document please contact:</t>
  </si>
  <si>
    <t>Health.Data@ons.gov.uk</t>
  </si>
  <si>
    <t>(A) Information for the media, including best practise when it comes to reporting suicide</t>
  </si>
  <si>
    <t xml:space="preserve">If you are a journalist covering a suicide-related issue, please consider following the Samaritans' media guidelines for reporting suicide. The guidelines contain information on best practice, including appropriate terminology and links to sources of support for anyone affected by the themes in the article. Samaritans' media guidelines were produced following consultation with journalists and editors throughout the industry. </t>
  </si>
  <si>
    <t>Samaritans' media guidelines</t>
  </si>
  <si>
    <t>(B) Interpretation of suicide registrations statistics</t>
  </si>
  <si>
    <t>Terms and concepts</t>
  </si>
  <si>
    <t>The glossary provides short, understandable definitions for users who may not be familiar with the terms or concepts described.</t>
  </si>
  <si>
    <t>Glossary</t>
  </si>
  <si>
    <t>Suicide registrations: where do the data come from?</t>
  </si>
  <si>
    <t xml:space="preserve">In England and Wales, when somebody dies unexpectedly, a Coroner investigates the circumstances to establish the cause of death. The investigation, referred to as an 'inquest,'  is a process that can take months, and in some cases, years. When an inquest has concluded, the death is officially registered. For suicides that occurred in England and Wales, the Office for National Statistics then assigns each death with an 'underlying cause', based on the information provided by the Coroner. </t>
  </si>
  <si>
    <t>The length of time it takes to have an inquest creates what is known as a 'registration delay'. For suicides, the median registration delay for England was 195 days in 2022 (up from 180 days in 2021) and 309 days for Wales (up from 291 days in 2021). The median registration delay in England and Wales has increased to its highest levels, at least since 2001.</t>
  </si>
  <si>
    <t>In England and Wales, data on suicide concern all deaths that were assigned underlying cause of intentional self-harm (for those aged 10 years and above). We also include deaths caused by injury or poisoning of undetermined intent (for those aged 15 years and above), based on the assumption that the majority of these deaths will be suicide. This is referred to as the National Statistics definition of suicide (see Box 1).</t>
  </si>
  <si>
    <t xml:space="preserve">What is intentional self-harm and injury/poisoning of undetermined intent? </t>
  </si>
  <si>
    <t>Both categories refer to deaths with a broad range of causes including poisoning (e.g., by exposure to a particular drug) and injuries (e.g., a fall). Deaths caused by intentional self-harm are those where the Coroner had clear evidence that the deceased intended to end their own life; deaths of undetermined intent concern those where the evidence on intent was unclear. Further information on the individual cause of death codes can be found on the World Health Organisation website.</t>
  </si>
  <si>
    <t>International Statistical Classification of Diseases and Related Health Problems, Tenth Revision</t>
  </si>
  <si>
    <t>The National Statistics definition of suicide, England and Wales</t>
  </si>
  <si>
    <t>Based on codes from the International Statistical Classification of Diseases and Related Health Problems (ICD)</t>
  </si>
  <si>
    <t>ICD Version</t>
  </si>
  <si>
    <t>Codes</t>
  </si>
  <si>
    <t>Description</t>
  </si>
  <si>
    <t>Notes</t>
  </si>
  <si>
    <t>For deaths that were registered between 1979 and 2000, deaths were coded using ICD ninth edition (ICD-9)</t>
  </si>
  <si>
    <t>E950-E959</t>
  </si>
  <si>
    <t>Intentional self-harm</t>
  </si>
  <si>
    <t>Persons aged 10 years and above</t>
  </si>
  <si>
    <t>E980-E989</t>
  </si>
  <si>
    <t>Injury/poisoning of undetermined intent</t>
  </si>
  <si>
    <t>Persons aged 15 years and above; excludes E988.8</t>
  </si>
  <si>
    <t>For deaths registered since 2001, deaths have been coded using ICD tenth edition (ICD-10)</t>
  </si>
  <si>
    <t>X60-X84</t>
  </si>
  <si>
    <t>Y10-Y34</t>
  </si>
  <si>
    <t>Persons aged 15 years and above; excludes Y33.9 where the coroner's verdict was pending for the years 2001-2006</t>
  </si>
  <si>
    <t>Suicide registrations: advice on appropriate use</t>
  </si>
  <si>
    <t xml:space="preserve">To help with the interpretation of suicide registrations data, here we provide information on common aspects of our published datasets. </t>
  </si>
  <si>
    <t>Numbers of deaths versus rates</t>
  </si>
  <si>
    <t>When findings are reported based on the number of deaths alone, it is important to bear in mind that differences in numbers of deaths (e.g., over time; between geographical areas) could be explained by differences in the underlying population structure such as different proportions of people of different ages. When available, rates, such as age-standardised mortality rates, should be quoted, as these are adjusted to take into account population size and structure. If rates are unavailable, we recommend looking at a longer time series of deaths.</t>
  </si>
  <si>
    <t>Groups with small numbers</t>
  </si>
  <si>
    <t xml:space="preserve">Care must be taken when looking at groups with small numbers of deaths. Findings based on small numbers of deaths are prone to random fluctuation and will typically produce volatile patterns such as large year-to-year increases or decreases. Age-standardised rates require at least 20 deaths to be statistically reliable, whereas age-specific rates require at least 3 deaths. </t>
  </si>
  <si>
    <t>Differences over time and/or differences between groups</t>
  </si>
  <si>
    <t xml:space="preserve">When available, rates should be used when trying to understand whether differences (e.g., change over time; between groups) are statistically meaningful. Rates are presented with their corresponding lower and upper confidence limits. These form a confidence interval (at the 95% level), which is a measure of the statistical precision of an estimate and shows the range of uncertainty around the estimated figure. As a general rule, if the confidence interval around one figure overlaps with the interval around another, we cannot say with certainty that there is more than a chance difference between the two figures.  </t>
  </si>
  <si>
    <t>Occupation (also includes students)</t>
  </si>
  <si>
    <t xml:space="preserve">Occupation is reported at the time of death registration by the informant. The recorded occupation likely reflects the deceased's main lifetime occupation at the time of death. It is also possible that, when they died, the deceased was retired, unemployed, or in a different job altogether. Numbers of deaths alone cannot be used to ascertain the risk of suicide among occupation groups. Year-to-year differences in numbers of deaths may merely reflect differences in the population of a given occupation as opposed to changes in the risk of suicide. In 2017, we published a comprehensive analysis of suicide for different occupation groups in England (see below); this analysis reports registrations for the period 2011 to 2015, as this is the only period for which we have suitable  populations to provide the occupation population at risk. Our report also detailed that for around a third of suicides, occupation was unavailable due to this not being provided at the time of death registration. </t>
  </si>
  <si>
    <t>Geography</t>
  </si>
  <si>
    <t xml:space="preserve">When a table is for England and Wales combined, the figures include deaths of non-usual residents. For all other geographies (including separate figures for England and Wales, English region, and local authority area etc.) unless specified, these are based on the postcode of residence as opposed to the postcode of the place of death. </t>
  </si>
  <si>
    <t>Registrations</t>
  </si>
  <si>
    <t xml:space="preserve">Unless specified, it is likely that the data in this document are based on the date a death was registered (i.e., registrations) as opposed to the date of death (i.e., occurrences). Coroners' inquests can take months, and in some cases, years. As such, only a proportion of deaths registered in a given year would have occurred in the same year. For example, in England and Wales, 56% of suicides registered in 2017 also occurred in 2017; the vast majority of the remaining suicides (41%) occurred in 2016. Data based on either registrations or occurrences will generally follow the same pattern of peaks and troughs across time. </t>
  </si>
  <si>
    <t>England and Wales</t>
  </si>
  <si>
    <t xml:space="preserve">The Office for National Statistics holds suicides registrations data for England and Wales. Data for Northern Ireland and Scotland can be obtained from the Northern Ireland Research and Statistics Agency (NISRA) and the National Records of Scotland (NRS), respectively. Our annual release on suicide registrations data in the UK compiles data from all three organisations. </t>
  </si>
  <si>
    <t xml:space="preserve">(C) Further information </t>
  </si>
  <si>
    <t>Suicide registrations in England and Wales</t>
  </si>
  <si>
    <t>The latest figures from the Office for National Statistics (ONS) on suicides in England and Wales. Figures are presented by sex, age, area of usual residence of the deceased, and suicide method. Additional figures on narrative verdicts are also presented.</t>
  </si>
  <si>
    <t>Quarterly suicide death registrations in England</t>
  </si>
  <si>
    <t>Provisional rate and number of suicide deaths registered in England per quarter.</t>
  </si>
  <si>
    <t>Suicide registrations in Scotland</t>
  </si>
  <si>
    <t>Official suicide statistics for Scotland, provided by National Records of Scotland (NRS).</t>
  </si>
  <si>
    <t>Suicide registrations in Northern Ireland</t>
  </si>
  <si>
    <t>Official suicide statistics for Northern Ireland, provided by Northern Ireland Statistics and Research Agency (NISRA).</t>
  </si>
  <si>
    <t>Coroners Statistics for England and Wales</t>
  </si>
  <si>
    <t xml:space="preserve">The latest statistics from the Ministry of Justice (MOJ) on deaths reported to coroners, including inquests and post-mortems held, inquest conclusions recorded and finds reported to coroners under treasure legislation in England and Wales. </t>
  </si>
  <si>
    <t>Suicide by occupation, England: 2011 to 2015</t>
  </si>
  <si>
    <t>Analysis of deaths from suicide in different occupational groups for people aged 20 to 64 years, based on deaths registered in England between 2011 and 2015.</t>
  </si>
  <si>
    <t>Estimating suicide among higher education students, England and Wales</t>
  </si>
  <si>
    <t xml:space="preserve">Estimates of suicides among higher education students by sex, age, and ethnicity. Analysis based on mortality records linked to Higher Education Statistics Agency (HESA) student records. </t>
  </si>
  <si>
    <t>Suicide in Wales since 1981</t>
  </si>
  <si>
    <t>A compendium of analysis, including suicide over time by age, sex and method and new analysis of suicide risk by occupation in Wales.</t>
  </si>
  <si>
    <t>Drug-related deaths and suicide in prison custody in England and Wales</t>
  </si>
  <si>
    <t>The risk of suicide and drug-related deaths among prisoners, based on confidential matching of data from HM Prison and Probation Service and Office for National Statistics (ONS) mortality records.</t>
  </si>
  <si>
    <t>Middle-aged generation most likely to die by suicide and drug poisoning</t>
  </si>
  <si>
    <t>How age links to suicide and drug-related deaths. Now in their 40s and 50s, the so-called Generation X are dying in greater numbers by suicide or drug poisoning than any other age group.</t>
  </si>
  <si>
    <t>Who is most at risk of suicide?</t>
  </si>
  <si>
    <t>Created in collaboration with the Samaritans, this article discusses factors such as marital status and levels of deprivation in relation to suicide.</t>
  </si>
  <si>
    <t>Recent trends in suicide: death occurrences in England and Wales between 2001 and 2018</t>
  </si>
  <si>
    <t>Factors associated with recent changes in the rate of suicide in England and Wales, based on the date of death.</t>
  </si>
  <si>
    <t>Change in the standard of proof used by coroners and the impact on suicide death registrations data in England and Wales</t>
  </si>
  <si>
    <t>Looking at the impact of the change in the standard of proof - the evidence threshold used by coroners - on suicide registrations statistics, England and Wales.</t>
  </si>
  <si>
    <t>This worksheet contains two tables presented underneath each other with one blank row in between.</t>
  </si>
  <si>
    <t>Note number</t>
  </si>
  <si>
    <t>Note text</t>
  </si>
  <si>
    <t>Related links</t>
  </si>
  <si>
    <t>[note 1]</t>
  </si>
  <si>
    <t>Figures are based on the National Statistics definition of suicide; this includes all deaths from intentional self-harm for persons aged 10 years and over and deaths caused by injury or poisoning where the intent was undetermined for those aged 15 years and over. Further information on the definition can be found in the 'Guidance' worksheet.</t>
  </si>
  <si>
    <t>[note 2]</t>
  </si>
  <si>
    <t>The area is based on the persons usual residence as provided by the informant upon registration in England and Wales. Figures for England and Wales combined (area code K04000001) include death of non-residents. However, figures for England (area code E92000001), its regions (area codes included in worksheet Table_4) and Wales (area code W92000004) exclude death of non-residents and are based on the latest available postcode boundaries (August 2023).</t>
  </si>
  <si>
    <t>[note 3]</t>
  </si>
  <si>
    <t>Figures are for deaths registered, rather than deaths occurring in each calendar year. Due to the length of time it takes to complete a coroner’s inquest, it can take months or even years for a suicide to be registered. More details can be found in the latest statistical bulletin:</t>
  </si>
  <si>
    <t>[note 4]</t>
  </si>
  <si>
    <t>Age-standardised mortality rates in this table refers to a weighted average of the age-specific mortality rates per 100,000 people and standardised to the 2013 European Standard Population. Age-standardised mortality rates allow for differences in the age structure of populations and therefore allow valid comparisons to be made between geographic areas, the sexes and over time.</t>
  </si>
  <si>
    <t>[note 5]</t>
  </si>
  <si>
    <t>Age-specific mortality rate is the total number of deaths per 100,000 people of a particular age group, used to allow comparisons between specified age groups.</t>
  </si>
  <si>
    <t>[note 6]</t>
  </si>
  <si>
    <t>The lower (LCL) and upper (UCL)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</si>
  <si>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[note 7]</t>
  </si>
  <si>
    <t>[note 8]</t>
  </si>
  <si>
    <t>The National Records of Scotland (NRS) publish comparable statistics for Scotland.</t>
  </si>
  <si>
    <t>Probable Suicides, NRS</t>
  </si>
  <si>
    <t>[note 9]</t>
  </si>
  <si>
    <t>The Northern Ireland Statistics and Research Agency (NISRA) publish comparable statistics for Northern Ireland.</t>
  </si>
  <si>
    <t>Suicide Deaths, NISRA</t>
  </si>
  <si>
    <t>[note 10]</t>
  </si>
  <si>
    <t>A small number of discrepancies exist when comparing the total number of deaths in this table (a more recent extract) to the number included in historical data in Table_1. These discrepancies occur prior to 2001, and concern a small handful of deaths. We will investigate these discrepancies, and update tables where needed before the next release.</t>
  </si>
  <si>
    <t>[note 11]</t>
  </si>
  <si>
    <t xml:space="preserve">Suicide conclusions, sometimes referred to as 'short form' conclusions, refer to deaths where the coroner said the cause was suicide. 
Narrative conclusions are a factual record of how, and in what circumstances the death occurred. They are sometimes returned where the cause of death does not easily fit any of the standard conclusions. ONS assigns these conclusions with an underlying cause, based on the information provided. 
Open conclusions are given when it is not possible to determine whether the death was a result of an accident or whether the death was a result of intentional self-harm. Since 2012 there were 9 records where the conclusion was unknown, these have been excluded. </t>
  </si>
  <si>
    <t>[note 12]</t>
  </si>
  <si>
    <t>Hard to code narrative conclusions refers to deaths with an underlying cause of accidental hanging (ICD-10 codes W75-W76) or accidental poisoning (ICD-10 codes X40-X49), where it was not possible to assign an alternative underlying cause (e.g., intentional self harm) on the basis of the information provided by the Coroner in their inquest conclusion.
Percentages for hard to code narrative conclusions for accidental hanging and poisoning are not calculated as these do not form part of the National Statistics definition of suicide.</t>
  </si>
  <si>
    <t>[note 13]</t>
  </si>
  <si>
    <t>Simulated suicides include all those deaths based on the National Statistics definition of suicide [note 1] in addition to the following deaths: 
1. Hard-to-code narrative verdicts [note 12] when the underlying cause was either accidental hanging or accidental poisoning.
2. Deaths for 10 to 14 year olds when the underlying cause was injury or poisoning of undetermined intent (ICD-10 codes Y10-Y34).</t>
  </si>
  <si>
    <t>[note 14]</t>
  </si>
  <si>
    <t>The registration delay is calculated as the difference between the date each death occurred and the date it was registered, measured in days. The median is defined as the middle value if the delays were sorted by size. The lower quartile is the smallest value below which 25% of the values lie; the upper quartile is the smallest value below which 75% of the values lie. Additional information on the calculation of registration delays is provided in the 'Registration delays' section of the 'Suicides in the UK' bulletin.</t>
  </si>
  <si>
    <t>Registration delays</t>
  </si>
  <si>
    <t>[note 15]</t>
  </si>
  <si>
    <t>Cause of death was defined using the International Classification of Diseases, Tenth Revision (ICD-10) codes as shown in the Box 1 below. Note that Y codes are not included for deaths occurring in children aged between 10 and 14-years-old (see 'Guidance' worksheet).</t>
  </si>
  <si>
    <t>[note 16]</t>
  </si>
  <si>
    <t>Due to the length of time it takes to complete a coroner’s inquest, it can take months or even years for a suicide to be registered. For this reason, deaths for years occurring are not complete and may be revised upwards as more deaths are registered. This table shows all deaths that occurred between the registered period January 2001 until December 2021.</t>
  </si>
  <si>
    <t>Box: International Classification of Diseases, Tenth Revision (ICD-10) codes used in Table 12</t>
  </si>
  <si>
    <t>Method</t>
  </si>
  <si>
    <t>ICD-10 Code</t>
  </si>
  <si>
    <t>Drowning</t>
  </si>
  <si>
    <t>X71, Y21</t>
  </si>
  <si>
    <t>Fall and fracture</t>
  </si>
  <si>
    <t>X80, Y30</t>
  </si>
  <si>
    <t>Poisoning</t>
  </si>
  <si>
    <t>X60-X69, Y10-Y19</t>
  </si>
  <si>
    <t>Hanging, suffocation and strangulation</t>
  </si>
  <si>
    <t>X70, Y20</t>
  </si>
  <si>
    <t>Jumping or lying in front of a moving object</t>
  </si>
  <si>
    <t>X81, Y31</t>
  </si>
  <si>
    <t>Sharp object</t>
  </si>
  <si>
    <t>X78, Y28</t>
  </si>
  <si>
    <t>Other</t>
  </si>
  <si>
    <t>X72-X77, X79, X82-X84, Y22-Y27, Y29, Y32-Y34</t>
  </si>
  <si>
    <t>Table 1: Age-standardised suicide [note 1] rates per 100,000 population by sex, England and Wales, 1981 to 2022 registrations</t>
  </si>
  <si>
    <t>Rates have been re-calculated from 2012 onwards owing to revised ONS population estimates.</t>
  </si>
  <si>
    <t>Some cells refer to notes which can be found on the 'Notes' worksheet.</t>
  </si>
  <si>
    <t>LCL = lower confidence limit (95%) and UCL = upper confidence limit (95%).</t>
  </si>
  <si>
    <t>Area code 
[note 2]</t>
  </si>
  <si>
    <t>Area of usual residence 
[note 2]</t>
  </si>
  <si>
    <t>Year of death registration 
[note 3]</t>
  </si>
  <si>
    <t>Persons 
Number of deaths</t>
  </si>
  <si>
    <t>Persons 
Rate per 100,000 
[note 4]</t>
  </si>
  <si>
    <t>Persons 
LCL 
[note 6]</t>
  </si>
  <si>
    <t>Persons 
UCL 
[note 6]</t>
  </si>
  <si>
    <t>Males 
Number of deaths</t>
  </si>
  <si>
    <t>Males 
Rate per 100,000 
[note 4]</t>
  </si>
  <si>
    <t>Males 
LCL 
[note 6]</t>
  </si>
  <si>
    <t>Males 
UCL 
[note 6]</t>
  </si>
  <si>
    <t>Females 
Number of deaths</t>
  </si>
  <si>
    <t>Females 
Rate per 100,000 
[note 4]</t>
  </si>
  <si>
    <t>Females 
LCL 
[note 6]</t>
  </si>
  <si>
    <t>Females 
UCL 
[note 6]</t>
  </si>
  <si>
    <t>K04000001</t>
  </si>
  <si>
    <t>Table 2: Age-standardised suicide [note 1] rates per 100,000 population by sex, England, 1981 to 2022 registrations</t>
  </si>
  <si>
    <t>E92000001</t>
  </si>
  <si>
    <t>England</t>
  </si>
  <si>
    <t>Table 3: Age-standardised suicide [note 1] rates per 100,000 population by sex, Wales, 1981 to 2022 registrations</t>
  </si>
  <si>
    <t>W92000004</t>
  </si>
  <si>
    <t>Wales</t>
  </si>
  <si>
    <t>Table 4: Age-standardised suicide [note 1] rates per 100,000 population by sex, regions of England, 1981 to 2022 registrations</t>
  </si>
  <si>
    <t>Sex</t>
  </si>
  <si>
    <t>2022 
Number of deaths</t>
  </si>
  <si>
    <t>2022 
Rate per 100,000 
[note 4]</t>
  </si>
  <si>
    <t>2022 
LCL 
[note 6]</t>
  </si>
  <si>
    <t>2022 
UCL 
[note 6]</t>
  </si>
  <si>
    <t>2021 
Number of deaths</t>
  </si>
  <si>
    <t>2021 
Rate per 100,000 
[note 4]</t>
  </si>
  <si>
    <t>2021 
LCL 
[note 6]</t>
  </si>
  <si>
    <t>2021 
UCL 
[note 6]</t>
  </si>
  <si>
    <t>2020 
Number of deaths</t>
  </si>
  <si>
    <t>2020 
Rate per 100,000 
[note 4]</t>
  </si>
  <si>
    <t>2020 
LCL 
[note 6]</t>
  </si>
  <si>
    <t>2020 
UCL 
[note 6]</t>
  </si>
  <si>
    <t>2019 
Number of deaths</t>
  </si>
  <si>
    <t>2019 
Rate per 100,000 
[note 4]</t>
  </si>
  <si>
    <t>2019 
LCL 
[note 6]</t>
  </si>
  <si>
    <t>2019 
UCL 
[note 6]</t>
  </si>
  <si>
    <t>2018 
Number of deaths</t>
  </si>
  <si>
    <t>2018 
Rate per 100,000 
[note 4]</t>
  </si>
  <si>
    <t>2018 
LCL 
[note 6]</t>
  </si>
  <si>
    <t>2018 
UCL 
[note 6]</t>
  </si>
  <si>
    <t>2017 
Number of deaths</t>
  </si>
  <si>
    <t>2017 
Rate per 100,000 
[note 4]</t>
  </si>
  <si>
    <t>2017 
LCL 
[note 6]</t>
  </si>
  <si>
    <t>2017 
UCL 
[note 6]</t>
  </si>
  <si>
    <t>2016 
Number of deaths</t>
  </si>
  <si>
    <t>2016 
Rate per 100,000 
[note 4]</t>
  </si>
  <si>
    <t>2016 
LCL 
[note 6]</t>
  </si>
  <si>
    <t>2016 
UCL 
[note 6]</t>
  </si>
  <si>
    <t>2015 
Number of deaths</t>
  </si>
  <si>
    <t>2015 
Rate per 100,000 
[note 4]</t>
  </si>
  <si>
    <t>2015 
LCL 
[note 6]</t>
  </si>
  <si>
    <t>2015 
UCL 
[note 6]</t>
  </si>
  <si>
    <t>2014 
Number of deaths</t>
  </si>
  <si>
    <t>2014 
Rate per 100,000 
[note 4]</t>
  </si>
  <si>
    <t>2014 
LCL 
[note 6]</t>
  </si>
  <si>
    <t>2014 
UCL 
[note 6]</t>
  </si>
  <si>
    <t>2013 
Number of deaths</t>
  </si>
  <si>
    <t>2013 
Rate per 100,000 
[note 4]</t>
  </si>
  <si>
    <t>2013 
LCL 
[note 6]</t>
  </si>
  <si>
    <t>2013 
UCL 
[note 6]</t>
  </si>
  <si>
    <t>2012 
Number of deaths</t>
  </si>
  <si>
    <t>2012 
Rate per 100,000 
[note 4]</t>
  </si>
  <si>
    <t>2012 
LCL 
[note 6]</t>
  </si>
  <si>
    <t>2012 
UCL 
[note 6]</t>
  </si>
  <si>
    <t>2011 
Number of deaths</t>
  </si>
  <si>
    <t>2011 
Rate per 100,000 
[note 4]</t>
  </si>
  <si>
    <t>2011 
LCL 
[note 6]</t>
  </si>
  <si>
    <t>2011 
UCL 
[note 6]</t>
  </si>
  <si>
    <t>2010 
Number of deaths</t>
  </si>
  <si>
    <t>2010 
Rate per 100,000 
[note 4]</t>
  </si>
  <si>
    <t>2010 
LCL 
[note 6]</t>
  </si>
  <si>
    <t>2010 
UCL 
[note 6]</t>
  </si>
  <si>
    <t>2009 
Number of deaths</t>
  </si>
  <si>
    <t>2009 
Rate per 100,000 
[note 4]</t>
  </si>
  <si>
    <t>2009 
LCL 
[note 6]</t>
  </si>
  <si>
    <t>2009 
UCL 
[note 6]</t>
  </si>
  <si>
    <t>2008 
Number of deaths</t>
  </si>
  <si>
    <t>2008 
Rate per 100,000 
[note 4]</t>
  </si>
  <si>
    <t>2008 
LCL 
[note 6]</t>
  </si>
  <si>
    <t>2008 
UCL 
[note 6]</t>
  </si>
  <si>
    <t>2007 
Number of deaths</t>
  </si>
  <si>
    <t>2007 
Rate per 100,000 
[note 4]</t>
  </si>
  <si>
    <t>2007 
LCL 
[note 6]</t>
  </si>
  <si>
    <t>2007 
UCL 
[note 6]</t>
  </si>
  <si>
    <t>2006 
Number of deaths</t>
  </si>
  <si>
    <t>2006 
Rate per 100,000 
[note 4]</t>
  </si>
  <si>
    <t>2006 
LCL 
[note 6]</t>
  </si>
  <si>
    <t>2006 
UCL 
[note 6]</t>
  </si>
  <si>
    <t>2005 
Number of deaths</t>
  </si>
  <si>
    <t>2005 
Rate per 100,000 
[note 4]</t>
  </si>
  <si>
    <t>2005 
LCL 
[note 6]</t>
  </si>
  <si>
    <t>2005 
UCL 
[note 6]</t>
  </si>
  <si>
    <t>2004 
Number of deaths</t>
  </si>
  <si>
    <t>2004 
Rate per 100,000 
[note 4]</t>
  </si>
  <si>
    <t>2004 
LCL 
[note 6]</t>
  </si>
  <si>
    <t>2004 
UCL 
[note 6]</t>
  </si>
  <si>
    <t>2003 
Number of deaths</t>
  </si>
  <si>
    <t>2003 
Rate per 100,000 
[note 4]</t>
  </si>
  <si>
    <t>2003 
LCL 
[note 6]</t>
  </si>
  <si>
    <t>2003 
UCL 
[note 6]</t>
  </si>
  <si>
    <t>2002 
Number of deaths</t>
  </si>
  <si>
    <t>2002 
Rate per 100,000 
[note 4]</t>
  </si>
  <si>
    <t>2002 
LCL 
[note 6]</t>
  </si>
  <si>
    <t>2002 
UCL 
[note 6]</t>
  </si>
  <si>
    <t>2001 
Number of deaths</t>
  </si>
  <si>
    <t>2001 
Rate per 100,000 
[note 4]</t>
  </si>
  <si>
    <t>2001 
LCL 
[note 6]</t>
  </si>
  <si>
    <t>2001 
UCL 
[note 6]</t>
  </si>
  <si>
    <t>2000 
Number of deaths</t>
  </si>
  <si>
    <t>2000 
Rate per 100,000 
[note 4]</t>
  </si>
  <si>
    <t>2000 
LCL 
[note 6]</t>
  </si>
  <si>
    <t>2000 
UCL 
[note 6]</t>
  </si>
  <si>
    <t>1999 
Number of deaths</t>
  </si>
  <si>
    <t>1999 
Rate per 100,000 
[note 4]</t>
  </si>
  <si>
    <t>1999 
LCL 
[note 6]</t>
  </si>
  <si>
    <t>1999 
UCL 
[note 6]</t>
  </si>
  <si>
    <t>1998 
Number of deaths</t>
  </si>
  <si>
    <t>1998 
Rate per 100,000 
[note 4]</t>
  </si>
  <si>
    <t>1998 
LCL 
[note 6]</t>
  </si>
  <si>
    <t>1998 
UCL 
[note 6]</t>
  </si>
  <si>
    <t>1997 
Number of deaths</t>
  </si>
  <si>
    <t>1997 
Rate per 100,000 
[note 4]</t>
  </si>
  <si>
    <t>1997 
LCL 
[note 6]</t>
  </si>
  <si>
    <t>1997 
UCL 
[note 6]</t>
  </si>
  <si>
    <t>1996 
Number of deaths</t>
  </si>
  <si>
    <t>1996 
Rate per 100,000 
[note 4]</t>
  </si>
  <si>
    <t>1996 
LCL 
[note 6]</t>
  </si>
  <si>
    <t>1996 
UCL 
[note 6]</t>
  </si>
  <si>
    <t>1995 
Number of deaths</t>
  </si>
  <si>
    <t>1995 
Rate per 100,000 
[note 4]</t>
  </si>
  <si>
    <t>1995 
LCL 
[note 6]</t>
  </si>
  <si>
    <t>1995 
UCL 
[note 6]</t>
  </si>
  <si>
    <t>1994 
Number of deaths</t>
  </si>
  <si>
    <t>1994 
Rate per 100,000 
[note 4]</t>
  </si>
  <si>
    <t>1994 
LCL 
[note 6]</t>
  </si>
  <si>
    <t>1994 
UCL 
[note 6]</t>
  </si>
  <si>
    <t>1993 
Number of deaths</t>
  </si>
  <si>
    <t>1993 
Rate per 100,000 
[note 4]</t>
  </si>
  <si>
    <t>1993 
LCL 
[note 6]</t>
  </si>
  <si>
    <t>1993 
UCL 
[note 6]</t>
  </si>
  <si>
    <t>1992 
Number of deaths</t>
  </si>
  <si>
    <t>1992 
Rate per 100,000 
[note 4]</t>
  </si>
  <si>
    <t>1992 
LCL 
[note 6]</t>
  </si>
  <si>
    <t>1992 
UCL 
[note 6]</t>
  </si>
  <si>
    <t>1991 
Number of deaths</t>
  </si>
  <si>
    <t>1991 
Rate per 100,000 
[note 4]</t>
  </si>
  <si>
    <t>1991 
LCL 
[note 6]</t>
  </si>
  <si>
    <t>1991 
UCL 
[note 6]</t>
  </si>
  <si>
    <t>1990 
Number of deaths</t>
  </si>
  <si>
    <t>1990 
Rate per 100,000 
[note 4]</t>
  </si>
  <si>
    <t>1990 
LCL 
[note 6]</t>
  </si>
  <si>
    <t>1990 
UCL 
[note 6]</t>
  </si>
  <si>
    <t>1989 
Number of deaths</t>
  </si>
  <si>
    <t>1989 
Rate per 100,000 
[note 4]</t>
  </si>
  <si>
    <t>1989 
LCL 
[note 6]</t>
  </si>
  <si>
    <t>1989 
UCL 
[note 6]</t>
  </si>
  <si>
    <t>1988 
Number of deaths</t>
  </si>
  <si>
    <t>1988 
Rate per 100,000 
[note 4]</t>
  </si>
  <si>
    <t>1988 
LCL 
[note 6]</t>
  </si>
  <si>
    <t>1988 
UCL 
[note 6]</t>
  </si>
  <si>
    <t>1987 
Number of deaths</t>
  </si>
  <si>
    <t>1987 
Rate per 100,000 
[note 4]</t>
  </si>
  <si>
    <t>1987 
LCL 
[note 6]</t>
  </si>
  <si>
    <t>1987 
UCL 
[note 6]</t>
  </si>
  <si>
    <t>1986 
Number of deaths</t>
  </si>
  <si>
    <t>1986 
Rate per 100,000 
[note 4]</t>
  </si>
  <si>
    <t>1986 
LCL 
[note 6]</t>
  </si>
  <si>
    <t>1986 
UCL 
[note 6]</t>
  </si>
  <si>
    <t>1985 
Number of deaths</t>
  </si>
  <si>
    <t>1985 
Rate per 100,000 
[note 4]</t>
  </si>
  <si>
    <t>1985 
LCL 
[note 6]</t>
  </si>
  <si>
    <t>1985 
UCL 
[note 6]</t>
  </si>
  <si>
    <t>1984 
Number of deaths</t>
  </si>
  <si>
    <t>1984 
Rate per 100,000 
[note 4]</t>
  </si>
  <si>
    <t>1984 
LCL 
[note 6]</t>
  </si>
  <si>
    <t>1984 
UCL 
[note 6]</t>
  </si>
  <si>
    <t>1983 
Number of deaths</t>
  </si>
  <si>
    <t>1983 
Rate per 100,000 
[note 4]</t>
  </si>
  <si>
    <t>1983 
LCL 
[note 6]</t>
  </si>
  <si>
    <t>1983 
UCL 
[note 6]</t>
  </si>
  <si>
    <t>1982 
Number of deaths</t>
  </si>
  <si>
    <t>1982 
Rate per 100,000 
[note 4]</t>
  </si>
  <si>
    <t>1982 
LCL 
[note 6]</t>
  </si>
  <si>
    <t>1982 
UCL 
[note 6]</t>
  </si>
  <si>
    <t>1981 
Number of deaths</t>
  </si>
  <si>
    <t>1981 
Rate per 100,000 
[note 4]</t>
  </si>
  <si>
    <t>1981 
LCL 
[note 6]</t>
  </si>
  <si>
    <t>1981 
UCL 
[note 6]</t>
  </si>
  <si>
    <t>Persons</t>
  </si>
  <si>
    <t>E12000001</t>
  </si>
  <si>
    <t>North East</t>
  </si>
  <si>
    <t>E12000002</t>
  </si>
  <si>
    <t>North West</t>
  </si>
  <si>
    <t>E12000003</t>
  </si>
  <si>
    <t>Yorkshire and The Humber</t>
  </si>
  <si>
    <t>E12000004</t>
  </si>
  <si>
    <t>East Midlands</t>
  </si>
  <si>
    <t>E12000005</t>
  </si>
  <si>
    <t>West Midlands</t>
  </si>
  <si>
    <t>E12000006</t>
  </si>
  <si>
    <t>East of England</t>
  </si>
  <si>
    <t>E12000007</t>
  </si>
  <si>
    <t>London</t>
  </si>
  <si>
    <t>E12000008</t>
  </si>
  <si>
    <t>South East</t>
  </si>
  <si>
    <t>E12000009</t>
  </si>
  <si>
    <t>South West</t>
  </si>
  <si>
    <t>Males</t>
  </si>
  <si>
    <t>Females</t>
  </si>
  <si>
    <t>Table 5: Age-specific suicide [note 1] rates per 100,000 population by sex and five-year age group, England and Wales, 1981 to 2022 registrations</t>
  </si>
  <si>
    <t>10-14 
Number of deaths</t>
  </si>
  <si>
    <t>10-14 
Rate per 100,000 
[note 5]</t>
  </si>
  <si>
    <t>10-14 
Marker 
[note 7]</t>
  </si>
  <si>
    <t>10-14 
LCL 
[note 6]</t>
  </si>
  <si>
    <t>10-14 
UCL 
[note 6]</t>
  </si>
  <si>
    <t>15-19 
Number of deaths</t>
  </si>
  <si>
    <t>15-19 
Rate per 100,000 
[note 5]</t>
  </si>
  <si>
    <t>15-19 
Marker 
[note 7]</t>
  </si>
  <si>
    <t>15-19 
LCL 
[note 6]</t>
  </si>
  <si>
    <t>15-19 
UCL 
[note 6]</t>
  </si>
  <si>
    <t>20-24 
Number of deaths</t>
  </si>
  <si>
    <t>20-24 
Rate per 100,000 
[note 5]</t>
  </si>
  <si>
    <t>20-24 
Marker 
[note 7]</t>
  </si>
  <si>
    <t>20-24 
LCL 
[note 6]</t>
  </si>
  <si>
    <t>20-24 
UCL 
[note 6]</t>
  </si>
  <si>
    <t>25-29 
Number of deaths</t>
  </si>
  <si>
    <t>25-29 
Rate per 100,000 
[note 5]</t>
  </si>
  <si>
    <t>25-29 
Marker 
[note 7]</t>
  </si>
  <si>
    <t>25-29 
LCL 
[note 6]</t>
  </si>
  <si>
    <t>25-29 
UCL 
[note 6]</t>
  </si>
  <si>
    <t>30-34 
Number of deaths</t>
  </si>
  <si>
    <t>30-34 
Rate per 100,000 
[note 5]</t>
  </si>
  <si>
    <t>30-34 
Marker 
[note 7]</t>
  </si>
  <si>
    <t>30-34 
LCL 
[note 6]</t>
  </si>
  <si>
    <t>30-34 
UCL 
[note 6]</t>
  </si>
  <si>
    <t>35-39 
Number of deaths</t>
  </si>
  <si>
    <t>35-39 
Rate per 100,000 
[note 5]</t>
  </si>
  <si>
    <t>35-39 
Marker 
[note 7]</t>
  </si>
  <si>
    <t>35-39 
LCL 
[note 6]</t>
  </si>
  <si>
    <t>35-39 
UCL 
[note 6]</t>
  </si>
  <si>
    <t>40-44 
Number of deaths</t>
  </si>
  <si>
    <t>40-44 
Rate per 100,000 
[note 5]</t>
  </si>
  <si>
    <t>40-44 
Marker 
[note 7]</t>
  </si>
  <si>
    <t>40-44 
LCL 
[note 6]</t>
  </si>
  <si>
    <t>40-44 
UCL 
[note 6]</t>
  </si>
  <si>
    <t>45-49 
Number of deaths</t>
  </si>
  <si>
    <t>45-49 
Rate per 100,000 
[note 5]</t>
  </si>
  <si>
    <t>45-49 
Marker 
[note 7]</t>
  </si>
  <si>
    <t>45-49 
LCL 
[note 6]</t>
  </si>
  <si>
    <t>45-49 
UCL 
[note 6]</t>
  </si>
  <si>
    <t>50-54 
Number of deaths</t>
  </si>
  <si>
    <t>50-54 
Rate per 100,000 
[note 5]</t>
  </si>
  <si>
    <t>50-54 
Marker 
[note 7]</t>
  </si>
  <si>
    <t>50-54 
LCL 
[note 6]</t>
  </si>
  <si>
    <t>50-54 
UCL 
[note 6]</t>
  </si>
  <si>
    <t>55-59 
Number of deaths</t>
  </si>
  <si>
    <t>55-59 
Rate per 100,000 
[note 5]</t>
  </si>
  <si>
    <t>55-59 
Marker 
[note 7]</t>
  </si>
  <si>
    <t>55-59 
LCL 
[note 6]</t>
  </si>
  <si>
    <t>55-59 
UCL 
[note 6]</t>
  </si>
  <si>
    <t>60-64 
Number of deaths</t>
  </si>
  <si>
    <t>60-64 
Rate per 100,000 
[note 5]</t>
  </si>
  <si>
    <t>60-64 
Marker 
[note 7]</t>
  </si>
  <si>
    <t>60-64 
LCL 
[note 6]</t>
  </si>
  <si>
    <t>60-64 
UCL 
[note 6]</t>
  </si>
  <si>
    <t>65-69 
Number of deaths</t>
  </si>
  <si>
    <t>65-69 
Rate per 100,000 
[note 5]</t>
  </si>
  <si>
    <t>65-69 
Marker 
[note 7]</t>
  </si>
  <si>
    <t>65-69 
LCL 
[note 6]</t>
  </si>
  <si>
    <t>65-69 
UCL 
[note 6]</t>
  </si>
  <si>
    <t>70-74 
Number of deaths</t>
  </si>
  <si>
    <t>70-74 
Rate per 100,000 
[note 5]</t>
  </si>
  <si>
    <t>70-74 
Marker 
[note 7]</t>
  </si>
  <si>
    <t>70-74 
LCL 
[note 6]</t>
  </si>
  <si>
    <t>70-74 
UCL 
[note 6]</t>
  </si>
  <si>
    <t>75-79 
Number of deaths</t>
  </si>
  <si>
    <t>75-79 
Rate per 100,000 
[note 5]</t>
  </si>
  <si>
    <t>75-79 
Marker 
[note 7]</t>
  </si>
  <si>
    <t>75-79 
LCL 
[note 6]</t>
  </si>
  <si>
    <t>75-79 
UCL 
[note 6]</t>
  </si>
  <si>
    <t>80-84 
Number of deaths</t>
  </si>
  <si>
    <t>80-84 
Rate per 100,000 
[note 5]</t>
  </si>
  <si>
    <t>80-84 
Marker 
[note 7]</t>
  </si>
  <si>
    <t>80-84 
LCL 
[note 6]</t>
  </si>
  <si>
    <t>80-84 
UCL 
[note 6]</t>
  </si>
  <si>
    <t>85-89 
Number of deaths</t>
  </si>
  <si>
    <t>85-89 
Rate per 100,000 
[note 5]</t>
  </si>
  <si>
    <t>85-89 
Marker 
[note 7]</t>
  </si>
  <si>
    <t>85-89 
LCL 
[note 6]</t>
  </si>
  <si>
    <t>85-89 
UCL 
[note 6]</t>
  </si>
  <si>
    <t>90+ 
Number of deaths</t>
  </si>
  <si>
    <t>90+ 
Rate per 100,000 
[note 5]</t>
  </si>
  <si>
    <t>90+ 
Marker 
[note 7]</t>
  </si>
  <si>
    <t>90+ 
LCL 
[note 6]</t>
  </si>
  <si>
    <t>90+ 
UCL 
[note 6]</t>
  </si>
  <si>
    <t>[u]</t>
  </si>
  <si>
    <t>[x]</t>
  </si>
  <si>
    <t>Table 6: Age-specific suicide [note 1] rates per 100,000 population by sex and five-year age group, England, 1981 to 2022 registrations</t>
  </si>
  <si>
    <t>Table 7: Age-specific suicide [note 1] rates per 100,000 population by sex and five-year age group, Wales, 1981 to 2022 registrations</t>
  </si>
  <si>
    <t>Table 8: Age-specific suicide [note 1] rates per 100,000 population by sex and broad age group, England and Wales, 1981 to 2022 registrations</t>
  </si>
  <si>
    <t>A small number of discrepancies exist when comparing the total number of deaths in this table and in Table_1. Refer to [note 10].</t>
  </si>
  <si>
    <t>10-24 
Number of deaths</t>
  </si>
  <si>
    <t>10-24 
Rate per 100,000 
[note 5]</t>
  </si>
  <si>
    <t>10-24 
LCL 
[note 6]</t>
  </si>
  <si>
    <t>10-24 
UCL 
[note 6]</t>
  </si>
  <si>
    <t>25-44 
Number of deaths</t>
  </si>
  <si>
    <t>25-44 
Rate per 100,000 
[note 5]</t>
  </si>
  <si>
    <t>25-44 
LCL 
[note 6]</t>
  </si>
  <si>
    <t>25-44 
UCL 
[note 6]</t>
  </si>
  <si>
    <t>45-64 
Number of deaths</t>
  </si>
  <si>
    <t>45-64 
Rate per 100,000 
[note 5]</t>
  </si>
  <si>
    <t>45-64 
LCL 
[note 6]</t>
  </si>
  <si>
    <t>45-64 
UCL 
[note 6]</t>
  </si>
  <si>
    <t>65-74 
Number of deaths</t>
  </si>
  <si>
    <t>65-74 
Rate per 100,000 
[note 5]</t>
  </si>
  <si>
    <t>65-74 
LCL 
[note 6]</t>
  </si>
  <si>
    <t>65-74 
UCL 
[note 6]</t>
  </si>
  <si>
    <t>75+ 
Number of deaths</t>
  </si>
  <si>
    <t>75+ 
Rate per 100,000 
[note 5]</t>
  </si>
  <si>
    <t>75+ 
LCL 
[note 6]</t>
  </si>
  <si>
    <t>75+ 
UCL 
[note 6]</t>
  </si>
  <si>
    <t>Table 9: Number and percentage of suicides by coroners conclusion, English regions and Wales, 2013 to 2022 registrations</t>
  </si>
  <si>
    <t>Shaded cells concern deaths included in our estimates of suicide [note 11].</t>
  </si>
  <si>
    <t>Unshaded cells concern deaths assigned an underlying cause of accidental hanging or poisoning when the coroner's conclusion was 'hard to code' [note 12].</t>
  </si>
  <si>
    <t>On the basis of the information provided by the coroner, it was not possible to assign these deaths with an underlying cause of suicide or injury/poisoning of undetermined intent.</t>
  </si>
  <si>
    <t>Underlying cause of death 
[note 1][note 12]</t>
  </si>
  <si>
    <t>Coroners conclusion 
[note 11] [note 12]</t>
  </si>
  <si>
    <t>England 
Deaths</t>
  </si>
  <si>
    <t>England 
%</t>
  </si>
  <si>
    <t>North East 
Deaths</t>
  </si>
  <si>
    <t>North East 
%</t>
  </si>
  <si>
    <t>North West 
Deaths</t>
  </si>
  <si>
    <t>North West 
%</t>
  </si>
  <si>
    <t>Yorkshire and The Humber 
Deaths</t>
  </si>
  <si>
    <t>Yorkshire and The Humber 
%</t>
  </si>
  <si>
    <t>East Midlands 
Deaths</t>
  </si>
  <si>
    <t>East Midlands 
%</t>
  </si>
  <si>
    <t>West Midlands 
Deaths</t>
  </si>
  <si>
    <t>West Midlands 
%</t>
  </si>
  <si>
    <t>East of England 
Deaths</t>
  </si>
  <si>
    <t>East of England 
%</t>
  </si>
  <si>
    <t>London 
Deaths</t>
  </si>
  <si>
    <t>London 
%</t>
  </si>
  <si>
    <t>South East 
Deaths</t>
  </si>
  <si>
    <t>South East 
%</t>
  </si>
  <si>
    <t>South West 
Deaths</t>
  </si>
  <si>
    <t>South West 
%</t>
  </si>
  <si>
    <t>Wales 
Deaths</t>
  </si>
  <si>
    <t>Wales 
%</t>
  </si>
  <si>
    <t>Suicide</t>
  </si>
  <si>
    <t>Suicide conclusion</t>
  </si>
  <si>
    <t>Narrative conclusion, coded as Suicide</t>
  </si>
  <si>
    <t>Open conclusion, i.e. Undetermined Intent</t>
  </si>
  <si>
    <t>Narrative conclusion, coded as Undetermined Intent</t>
  </si>
  <si>
    <t>Hard to code narrative conclusion</t>
  </si>
  <si>
    <t>Accidental hanging</t>
  </si>
  <si>
    <t>Accidental poisoning</t>
  </si>
  <si>
    <t>Table 10: Simulated age-standardised suicide rates per 100,000 population by sex and region, England and Wales, 2001 to 2022 registrations</t>
  </si>
  <si>
    <t>Please refer to [note 13] for the definition of simulated suicides, a broader definition of suicide that includes some additional causes of death.</t>
  </si>
  <si>
    <t>The aim of the table is to see whether estimates with these additional deaths included differ significantly when compared with estimates based on the National Statistics definition.</t>
  </si>
  <si>
    <t>In general, rates tend to be statistically similar, as determined by overlapping confidence intervals.</t>
  </si>
  <si>
    <t>Table 11: Median registration delay for suicides [note 1]: by country, England and Wales, 2001 to 2022 registrations</t>
  </si>
  <si>
    <t>England 
Median 
[note 14]</t>
  </si>
  <si>
    <t>England 
Lower quartile 
[note 14]</t>
  </si>
  <si>
    <t>England 
Upper quartile 
[note 14]</t>
  </si>
  <si>
    <t>Wales 
Median 
[note 14]</t>
  </si>
  <si>
    <t>Wales 
Lower quartile 
[note 14]</t>
  </si>
  <si>
    <t>Wales 
Upper quartile 
[note 14]</t>
  </si>
  <si>
    <t>Table 12: Proportion of suicide [note 1] deaths by method and sex, England and Wales, 2001 to 2022 registrations</t>
  </si>
  <si>
    <t>For more information on suicide method, please refer to [note 15].</t>
  </si>
  <si>
    <t>Persons 
Drowning</t>
  </si>
  <si>
    <t>Persons 
Fall and Fracture</t>
  </si>
  <si>
    <t>Persons 
Poisoning</t>
  </si>
  <si>
    <t>Persons 
Hanging, strangulation and suffocation</t>
  </si>
  <si>
    <t>Persons 
Jumping or lying in front of a moving object</t>
  </si>
  <si>
    <t>Persons 
Sharp object</t>
  </si>
  <si>
    <t>Persons 
Other</t>
  </si>
  <si>
    <t>Males 
Drowning</t>
  </si>
  <si>
    <t>Males 
Fall and Fracture</t>
  </si>
  <si>
    <t>Males 
Poisoning</t>
  </si>
  <si>
    <t>Males 
Hanging, strangulation and suffocation</t>
  </si>
  <si>
    <t>Males 
Jumping or lying in front of a moving object</t>
  </si>
  <si>
    <t>Males 
Sharp object</t>
  </si>
  <si>
    <t>Males 
Other</t>
  </si>
  <si>
    <t>Females 
Drowning</t>
  </si>
  <si>
    <t>Females 
Fall and Fracture</t>
  </si>
  <si>
    <t>Females 
Poisoning</t>
  </si>
  <si>
    <t>Females 
Hanging, strangulation and suffocation</t>
  </si>
  <si>
    <t>Females 
Jumping or lying in front of a moving object</t>
  </si>
  <si>
    <t>Females 
Sharp object</t>
  </si>
  <si>
    <t>Females 
Other</t>
  </si>
  <si>
    <t>Table 13: Number of suicide [note 1] occurrences by the year they were registered, England and Wales, 2001 to 2022</t>
  </si>
  <si>
    <t>Some cells in this table are empty because they refer to cases where a death was registered before it occurred.</t>
  </si>
  <si>
    <t>Year of death 
[note 16]</t>
  </si>
  <si>
    <t>Before 2001 
occurrence</t>
  </si>
  <si>
    <t>2001 
occurrence</t>
  </si>
  <si>
    <t>2002 
occurrence</t>
  </si>
  <si>
    <t>2003 
occurrence</t>
  </si>
  <si>
    <t>2004 
occurrence</t>
  </si>
  <si>
    <t>2005 
occurrence</t>
  </si>
  <si>
    <t>2006 
occurrence</t>
  </si>
  <si>
    <t>2007 
occurrence</t>
  </si>
  <si>
    <t>2008 
occurrence</t>
  </si>
  <si>
    <t>2009 
occurrence</t>
  </si>
  <si>
    <t>2010 
occurrence</t>
  </si>
  <si>
    <t>2011 
occurrence</t>
  </si>
  <si>
    <t>2012 
occurrence</t>
  </si>
  <si>
    <t>2013 
occurrence</t>
  </si>
  <si>
    <t>2014 
occurrence</t>
  </si>
  <si>
    <t>2015 
occurrence</t>
  </si>
  <si>
    <t>2016 
occurrence</t>
  </si>
  <si>
    <t>2017 
occurrence</t>
  </si>
  <si>
    <t>2018 
occurrence</t>
  </si>
  <si>
    <t>2019 
occurrence</t>
  </si>
  <si>
    <t>2020 
occurrence</t>
  </si>
  <si>
    <t>2021 
occurrence</t>
  </si>
  <si>
    <t>2022 
occurrence</t>
  </si>
  <si>
    <t>Total registered</t>
  </si>
  <si>
    <t>2001 registration</t>
  </si>
  <si>
    <t>2002 registration</t>
  </si>
  <si>
    <t>2003 registration</t>
  </si>
  <si>
    <t>2004 registration</t>
  </si>
  <si>
    <t>2005 registration</t>
  </si>
  <si>
    <t>2006 registration</t>
  </si>
  <si>
    <t>2007 registration</t>
  </si>
  <si>
    <t>2008 registration</t>
  </si>
  <si>
    <t>2009 registration</t>
  </si>
  <si>
    <t>2010 registration</t>
  </si>
  <si>
    <t>2011 registration</t>
  </si>
  <si>
    <t>2012 registration</t>
  </si>
  <si>
    <t>2013 registration</t>
  </si>
  <si>
    <t>2014 registration</t>
  </si>
  <si>
    <t>2015 registration</t>
  </si>
  <si>
    <t>2016 registration</t>
  </si>
  <si>
    <t>2017 registration</t>
  </si>
  <si>
    <t>2018 registration</t>
  </si>
  <si>
    <t>2019 registration</t>
  </si>
  <si>
    <t>2020 registration</t>
  </si>
  <si>
    <t>2021 registration</t>
  </si>
  <si>
    <t>2022 registration</t>
  </si>
  <si>
    <t>Occurred (so 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</si>
</sst>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2"/>
      <color rgb="FF000000"/>
      <name val="Arial"/>
    </font>
    <font>
      <b/>
      <sz val="16"/>
      <color rgb="FF000000"/>
      <name val="Arial"/>
    </font>
    <font>
      <b/>
      <sz val="14"/>
      <color rgb="FF000000"/>
      <name val="Arial"/>
    </font>
    <font>
      <b/>
      <sz val="12"/>
      <color rgb="FF000000"/>
      <name val="Arial"/>
    </font>
    <font>
      <u/>
      <sz val="12"/>
      <color theme="10"/>
      <name val="Arial"/>
    </font>
    <font>
      <sz val="12"/>
      <name val="Arial"/>
      <family val="2"/>
    </font>
  </fonts>
  <fills count="3">
    <fill>
      <patternFill patternType="none"/>
    </fill>
    <fill>
      <patternFill patternType="gray125"/>
    </fill>
    <fill>
      <patternFill patternType="solid">
        <fgColor rgb="FFC0C0C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0" fillId="0" borderId="0" xfId="0" applyAlignment="1">
      <alignment horizontal="left" wrapText="1"/>
    </xf>
    <xf numFmtId="0" fontId="1"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4" fillId="0" borderId="0" xfId="0" applyFont="1" applyAlignment="1">
      <alignment horizontal="left" wrapText="1"/>
    </xf>
    <xf numFmtId="0" fontId="1" fillId="0" borderId="0" xfId="0" applyFont="1" applyAlignment="1">
      <alignment horizontal="left"/>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3" fillId="0" borderId="0" xfId="0" applyFont="1" applyAlignment="1">
      <alignment horizontal="left" wrapText="1"/>
    </xf>
    <xf numFmtId="0" fontId="2" fillId="0" borderId="0" xfId="0" applyFont="1" applyAlignment="1">
      <alignment horizontal="left"/>
    </xf>
    <xf numFmtId="0" fontId="3" fillId="0" borderId="1" xfId="0" applyFont="1" applyBorder="1" applyAlignment="1">
      <alignment horizontal="left" vertical="top" wrapText="1"/>
    </xf>
    <xf numFmtId="0" fontId="0" fillId="0" borderId="1" xfId="0" applyBorder="1"/>
    <xf numFmtId="3" fontId="0" fillId="0" borderId="1" xfId="0" applyNumberFormat="1" applyBorder="1"/>
    <xf numFmtId="164" fontId="0" fillId="0" borderId="1" xfId="0" applyNumberFormat="1" applyBorder="1"/>
    <xf numFmtId="164" fontId="0" fillId="0" borderId="1" xfId="0" applyNumberFormat="1" applyBorder="1" applyAlignment="1">
      <alignment horizontal="right"/>
    </xf>
    <xf numFmtId="3" fontId="0" fillId="0" borderId="1" xfId="0" applyNumberFormat="1" applyBorder="1" applyAlignment="1">
      <alignment horizontal="right"/>
    </xf>
    <xf numFmtId="3" fontId="0" fillId="2" borderId="1" xfId="0" applyNumberFormat="1" applyFill="1" applyBorder="1"/>
    <xf numFmtId="164" fontId="0" fillId="2" borderId="1" xfId="0" applyNumberFormat="1" applyFill="1" applyBorder="1"/>
    <xf numFmtId="0" fontId="0" fillId="2" borderId="0" xfId="0" applyFill="1"/>
    <xf numFmtId="0" fontId="0" fillId="0" borderId="1" xfId="0" applyBorder="1" applyAlignment="1">
      <alignment horizontal="left"/>
    </xf>
    <xf numFmtId="0" fontId="0" fillId="2" borderId="1" xfId="0" applyFill="1" applyBorder="1" applyAlignment="1">
      <alignment horizontal="left"/>
    </xf>
    <xf numFmtId="0" fontId="5" fillId="0" borderId="1" xfId="0" applyFont="1" applyBorder="1" applyAlignment="1">
      <alignment horizontal="left" vertical="center"/>
    </xf>
  </cellXfs>
  <cellStyles count="1">
    <cellStyle name="Normal" xfId="0" builtinId="0"/>
  </cellStyles>
  <dxfs count="43">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right style="thin">
          <color rgb="FF000000"/>
        </right>
      </border>
    </dxf>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right style="thin">
          <color rgb="FF000000"/>
        </right>
      </border>
    </dxf>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right style="thin">
          <color rgb="FF000000"/>
        </right>
      </border>
    </dxf>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right style="thin">
          <color rgb="FF000000"/>
        </right>
      </border>
    </dxf>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right style="thin">
          <color rgb="FF000000"/>
        </right>
      </border>
    </dxf>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right style="thin">
          <color rgb="FF000000"/>
        </right>
      </border>
    </dxf>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right style="thin">
          <color rgb="FF000000"/>
        </right>
      </border>
    </dxf>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right style="thin">
          <color rgb="FF000000"/>
        </right>
      </border>
    </dxf>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right style="thin">
          <color rgb="FF000000"/>
        </right>
      </border>
    </dxf>
    <dxf>
      <border outline="0">
        <left style="thin">
          <color rgb="FF000000"/>
        </left>
      </border>
    </dxf>
    <dxf>
      <alignment horizontal="left" textRotation="0" indent="0" justifyLastLine="0" shrinkToFit="0" readingOrder="0"/>
      <border outline="0">
        <left style="thin">
          <color rgb="FF000000"/>
        </left>
      </border>
    </dxf>
    <dxf>
      <alignment horizontal="left" textRotation="0" indent="0" justifyLastLine="0" shrinkToFit="0" readingOrder="0"/>
      <border outline="0">
        <left style="thin">
          <color rgb="FF000000"/>
        </left>
        <right style="thin">
          <color rgb="FF000000"/>
        </right>
      </border>
    </dxf>
    <dxf>
      <alignment horizontal="left" textRotation="0" indent="0" justifyLastLine="0" shrinkToFit="0" readingOrder="0"/>
      <border outline="0">
        <right style="thin">
          <color rgb="FF0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of_contents" displayName="table_of_contents" ref="A3:B19" totalsRowShown="0">
  <tableColumns count="2">
    <tableColumn id="1" xr3:uid="{00000000-0010-0000-0000-000001000000}" name="Worksheet name"/>
    <tableColumn id="2" xr3:uid="{00000000-0010-0000-0000-000002000000}" name="Description of content"/>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6" displayName="table_6" ref="A6:CK132" totalsRowShown="0">
  <tableColumns count="89">
    <tableColumn id="1" xr3:uid="{00000000-0010-0000-0900-000001000000}" name="Area code _x000a_[note 2]" dataDxfId="25"/>
    <tableColumn id="2" xr3:uid="{00000000-0010-0000-0900-000002000000}" name="Area of usual residence _x000a_[note 2]" dataDxfId="24"/>
    <tableColumn id="3" xr3:uid="{00000000-0010-0000-0900-000003000000}" name="Sex" dataDxfId="23"/>
    <tableColumn id="4" xr3:uid="{00000000-0010-0000-0900-000004000000}" name="Year of death registration _x000a_[note 3]" dataDxfId="22"/>
    <tableColumn id="5" xr3:uid="{00000000-0010-0000-0900-000005000000}" name="10-14 _x000a_Number of deaths" dataDxfId="21"/>
    <tableColumn id="6" xr3:uid="{00000000-0010-0000-0900-000006000000}" name="10-14 _x000a_Rate per 100,000 _x000a_[note 5]"/>
    <tableColumn id="7" xr3:uid="{00000000-0010-0000-0900-000007000000}" name="10-14 _x000a_Marker _x000a_[note 7]"/>
    <tableColumn id="8" xr3:uid="{00000000-0010-0000-0900-000008000000}" name="10-14 _x000a_LCL _x000a_[note 6]"/>
    <tableColumn id="9" xr3:uid="{00000000-0010-0000-0900-000009000000}" name="10-14 _x000a_UCL _x000a_[note 6]"/>
    <tableColumn id="10" xr3:uid="{00000000-0010-0000-0900-00000A000000}" name="15-19 _x000a_Number of deaths"/>
    <tableColumn id="11" xr3:uid="{00000000-0010-0000-0900-00000B000000}" name="15-19 _x000a_Rate per 100,000 _x000a_[note 5]"/>
    <tableColumn id="12" xr3:uid="{00000000-0010-0000-0900-00000C000000}" name="15-19 _x000a_Marker _x000a_[note 7]"/>
    <tableColumn id="13" xr3:uid="{00000000-0010-0000-0900-00000D000000}" name="15-19 _x000a_LCL _x000a_[note 6]"/>
    <tableColumn id="14" xr3:uid="{00000000-0010-0000-0900-00000E000000}" name="15-19 _x000a_UCL _x000a_[note 6]"/>
    <tableColumn id="15" xr3:uid="{00000000-0010-0000-0900-00000F000000}" name="20-24 _x000a_Number of deaths"/>
    <tableColumn id="16" xr3:uid="{00000000-0010-0000-0900-000010000000}" name="20-24 _x000a_Rate per 100,000 _x000a_[note 5]"/>
    <tableColumn id="17" xr3:uid="{00000000-0010-0000-0900-000011000000}" name="20-24 _x000a_Marker _x000a_[note 7]"/>
    <tableColumn id="18" xr3:uid="{00000000-0010-0000-0900-000012000000}" name="20-24 _x000a_LCL _x000a_[note 6]"/>
    <tableColumn id="19" xr3:uid="{00000000-0010-0000-0900-000013000000}" name="20-24 _x000a_UCL _x000a_[note 6]"/>
    <tableColumn id="20" xr3:uid="{00000000-0010-0000-0900-000014000000}" name="25-29 _x000a_Number of deaths"/>
    <tableColumn id="21" xr3:uid="{00000000-0010-0000-0900-000015000000}" name="25-29 _x000a_Rate per 100,000 _x000a_[note 5]"/>
    <tableColumn id="22" xr3:uid="{00000000-0010-0000-0900-000016000000}" name="25-29 _x000a_Marker _x000a_[note 7]"/>
    <tableColumn id="23" xr3:uid="{00000000-0010-0000-0900-000017000000}" name="25-29 _x000a_LCL _x000a_[note 6]"/>
    <tableColumn id="24" xr3:uid="{00000000-0010-0000-0900-000018000000}" name="25-29 _x000a_UCL _x000a_[note 6]"/>
    <tableColumn id="25" xr3:uid="{00000000-0010-0000-0900-000019000000}" name="30-34 _x000a_Number of deaths"/>
    <tableColumn id="26" xr3:uid="{00000000-0010-0000-0900-00001A000000}" name="30-34 _x000a_Rate per 100,000 _x000a_[note 5]"/>
    <tableColumn id="27" xr3:uid="{00000000-0010-0000-0900-00001B000000}" name="30-34 _x000a_Marker _x000a_[note 7]"/>
    <tableColumn id="28" xr3:uid="{00000000-0010-0000-0900-00001C000000}" name="30-34 _x000a_LCL _x000a_[note 6]"/>
    <tableColumn id="29" xr3:uid="{00000000-0010-0000-0900-00001D000000}" name="30-34 _x000a_UCL _x000a_[note 6]"/>
    <tableColumn id="30" xr3:uid="{00000000-0010-0000-0900-00001E000000}" name="35-39 _x000a_Number of deaths"/>
    <tableColumn id="31" xr3:uid="{00000000-0010-0000-0900-00001F000000}" name="35-39 _x000a_Rate per 100,000 _x000a_[note 5]"/>
    <tableColumn id="32" xr3:uid="{00000000-0010-0000-0900-000020000000}" name="35-39 _x000a_Marker _x000a_[note 7]"/>
    <tableColumn id="33" xr3:uid="{00000000-0010-0000-0900-000021000000}" name="35-39 _x000a_LCL _x000a_[note 6]"/>
    <tableColumn id="34" xr3:uid="{00000000-0010-0000-0900-000022000000}" name="35-39 _x000a_UCL _x000a_[note 6]"/>
    <tableColumn id="35" xr3:uid="{00000000-0010-0000-0900-000023000000}" name="40-44 _x000a_Number of deaths"/>
    <tableColumn id="36" xr3:uid="{00000000-0010-0000-0900-000024000000}" name="40-44 _x000a_Rate per 100,000 _x000a_[note 5]"/>
    <tableColumn id="37" xr3:uid="{00000000-0010-0000-0900-000025000000}" name="40-44 _x000a_Marker _x000a_[note 7]"/>
    <tableColumn id="38" xr3:uid="{00000000-0010-0000-0900-000026000000}" name="40-44 _x000a_LCL _x000a_[note 6]"/>
    <tableColumn id="39" xr3:uid="{00000000-0010-0000-0900-000027000000}" name="40-44 _x000a_UCL _x000a_[note 6]"/>
    <tableColumn id="40" xr3:uid="{00000000-0010-0000-0900-000028000000}" name="45-49 _x000a_Number of deaths"/>
    <tableColumn id="41" xr3:uid="{00000000-0010-0000-0900-000029000000}" name="45-49 _x000a_Rate per 100,000 _x000a_[note 5]"/>
    <tableColumn id="42" xr3:uid="{00000000-0010-0000-0900-00002A000000}" name="45-49 _x000a_Marker _x000a_[note 7]"/>
    <tableColumn id="43" xr3:uid="{00000000-0010-0000-0900-00002B000000}" name="45-49 _x000a_LCL _x000a_[note 6]"/>
    <tableColumn id="44" xr3:uid="{00000000-0010-0000-0900-00002C000000}" name="45-49 _x000a_UCL _x000a_[note 6]"/>
    <tableColumn id="45" xr3:uid="{00000000-0010-0000-0900-00002D000000}" name="50-54 _x000a_Number of deaths"/>
    <tableColumn id="46" xr3:uid="{00000000-0010-0000-0900-00002E000000}" name="50-54 _x000a_Rate per 100,000 _x000a_[note 5]"/>
    <tableColumn id="47" xr3:uid="{00000000-0010-0000-0900-00002F000000}" name="50-54 _x000a_Marker _x000a_[note 7]"/>
    <tableColumn id="48" xr3:uid="{00000000-0010-0000-0900-000030000000}" name="50-54 _x000a_LCL _x000a_[note 6]"/>
    <tableColumn id="49" xr3:uid="{00000000-0010-0000-0900-000031000000}" name="50-54 _x000a_UCL _x000a_[note 6]"/>
    <tableColumn id="50" xr3:uid="{00000000-0010-0000-0900-000032000000}" name="55-59 _x000a_Number of deaths"/>
    <tableColumn id="51" xr3:uid="{00000000-0010-0000-0900-000033000000}" name="55-59 _x000a_Rate per 100,000 _x000a_[note 5]"/>
    <tableColumn id="52" xr3:uid="{00000000-0010-0000-0900-000034000000}" name="55-59 _x000a_Marker _x000a_[note 7]"/>
    <tableColumn id="53" xr3:uid="{00000000-0010-0000-0900-000035000000}" name="55-59 _x000a_LCL _x000a_[note 6]"/>
    <tableColumn id="54" xr3:uid="{00000000-0010-0000-0900-000036000000}" name="55-59 _x000a_UCL _x000a_[note 6]"/>
    <tableColumn id="55" xr3:uid="{00000000-0010-0000-0900-000037000000}" name="60-64 _x000a_Number of deaths"/>
    <tableColumn id="56" xr3:uid="{00000000-0010-0000-0900-000038000000}" name="60-64 _x000a_Rate per 100,000 _x000a_[note 5]"/>
    <tableColumn id="57" xr3:uid="{00000000-0010-0000-0900-000039000000}" name="60-64 _x000a_Marker _x000a_[note 7]"/>
    <tableColumn id="58" xr3:uid="{00000000-0010-0000-0900-00003A000000}" name="60-64 _x000a_LCL _x000a_[note 6]"/>
    <tableColumn id="59" xr3:uid="{00000000-0010-0000-0900-00003B000000}" name="60-64 _x000a_UCL _x000a_[note 6]"/>
    <tableColumn id="60" xr3:uid="{00000000-0010-0000-0900-00003C000000}" name="65-69 _x000a_Number of deaths"/>
    <tableColumn id="61" xr3:uid="{00000000-0010-0000-0900-00003D000000}" name="65-69 _x000a_Rate per 100,000 _x000a_[note 5]"/>
    <tableColumn id="62" xr3:uid="{00000000-0010-0000-0900-00003E000000}" name="65-69 _x000a_Marker _x000a_[note 7]"/>
    <tableColumn id="63" xr3:uid="{00000000-0010-0000-0900-00003F000000}" name="65-69 _x000a_LCL _x000a_[note 6]"/>
    <tableColumn id="64" xr3:uid="{00000000-0010-0000-0900-000040000000}" name="65-69 _x000a_UCL _x000a_[note 6]"/>
    <tableColumn id="65" xr3:uid="{00000000-0010-0000-0900-000041000000}" name="70-74 _x000a_Number of deaths"/>
    <tableColumn id="66" xr3:uid="{00000000-0010-0000-0900-000042000000}" name="70-74 _x000a_Rate per 100,000 _x000a_[note 5]"/>
    <tableColumn id="67" xr3:uid="{00000000-0010-0000-0900-000043000000}" name="70-74 _x000a_Marker _x000a_[note 7]"/>
    <tableColumn id="68" xr3:uid="{00000000-0010-0000-0900-000044000000}" name="70-74 _x000a_LCL _x000a_[note 6]"/>
    <tableColumn id="69" xr3:uid="{00000000-0010-0000-0900-000045000000}" name="70-74 _x000a_UCL _x000a_[note 6]"/>
    <tableColumn id="70" xr3:uid="{00000000-0010-0000-0900-000046000000}" name="75-79 _x000a_Number of deaths"/>
    <tableColumn id="71" xr3:uid="{00000000-0010-0000-0900-000047000000}" name="75-79 _x000a_Rate per 100,000 _x000a_[note 5]"/>
    <tableColumn id="72" xr3:uid="{00000000-0010-0000-0900-000048000000}" name="75-79 _x000a_Marker _x000a_[note 7]"/>
    <tableColumn id="73" xr3:uid="{00000000-0010-0000-0900-000049000000}" name="75-79 _x000a_LCL _x000a_[note 6]"/>
    <tableColumn id="74" xr3:uid="{00000000-0010-0000-0900-00004A000000}" name="75-79 _x000a_UCL _x000a_[note 6]"/>
    <tableColumn id="75" xr3:uid="{00000000-0010-0000-0900-00004B000000}" name="80-84 _x000a_Number of deaths"/>
    <tableColumn id="76" xr3:uid="{00000000-0010-0000-0900-00004C000000}" name="80-84 _x000a_Rate per 100,000 _x000a_[note 5]"/>
    <tableColumn id="77" xr3:uid="{00000000-0010-0000-0900-00004D000000}" name="80-84 _x000a_Marker _x000a_[note 7]"/>
    <tableColumn id="78" xr3:uid="{00000000-0010-0000-0900-00004E000000}" name="80-84 _x000a_LCL _x000a_[note 6]"/>
    <tableColumn id="79" xr3:uid="{00000000-0010-0000-0900-00004F000000}" name="80-84 _x000a_UCL _x000a_[note 6]"/>
    <tableColumn id="80" xr3:uid="{00000000-0010-0000-0900-000050000000}" name="85-89 _x000a_Number of deaths"/>
    <tableColumn id="81" xr3:uid="{00000000-0010-0000-0900-000051000000}" name="85-89 _x000a_Rate per 100,000 _x000a_[note 5]"/>
    <tableColumn id="82" xr3:uid="{00000000-0010-0000-0900-000052000000}" name="85-89 _x000a_Marker _x000a_[note 7]"/>
    <tableColumn id="83" xr3:uid="{00000000-0010-0000-0900-000053000000}" name="85-89 _x000a_LCL _x000a_[note 6]"/>
    <tableColumn id="84" xr3:uid="{00000000-0010-0000-0900-000054000000}" name="85-89 _x000a_UCL _x000a_[note 6]"/>
    <tableColumn id="85" xr3:uid="{00000000-0010-0000-0900-000055000000}" name="90+ _x000a_Number of deaths"/>
    <tableColumn id="86" xr3:uid="{00000000-0010-0000-0900-000056000000}" name="90+ _x000a_Rate per 100,000 _x000a_[note 5]"/>
    <tableColumn id="87" xr3:uid="{00000000-0010-0000-0900-000057000000}" name="90+ _x000a_Marker _x000a_[note 7]"/>
    <tableColumn id="88" xr3:uid="{00000000-0010-0000-0900-000058000000}" name="90+ _x000a_LCL _x000a_[note 6]"/>
    <tableColumn id="89" xr3:uid="{00000000-0010-0000-0900-000059000000}" name="90+ _x000a_UCL _x000a_[note 6]"/>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7" displayName="table_7" ref="A6:CK132" totalsRowShown="0">
  <tableColumns count="89">
    <tableColumn id="1" xr3:uid="{00000000-0010-0000-0A00-000001000000}" name="Area code _x000a_[note 2]" dataDxfId="20"/>
    <tableColumn id="2" xr3:uid="{00000000-0010-0000-0A00-000002000000}" name="Area of usual residence _x000a_[note 2]" dataDxfId="19"/>
    <tableColumn id="3" xr3:uid="{00000000-0010-0000-0A00-000003000000}" name="Sex" dataDxfId="18"/>
    <tableColumn id="4" xr3:uid="{00000000-0010-0000-0A00-000004000000}" name="Year of death registration _x000a_[note 3]" dataDxfId="17"/>
    <tableColumn id="5" xr3:uid="{00000000-0010-0000-0A00-000005000000}" name="10-14 _x000a_Number of deaths" dataDxfId="16"/>
    <tableColumn id="6" xr3:uid="{00000000-0010-0000-0A00-000006000000}" name="10-14 _x000a_Rate per 100,000 _x000a_[note 5]"/>
    <tableColumn id="7" xr3:uid="{00000000-0010-0000-0A00-000007000000}" name="10-14 _x000a_Marker _x000a_[note 7]"/>
    <tableColumn id="8" xr3:uid="{00000000-0010-0000-0A00-000008000000}" name="10-14 _x000a_LCL _x000a_[note 6]"/>
    <tableColumn id="9" xr3:uid="{00000000-0010-0000-0A00-000009000000}" name="10-14 _x000a_UCL _x000a_[note 6]"/>
    <tableColumn id="10" xr3:uid="{00000000-0010-0000-0A00-00000A000000}" name="15-19 _x000a_Number of deaths"/>
    <tableColumn id="11" xr3:uid="{00000000-0010-0000-0A00-00000B000000}" name="15-19 _x000a_Rate per 100,000 _x000a_[note 5]"/>
    <tableColumn id="12" xr3:uid="{00000000-0010-0000-0A00-00000C000000}" name="15-19 _x000a_Marker _x000a_[note 7]"/>
    <tableColumn id="13" xr3:uid="{00000000-0010-0000-0A00-00000D000000}" name="15-19 _x000a_LCL _x000a_[note 6]"/>
    <tableColumn id="14" xr3:uid="{00000000-0010-0000-0A00-00000E000000}" name="15-19 _x000a_UCL _x000a_[note 6]"/>
    <tableColumn id="15" xr3:uid="{00000000-0010-0000-0A00-00000F000000}" name="20-24 _x000a_Number of deaths"/>
    <tableColumn id="16" xr3:uid="{00000000-0010-0000-0A00-000010000000}" name="20-24 _x000a_Rate per 100,000 _x000a_[note 5]"/>
    <tableColumn id="17" xr3:uid="{00000000-0010-0000-0A00-000011000000}" name="20-24 _x000a_Marker _x000a_[note 7]"/>
    <tableColumn id="18" xr3:uid="{00000000-0010-0000-0A00-000012000000}" name="20-24 _x000a_LCL _x000a_[note 6]"/>
    <tableColumn id="19" xr3:uid="{00000000-0010-0000-0A00-000013000000}" name="20-24 _x000a_UCL _x000a_[note 6]"/>
    <tableColumn id="20" xr3:uid="{00000000-0010-0000-0A00-000014000000}" name="25-29 _x000a_Number of deaths"/>
    <tableColumn id="21" xr3:uid="{00000000-0010-0000-0A00-000015000000}" name="25-29 _x000a_Rate per 100,000 _x000a_[note 5]"/>
    <tableColumn id="22" xr3:uid="{00000000-0010-0000-0A00-000016000000}" name="25-29 _x000a_Marker _x000a_[note 7]"/>
    <tableColumn id="23" xr3:uid="{00000000-0010-0000-0A00-000017000000}" name="25-29 _x000a_LCL _x000a_[note 6]"/>
    <tableColumn id="24" xr3:uid="{00000000-0010-0000-0A00-000018000000}" name="25-29 _x000a_UCL _x000a_[note 6]"/>
    <tableColumn id="25" xr3:uid="{00000000-0010-0000-0A00-000019000000}" name="30-34 _x000a_Number of deaths"/>
    <tableColumn id="26" xr3:uid="{00000000-0010-0000-0A00-00001A000000}" name="30-34 _x000a_Rate per 100,000 _x000a_[note 5]"/>
    <tableColumn id="27" xr3:uid="{00000000-0010-0000-0A00-00001B000000}" name="30-34 _x000a_Marker _x000a_[note 7]"/>
    <tableColumn id="28" xr3:uid="{00000000-0010-0000-0A00-00001C000000}" name="30-34 _x000a_LCL _x000a_[note 6]"/>
    <tableColumn id="29" xr3:uid="{00000000-0010-0000-0A00-00001D000000}" name="30-34 _x000a_UCL _x000a_[note 6]"/>
    <tableColumn id="30" xr3:uid="{00000000-0010-0000-0A00-00001E000000}" name="35-39 _x000a_Number of deaths"/>
    <tableColumn id="31" xr3:uid="{00000000-0010-0000-0A00-00001F000000}" name="35-39 _x000a_Rate per 100,000 _x000a_[note 5]"/>
    <tableColumn id="32" xr3:uid="{00000000-0010-0000-0A00-000020000000}" name="35-39 _x000a_Marker _x000a_[note 7]"/>
    <tableColumn id="33" xr3:uid="{00000000-0010-0000-0A00-000021000000}" name="35-39 _x000a_LCL _x000a_[note 6]"/>
    <tableColumn id="34" xr3:uid="{00000000-0010-0000-0A00-000022000000}" name="35-39 _x000a_UCL _x000a_[note 6]"/>
    <tableColumn id="35" xr3:uid="{00000000-0010-0000-0A00-000023000000}" name="40-44 _x000a_Number of deaths"/>
    <tableColumn id="36" xr3:uid="{00000000-0010-0000-0A00-000024000000}" name="40-44 _x000a_Rate per 100,000 _x000a_[note 5]"/>
    <tableColumn id="37" xr3:uid="{00000000-0010-0000-0A00-000025000000}" name="40-44 _x000a_Marker _x000a_[note 7]"/>
    <tableColumn id="38" xr3:uid="{00000000-0010-0000-0A00-000026000000}" name="40-44 _x000a_LCL _x000a_[note 6]"/>
    <tableColumn id="39" xr3:uid="{00000000-0010-0000-0A00-000027000000}" name="40-44 _x000a_UCL _x000a_[note 6]"/>
    <tableColumn id="40" xr3:uid="{00000000-0010-0000-0A00-000028000000}" name="45-49 _x000a_Number of deaths"/>
    <tableColumn id="41" xr3:uid="{00000000-0010-0000-0A00-000029000000}" name="45-49 _x000a_Rate per 100,000 _x000a_[note 5]"/>
    <tableColumn id="42" xr3:uid="{00000000-0010-0000-0A00-00002A000000}" name="45-49 _x000a_Marker _x000a_[note 7]"/>
    <tableColumn id="43" xr3:uid="{00000000-0010-0000-0A00-00002B000000}" name="45-49 _x000a_LCL _x000a_[note 6]"/>
    <tableColumn id="44" xr3:uid="{00000000-0010-0000-0A00-00002C000000}" name="45-49 _x000a_UCL _x000a_[note 6]"/>
    <tableColumn id="45" xr3:uid="{00000000-0010-0000-0A00-00002D000000}" name="50-54 _x000a_Number of deaths"/>
    <tableColumn id="46" xr3:uid="{00000000-0010-0000-0A00-00002E000000}" name="50-54 _x000a_Rate per 100,000 _x000a_[note 5]"/>
    <tableColumn id="47" xr3:uid="{00000000-0010-0000-0A00-00002F000000}" name="50-54 _x000a_Marker _x000a_[note 7]"/>
    <tableColumn id="48" xr3:uid="{00000000-0010-0000-0A00-000030000000}" name="50-54 _x000a_LCL _x000a_[note 6]"/>
    <tableColumn id="49" xr3:uid="{00000000-0010-0000-0A00-000031000000}" name="50-54 _x000a_UCL _x000a_[note 6]"/>
    <tableColumn id="50" xr3:uid="{00000000-0010-0000-0A00-000032000000}" name="55-59 _x000a_Number of deaths"/>
    <tableColumn id="51" xr3:uid="{00000000-0010-0000-0A00-000033000000}" name="55-59 _x000a_Rate per 100,000 _x000a_[note 5]"/>
    <tableColumn id="52" xr3:uid="{00000000-0010-0000-0A00-000034000000}" name="55-59 _x000a_Marker _x000a_[note 7]"/>
    <tableColumn id="53" xr3:uid="{00000000-0010-0000-0A00-000035000000}" name="55-59 _x000a_LCL _x000a_[note 6]"/>
    <tableColumn id="54" xr3:uid="{00000000-0010-0000-0A00-000036000000}" name="55-59 _x000a_UCL _x000a_[note 6]"/>
    <tableColumn id="55" xr3:uid="{00000000-0010-0000-0A00-000037000000}" name="60-64 _x000a_Number of deaths"/>
    <tableColumn id="56" xr3:uid="{00000000-0010-0000-0A00-000038000000}" name="60-64 _x000a_Rate per 100,000 _x000a_[note 5]"/>
    <tableColumn id="57" xr3:uid="{00000000-0010-0000-0A00-000039000000}" name="60-64 _x000a_Marker _x000a_[note 7]"/>
    <tableColumn id="58" xr3:uid="{00000000-0010-0000-0A00-00003A000000}" name="60-64 _x000a_LCL _x000a_[note 6]"/>
    <tableColumn id="59" xr3:uid="{00000000-0010-0000-0A00-00003B000000}" name="60-64 _x000a_UCL _x000a_[note 6]"/>
    <tableColumn id="60" xr3:uid="{00000000-0010-0000-0A00-00003C000000}" name="65-69 _x000a_Number of deaths"/>
    <tableColumn id="61" xr3:uid="{00000000-0010-0000-0A00-00003D000000}" name="65-69 _x000a_Rate per 100,000 _x000a_[note 5]"/>
    <tableColumn id="62" xr3:uid="{00000000-0010-0000-0A00-00003E000000}" name="65-69 _x000a_Marker _x000a_[note 7]"/>
    <tableColumn id="63" xr3:uid="{00000000-0010-0000-0A00-00003F000000}" name="65-69 _x000a_LCL _x000a_[note 6]"/>
    <tableColumn id="64" xr3:uid="{00000000-0010-0000-0A00-000040000000}" name="65-69 _x000a_UCL _x000a_[note 6]"/>
    <tableColumn id="65" xr3:uid="{00000000-0010-0000-0A00-000041000000}" name="70-74 _x000a_Number of deaths"/>
    <tableColumn id="66" xr3:uid="{00000000-0010-0000-0A00-000042000000}" name="70-74 _x000a_Rate per 100,000 _x000a_[note 5]"/>
    <tableColumn id="67" xr3:uid="{00000000-0010-0000-0A00-000043000000}" name="70-74 _x000a_Marker _x000a_[note 7]"/>
    <tableColumn id="68" xr3:uid="{00000000-0010-0000-0A00-000044000000}" name="70-74 _x000a_LCL _x000a_[note 6]"/>
    <tableColumn id="69" xr3:uid="{00000000-0010-0000-0A00-000045000000}" name="70-74 _x000a_UCL _x000a_[note 6]"/>
    <tableColumn id="70" xr3:uid="{00000000-0010-0000-0A00-000046000000}" name="75-79 _x000a_Number of deaths"/>
    <tableColumn id="71" xr3:uid="{00000000-0010-0000-0A00-000047000000}" name="75-79 _x000a_Rate per 100,000 _x000a_[note 5]"/>
    <tableColumn id="72" xr3:uid="{00000000-0010-0000-0A00-000048000000}" name="75-79 _x000a_Marker _x000a_[note 7]"/>
    <tableColumn id="73" xr3:uid="{00000000-0010-0000-0A00-000049000000}" name="75-79 _x000a_LCL _x000a_[note 6]"/>
    <tableColumn id="74" xr3:uid="{00000000-0010-0000-0A00-00004A000000}" name="75-79 _x000a_UCL _x000a_[note 6]"/>
    <tableColumn id="75" xr3:uid="{00000000-0010-0000-0A00-00004B000000}" name="80-84 _x000a_Number of deaths"/>
    <tableColumn id="76" xr3:uid="{00000000-0010-0000-0A00-00004C000000}" name="80-84 _x000a_Rate per 100,000 _x000a_[note 5]"/>
    <tableColumn id="77" xr3:uid="{00000000-0010-0000-0A00-00004D000000}" name="80-84 _x000a_Marker _x000a_[note 7]"/>
    <tableColumn id="78" xr3:uid="{00000000-0010-0000-0A00-00004E000000}" name="80-84 _x000a_LCL _x000a_[note 6]"/>
    <tableColumn id="79" xr3:uid="{00000000-0010-0000-0A00-00004F000000}" name="80-84 _x000a_UCL _x000a_[note 6]"/>
    <tableColumn id="80" xr3:uid="{00000000-0010-0000-0A00-000050000000}" name="85-89 _x000a_Number of deaths"/>
    <tableColumn id="81" xr3:uid="{00000000-0010-0000-0A00-000051000000}" name="85-89 _x000a_Rate per 100,000 _x000a_[note 5]"/>
    <tableColumn id="82" xr3:uid="{00000000-0010-0000-0A00-000052000000}" name="85-89 _x000a_Marker _x000a_[note 7]"/>
    <tableColumn id="83" xr3:uid="{00000000-0010-0000-0A00-000053000000}" name="85-89 _x000a_LCL _x000a_[note 6]"/>
    <tableColumn id="84" xr3:uid="{00000000-0010-0000-0A00-000054000000}" name="85-89 _x000a_UCL _x000a_[note 6]"/>
    <tableColumn id="85" xr3:uid="{00000000-0010-0000-0A00-000055000000}" name="90+ _x000a_Number of deaths"/>
    <tableColumn id="86" xr3:uid="{00000000-0010-0000-0A00-000056000000}" name="90+ _x000a_Rate per 100,000 _x000a_[note 5]"/>
    <tableColumn id="87" xr3:uid="{00000000-0010-0000-0A00-000057000000}" name="90+ _x000a_Marker _x000a_[note 7]"/>
    <tableColumn id="88" xr3:uid="{00000000-0010-0000-0A00-000058000000}" name="90+ _x000a_LCL _x000a_[note 6]"/>
    <tableColumn id="89" xr3:uid="{00000000-0010-0000-0A00-000059000000}" name="90+ _x000a_UCL _x000a_[note 6]"/>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8" displayName="table_8" ref="A7:X133" totalsRowShown="0">
  <tableColumns count="24">
    <tableColumn id="1" xr3:uid="{00000000-0010-0000-0B00-000001000000}" name="Area code _x000a_[note 2]" dataDxfId="15"/>
    <tableColumn id="2" xr3:uid="{00000000-0010-0000-0B00-000002000000}" name="Area of usual residence _x000a_[note 2]" dataDxfId="14"/>
    <tableColumn id="3" xr3:uid="{00000000-0010-0000-0B00-000003000000}" name="Sex" dataDxfId="13"/>
    <tableColumn id="4" xr3:uid="{00000000-0010-0000-0B00-000004000000}" name="Year of death registration _x000a_[note 3]" dataDxfId="12"/>
    <tableColumn id="5" xr3:uid="{00000000-0010-0000-0B00-000005000000}" name="10-24 _x000a_Number of deaths" dataDxfId="11"/>
    <tableColumn id="6" xr3:uid="{00000000-0010-0000-0B00-000006000000}" name="10-24 _x000a_Rate per 100,000 _x000a_[note 5]"/>
    <tableColumn id="7" xr3:uid="{00000000-0010-0000-0B00-000007000000}" name="10-24 _x000a_LCL _x000a_[note 6]"/>
    <tableColumn id="8" xr3:uid="{00000000-0010-0000-0B00-000008000000}" name="10-24 _x000a_UCL _x000a_[note 6]"/>
    <tableColumn id="9" xr3:uid="{00000000-0010-0000-0B00-000009000000}" name="25-44 _x000a_Number of deaths"/>
    <tableColumn id="10" xr3:uid="{00000000-0010-0000-0B00-00000A000000}" name="25-44 _x000a_Rate per 100,000 _x000a_[note 5]"/>
    <tableColumn id="11" xr3:uid="{00000000-0010-0000-0B00-00000B000000}" name="25-44 _x000a_LCL _x000a_[note 6]"/>
    <tableColumn id="12" xr3:uid="{00000000-0010-0000-0B00-00000C000000}" name="25-44 _x000a_UCL _x000a_[note 6]"/>
    <tableColumn id="13" xr3:uid="{00000000-0010-0000-0B00-00000D000000}" name="45-64 _x000a_Number of deaths"/>
    <tableColumn id="14" xr3:uid="{00000000-0010-0000-0B00-00000E000000}" name="45-64 _x000a_Rate per 100,000 _x000a_[note 5]"/>
    <tableColumn id="15" xr3:uid="{00000000-0010-0000-0B00-00000F000000}" name="45-64 _x000a_LCL _x000a_[note 6]"/>
    <tableColumn id="16" xr3:uid="{00000000-0010-0000-0B00-000010000000}" name="45-64 _x000a_UCL _x000a_[note 6]"/>
    <tableColumn id="17" xr3:uid="{00000000-0010-0000-0B00-000011000000}" name="65-74 _x000a_Number of deaths"/>
    <tableColumn id="18" xr3:uid="{00000000-0010-0000-0B00-000012000000}" name="65-74 _x000a_Rate per 100,000 _x000a_[note 5]"/>
    <tableColumn id="19" xr3:uid="{00000000-0010-0000-0B00-000013000000}" name="65-74 _x000a_LCL _x000a_[note 6]"/>
    <tableColumn id="20" xr3:uid="{00000000-0010-0000-0B00-000014000000}" name="65-74 _x000a_UCL _x000a_[note 6]"/>
    <tableColumn id="21" xr3:uid="{00000000-0010-0000-0B00-000015000000}" name="75+ _x000a_Number of deaths"/>
    <tableColumn id="22" xr3:uid="{00000000-0010-0000-0B00-000016000000}" name="75+ _x000a_Rate per 100,000 _x000a_[note 5]"/>
    <tableColumn id="23" xr3:uid="{00000000-0010-0000-0B00-000017000000}" name="75+ _x000a_LCL _x000a_[note 6]"/>
    <tableColumn id="24" xr3:uid="{00000000-0010-0000-0B00-000018000000}" name="75+ _x000a_UCL _x000a_[note 6]"/>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9" displayName="table_9" ref="A7:Y73" totalsRowShown="0">
  <tableColumns count="25">
    <tableColumn id="1" xr3:uid="{00000000-0010-0000-0C00-000001000000}" name="Year of death registration _x000a_[note 3]" dataDxfId="10"/>
    <tableColumn id="2" xr3:uid="{00000000-0010-0000-0C00-000002000000}" name="Underlying cause of death _x000a_[note 1][note 12]" dataDxfId="9"/>
    <tableColumn id="3" xr3:uid="{00000000-0010-0000-0C00-000003000000}" name="Coroners conclusion _x000a_[note 11] [note 12]" dataDxfId="8"/>
    <tableColumn id="4" xr3:uid="{00000000-0010-0000-0C00-000004000000}" name="England _x000a_Deaths" dataDxfId="7"/>
    <tableColumn id="5" xr3:uid="{00000000-0010-0000-0C00-000005000000}" name="England _x000a_%"/>
    <tableColumn id="6" xr3:uid="{00000000-0010-0000-0C00-000006000000}" name="North East _x000a_Deaths"/>
    <tableColumn id="7" xr3:uid="{00000000-0010-0000-0C00-000007000000}" name="North East _x000a_%"/>
    <tableColumn id="8" xr3:uid="{00000000-0010-0000-0C00-000008000000}" name="North West _x000a_Deaths"/>
    <tableColumn id="9" xr3:uid="{00000000-0010-0000-0C00-000009000000}" name="North West _x000a_%"/>
    <tableColumn id="10" xr3:uid="{00000000-0010-0000-0C00-00000A000000}" name="Yorkshire and The Humber _x000a_Deaths"/>
    <tableColumn id="11" xr3:uid="{00000000-0010-0000-0C00-00000B000000}" name="Yorkshire and The Humber _x000a_%"/>
    <tableColumn id="12" xr3:uid="{00000000-0010-0000-0C00-00000C000000}" name="East Midlands _x000a_Deaths"/>
    <tableColumn id="13" xr3:uid="{00000000-0010-0000-0C00-00000D000000}" name="East Midlands _x000a_%"/>
    <tableColumn id="14" xr3:uid="{00000000-0010-0000-0C00-00000E000000}" name="West Midlands _x000a_Deaths"/>
    <tableColumn id="15" xr3:uid="{00000000-0010-0000-0C00-00000F000000}" name="West Midlands _x000a_%"/>
    <tableColumn id="16" xr3:uid="{00000000-0010-0000-0C00-000010000000}" name="East of England _x000a_Deaths"/>
    <tableColumn id="17" xr3:uid="{00000000-0010-0000-0C00-000011000000}" name="East of England _x000a_%"/>
    <tableColumn id="18" xr3:uid="{00000000-0010-0000-0C00-000012000000}" name="London _x000a_Deaths"/>
    <tableColumn id="19" xr3:uid="{00000000-0010-0000-0C00-000013000000}" name="London _x000a_%"/>
    <tableColumn id="20" xr3:uid="{00000000-0010-0000-0C00-000014000000}" name="South East _x000a_Deaths"/>
    <tableColumn id="21" xr3:uid="{00000000-0010-0000-0C00-000015000000}" name="South East _x000a_%"/>
    <tableColumn id="22" xr3:uid="{00000000-0010-0000-0C00-000016000000}" name="South West _x000a_Deaths"/>
    <tableColumn id="23" xr3:uid="{00000000-0010-0000-0C00-000017000000}" name="South West _x000a_%"/>
    <tableColumn id="24" xr3:uid="{00000000-0010-0000-0C00-000018000000}" name="Wales _x000a_Deaths"/>
    <tableColumn id="25" xr3:uid="{00000000-0010-0000-0C00-000019000000}" name="Wales _x000a_%"/>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_10" displayName="table_10" ref="A9:CM42" totalsRowShown="0">
  <tableColumns count="91">
    <tableColumn id="1" xr3:uid="{00000000-0010-0000-0D00-000001000000}" name="Sex"/>
    <tableColumn id="2" xr3:uid="{00000000-0010-0000-0D00-000002000000}" name="Area code _x000a_[note 2]"/>
    <tableColumn id="3" xr3:uid="{00000000-0010-0000-0D00-000003000000}" name="Area of usual residence _x000a_[note 2]"/>
    <tableColumn id="4" xr3:uid="{00000000-0010-0000-0D00-000004000000}" name="2022 _x000a_Number of deaths"/>
    <tableColumn id="5" xr3:uid="{00000000-0010-0000-0D00-000005000000}" name="2022 _x000a_Rate per 100,000 _x000a_[note 4]"/>
    <tableColumn id="6" xr3:uid="{00000000-0010-0000-0D00-000006000000}" name="2022 _x000a_LCL _x000a_[note 6]"/>
    <tableColumn id="7" xr3:uid="{00000000-0010-0000-0D00-000007000000}" name="2022 _x000a_UCL _x000a_[note 6]"/>
    <tableColumn id="8" xr3:uid="{00000000-0010-0000-0D00-000008000000}" name="2021 _x000a_Number of deaths"/>
    <tableColumn id="9" xr3:uid="{00000000-0010-0000-0D00-000009000000}" name="2021 _x000a_Rate per 100,000 _x000a_[note 4]"/>
    <tableColumn id="10" xr3:uid="{00000000-0010-0000-0D00-00000A000000}" name="2021 _x000a_LCL _x000a_[note 6]"/>
    <tableColumn id="11" xr3:uid="{00000000-0010-0000-0D00-00000B000000}" name="2021 _x000a_UCL _x000a_[note 6]"/>
    <tableColumn id="12" xr3:uid="{00000000-0010-0000-0D00-00000C000000}" name="2020 _x000a_Number of deaths"/>
    <tableColumn id="13" xr3:uid="{00000000-0010-0000-0D00-00000D000000}" name="2020 _x000a_Rate per 100,000 _x000a_[note 4]"/>
    <tableColumn id="14" xr3:uid="{00000000-0010-0000-0D00-00000E000000}" name="2020 _x000a_LCL _x000a_[note 6]"/>
    <tableColumn id="15" xr3:uid="{00000000-0010-0000-0D00-00000F000000}" name="2020 _x000a_UCL _x000a_[note 6]"/>
    <tableColumn id="16" xr3:uid="{00000000-0010-0000-0D00-000010000000}" name="2019 _x000a_Number of deaths"/>
    <tableColumn id="17" xr3:uid="{00000000-0010-0000-0D00-000011000000}" name="2019 _x000a_Rate per 100,000 _x000a_[note 4]"/>
    <tableColumn id="18" xr3:uid="{00000000-0010-0000-0D00-000012000000}" name="2019 _x000a_LCL _x000a_[note 6]"/>
    <tableColumn id="19" xr3:uid="{00000000-0010-0000-0D00-000013000000}" name="2019 _x000a_UCL _x000a_[note 6]"/>
    <tableColumn id="20" xr3:uid="{00000000-0010-0000-0D00-000014000000}" name="2018 _x000a_Number of deaths"/>
    <tableColumn id="21" xr3:uid="{00000000-0010-0000-0D00-000015000000}" name="2018 _x000a_Rate per 100,000 _x000a_[note 4]"/>
    <tableColumn id="22" xr3:uid="{00000000-0010-0000-0D00-000016000000}" name="2018 _x000a_LCL _x000a_[note 6]"/>
    <tableColumn id="23" xr3:uid="{00000000-0010-0000-0D00-000017000000}" name="2018 _x000a_UCL _x000a_[note 6]"/>
    <tableColumn id="24" xr3:uid="{00000000-0010-0000-0D00-000018000000}" name="2017 _x000a_Number of deaths"/>
    <tableColumn id="25" xr3:uid="{00000000-0010-0000-0D00-000019000000}" name="2017 _x000a_Rate per 100,000 _x000a_[note 4]"/>
    <tableColumn id="26" xr3:uid="{00000000-0010-0000-0D00-00001A000000}" name="2017 _x000a_LCL _x000a_[note 6]"/>
    <tableColumn id="27" xr3:uid="{00000000-0010-0000-0D00-00001B000000}" name="2017 _x000a_UCL _x000a_[note 6]"/>
    <tableColumn id="28" xr3:uid="{00000000-0010-0000-0D00-00001C000000}" name="2016 _x000a_Number of deaths"/>
    <tableColumn id="29" xr3:uid="{00000000-0010-0000-0D00-00001D000000}" name="2016 _x000a_Rate per 100,000 _x000a_[note 4]"/>
    <tableColumn id="30" xr3:uid="{00000000-0010-0000-0D00-00001E000000}" name="2016 _x000a_LCL _x000a_[note 6]"/>
    <tableColumn id="31" xr3:uid="{00000000-0010-0000-0D00-00001F000000}" name="2016 _x000a_UCL _x000a_[note 6]"/>
    <tableColumn id="32" xr3:uid="{00000000-0010-0000-0D00-000020000000}" name="2015 _x000a_Number of deaths"/>
    <tableColumn id="33" xr3:uid="{00000000-0010-0000-0D00-000021000000}" name="2015 _x000a_Rate per 100,000 _x000a_[note 4]"/>
    <tableColumn id="34" xr3:uid="{00000000-0010-0000-0D00-000022000000}" name="2015 _x000a_LCL _x000a_[note 6]"/>
    <tableColumn id="35" xr3:uid="{00000000-0010-0000-0D00-000023000000}" name="2015 _x000a_UCL _x000a_[note 6]"/>
    <tableColumn id="36" xr3:uid="{00000000-0010-0000-0D00-000024000000}" name="2014 _x000a_Number of deaths"/>
    <tableColumn id="37" xr3:uid="{00000000-0010-0000-0D00-000025000000}" name="2014 _x000a_Rate per 100,000 _x000a_[note 4]"/>
    <tableColumn id="38" xr3:uid="{00000000-0010-0000-0D00-000026000000}" name="2014 _x000a_LCL _x000a_[note 6]"/>
    <tableColumn id="39" xr3:uid="{00000000-0010-0000-0D00-000027000000}" name="2014 _x000a_UCL _x000a_[note 6]"/>
    <tableColumn id="40" xr3:uid="{00000000-0010-0000-0D00-000028000000}" name="2013 _x000a_Number of deaths"/>
    <tableColumn id="41" xr3:uid="{00000000-0010-0000-0D00-000029000000}" name="2013 _x000a_Rate per 100,000 _x000a_[note 4]"/>
    <tableColumn id="42" xr3:uid="{00000000-0010-0000-0D00-00002A000000}" name="2013 _x000a_LCL _x000a_[note 6]"/>
    <tableColumn id="43" xr3:uid="{00000000-0010-0000-0D00-00002B000000}" name="2013 _x000a_UCL _x000a_[note 6]"/>
    <tableColumn id="44" xr3:uid="{00000000-0010-0000-0D00-00002C000000}" name="2012 _x000a_Number of deaths"/>
    <tableColumn id="45" xr3:uid="{00000000-0010-0000-0D00-00002D000000}" name="2012 _x000a_Rate per 100,000 _x000a_[note 4]"/>
    <tableColumn id="46" xr3:uid="{00000000-0010-0000-0D00-00002E000000}" name="2012 _x000a_LCL _x000a_[note 6]"/>
    <tableColumn id="47" xr3:uid="{00000000-0010-0000-0D00-00002F000000}" name="2012 _x000a_UCL _x000a_[note 6]"/>
    <tableColumn id="48" xr3:uid="{00000000-0010-0000-0D00-000030000000}" name="2011 _x000a_Number of deaths"/>
    <tableColumn id="49" xr3:uid="{00000000-0010-0000-0D00-000031000000}" name="2011 _x000a_Rate per 100,000 _x000a_[note 4]"/>
    <tableColumn id="50" xr3:uid="{00000000-0010-0000-0D00-000032000000}" name="2011 _x000a_LCL _x000a_[note 6]"/>
    <tableColumn id="51" xr3:uid="{00000000-0010-0000-0D00-000033000000}" name="2011 _x000a_UCL _x000a_[note 6]"/>
    <tableColumn id="52" xr3:uid="{00000000-0010-0000-0D00-000034000000}" name="2010 _x000a_Number of deaths"/>
    <tableColumn id="53" xr3:uid="{00000000-0010-0000-0D00-000035000000}" name="2010 _x000a_Rate per 100,000 _x000a_[note 4]"/>
    <tableColumn id="54" xr3:uid="{00000000-0010-0000-0D00-000036000000}" name="2010 _x000a_LCL _x000a_[note 6]"/>
    <tableColumn id="55" xr3:uid="{00000000-0010-0000-0D00-000037000000}" name="2010 _x000a_UCL _x000a_[note 6]"/>
    <tableColumn id="56" xr3:uid="{00000000-0010-0000-0D00-000038000000}" name="2009 _x000a_Number of deaths"/>
    <tableColumn id="57" xr3:uid="{00000000-0010-0000-0D00-000039000000}" name="2009 _x000a_Rate per 100,000 _x000a_[note 4]"/>
    <tableColumn id="58" xr3:uid="{00000000-0010-0000-0D00-00003A000000}" name="2009 _x000a_LCL _x000a_[note 6]"/>
    <tableColumn id="59" xr3:uid="{00000000-0010-0000-0D00-00003B000000}" name="2009 _x000a_UCL _x000a_[note 6]"/>
    <tableColumn id="60" xr3:uid="{00000000-0010-0000-0D00-00003C000000}" name="2008 _x000a_Number of deaths"/>
    <tableColumn id="61" xr3:uid="{00000000-0010-0000-0D00-00003D000000}" name="2008 _x000a_Rate per 100,000 _x000a_[note 4]"/>
    <tableColumn id="62" xr3:uid="{00000000-0010-0000-0D00-00003E000000}" name="2008 _x000a_LCL _x000a_[note 6]"/>
    <tableColumn id="63" xr3:uid="{00000000-0010-0000-0D00-00003F000000}" name="2008 _x000a_UCL _x000a_[note 6]"/>
    <tableColumn id="64" xr3:uid="{00000000-0010-0000-0D00-000040000000}" name="2007 _x000a_Number of deaths"/>
    <tableColumn id="65" xr3:uid="{00000000-0010-0000-0D00-000041000000}" name="2007 _x000a_Rate per 100,000 _x000a_[note 4]"/>
    <tableColumn id="66" xr3:uid="{00000000-0010-0000-0D00-000042000000}" name="2007 _x000a_LCL _x000a_[note 6]"/>
    <tableColumn id="67" xr3:uid="{00000000-0010-0000-0D00-000043000000}" name="2007 _x000a_UCL _x000a_[note 6]"/>
    <tableColumn id="68" xr3:uid="{00000000-0010-0000-0D00-000044000000}" name="2006 _x000a_Number of deaths"/>
    <tableColumn id="69" xr3:uid="{00000000-0010-0000-0D00-000045000000}" name="2006 _x000a_Rate per 100,000 _x000a_[note 4]"/>
    <tableColumn id="70" xr3:uid="{00000000-0010-0000-0D00-000046000000}" name="2006 _x000a_LCL _x000a_[note 6]"/>
    <tableColumn id="71" xr3:uid="{00000000-0010-0000-0D00-000047000000}" name="2006 _x000a_UCL _x000a_[note 6]"/>
    <tableColumn id="72" xr3:uid="{00000000-0010-0000-0D00-000048000000}" name="2005 _x000a_Number of deaths"/>
    <tableColumn id="73" xr3:uid="{00000000-0010-0000-0D00-000049000000}" name="2005 _x000a_Rate per 100,000 _x000a_[note 4]"/>
    <tableColumn id="74" xr3:uid="{00000000-0010-0000-0D00-00004A000000}" name="2005 _x000a_LCL _x000a_[note 6]"/>
    <tableColumn id="75" xr3:uid="{00000000-0010-0000-0D00-00004B000000}" name="2005 _x000a_UCL _x000a_[note 6]"/>
    <tableColumn id="76" xr3:uid="{00000000-0010-0000-0D00-00004C000000}" name="2004 _x000a_Number of deaths"/>
    <tableColumn id="77" xr3:uid="{00000000-0010-0000-0D00-00004D000000}" name="2004 _x000a_Rate per 100,000 _x000a_[note 4]"/>
    <tableColumn id="78" xr3:uid="{00000000-0010-0000-0D00-00004E000000}" name="2004 _x000a_LCL _x000a_[note 6]"/>
    <tableColumn id="79" xr3:uid="{00000000-0010-0000-0D00-00004F000000}" name="2004 _x000a_UCL _x000a_[note 6]"/>
    <tableColumn id="80" xr3:uid="{00000000-0010-0000-0D00-000050000000}" name="2003 _x000a_Number of deaths"/>
    <tableColumn id="81" xr3:uid="{00000000-0010-0000-0D00-000051000000}" name="2003 _x000a_Rate per 100,000 _x000a_[note 4]"/>
    <tableColumn id="82" xr3:uid="{00000000-0010-0000-0D00-000052000000}" name="2003 _x000a_LCL _x000a_[note 6]"/>
    <tableColumn id="83" xr3:uid="{00000000-0010-0000-0D00-000053000000}" name="2003 _x000a_UCL _x000a_[note 6]"/>
    <tableColumn id="84" xr3:uid="{00000000-0010-0000-0D00-000054000000}" name="2002 _x000a_Number of deaths"/>
    <tableColumn id="85" xr3:uid="{00000000-0010-0000-0D00-000055000000}" name="2002 _x000a_Rate per 100,000 _x000a_[note 4]"/>
    <tableColumn id="86" xr3:uid="{00000000-0010-0000-0D00-000056000000}" name="2002 _x000a_LCL _x000a_[note 6]"/>
    <tableColumn id="87" xr3:uid="{00000000-0010-0000-0D00-000057000000}" name="2002 _x000a_UCL _x000a_[note 6]"/>
    <tableColumn id="88" xr3:uid="{00000000-0010-0000-0D00-000058000000}" name="2001 _x000a_Number of deaths"/>
    <tableColumn id="89" xr3:uid="{00000000-0010-0000-0D00-000059000000}" name="2001 _x000a_Rate per 100,000 _x000a_[note 4]"/>
    <tableColumn id="90" xr3:uid="{00000000-0010-0000-0D00-00005A000000}" name="2001 _x000a_LCL _x000a_[note 6]"/>
    <tableColumn id="91" xr3:uid="{00000000-0010-0000-0D00-00005B000000}" name="2001 _x000a_UCL _x000a_[note 6]"/>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11" displayName="table_11" ref="A4:H70" totalsRowShown="0">
  <tableColumns count="8">
    <tableColumn id="1" xr3:uid="{00000000-0010-0000-0E00-000001000000}" name="Sex" dataDxfId="6"/>
    <tableColumn id="2" xr3:uid="{00000000-0010-0000-0E00-000002000000}" name="Year of death registration _x000a_[note 3]" dataDxfId="5"/>
    <tableColumn id="3" xr3:uid="{00000000-0010-0000-0E00-000003000000}" name="England _x000a_Median _x000a_[note 14]" dataDxfId="4"/>
    <tableColumn id="4" xr3:uid="{00000000-0010-0000-0E00-000004000000}" name="England _x000a_Lower quartile _x000a_[note 14]"/>
    <tableColumn id="5" xr3:uid="{00000000-0010-0000-0E00-000005000000}" name="England _x000a_Upper quartile _x000a_[note 14]"/>
    <tableColumn id="6" xr3:uid="{00000000-0010-0000-0E00-000006000000}" name="Wales _x000a_Median _x000a_[note 14]"/>
    <tableColumn id="7" xr3:uid="{00000000-0010-0000-0E00-000007000000}" name="Wales _x000a_Lower quartile _x000a_[note 14]"/>
    <tableColumn id="8" xr3:uid="{00000000-0010-0000-0E00-000008000000}" name="Wales _x000a_Upper quartile _x000a_[note 14]"/>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_12" displayName="table_12" ref="A5:X27" totalsRowShown="0">
  <tableColumns count="24">
    <tableColumn id="1" xr3:uid="{00000000-0010-0000-0F00-000001000000}" name="Area code _x000a_[note 2]" dataDxfId="3"/>
    <tableColumn id="2" xr3:uid="{00000000-0010-0000-0F00-000002000000}" name="Area of usual residence _x000a_[note 2]" dataDxfId="2"/>
    <tableColumn id="3" xr3:uid="{00000000-0010-0000-0F00-000003000000}" name="Year of death registration _x000a_[note 3]" dataDxfId="1"/>
    <tableColumn id="4" xr3:uid="{00000000-0010-0000-0F00-000004000000}" name="Persons _x000a_Drowning" dataDxfId="0"/>
    <tableColumn id="5" xr3:uid="{00000000-0010-0000-0F00-000005000000}" name="Persons _x000a_Fall and Fracture"/>
    <tableColumn id="6" xr3:uid="{00000000-0010-0000-0F00-000006000000}" name="Persons _x000a_Poisoning"/>
    <tableColumn id="7" xr3:uid="{00000000-0010-0000-0F00-000007000000}" name="Persons _x000a_Hanging, strangulation and suffocation"/>
    <tableColumn id="8" xr3:uid="{00000000-0010-0000-0F00-000008000000}" name="Persons _x000a_Jumping or lying in front of a moving object"/>
    <tableColumn id="9" xr3:uid="{00000000-0010-0000-0F00-000009000000}" name="Persons _x000a_Sharp object"/>
    <tableColumn id="10" xr3:uid="{00000000-0010-0000-0F00-00000A000000}" name="Persons _x000a_Other"/>
    <tableColumn id="11" xr3:uid="{00000000-0010-0000-0F00-00000B000000}" name="Males _x000a_Drowning"/>
    <tableColumn id="12" xr3:uid="{00000000-0010-0000-0F00-00000C000000}" name="Males _x000a_Fall and Fracture"/>
    <tableColumn id="13" xr3:uid="{00000000-0010-0000-0F00-00000D000000}" name="Males _x000a_Poisoning"/>
    <tableColumn id="14" xr3:uid="{00000000-0010-0000-0F00-00000E000000}" name="Males _x000a_Hanging, strangulation and suffocation"/>
    <tableColumn id="15" xr3:uid="{00000000-0010-0000-0F00-00000F000000}" name="Males _x000a_Jumping or lying in front of a moving object"/>
    <tableColumn id="16" xr3:uid="{00000000-0010-0000-0F00-000010000000}" name="Males _x000a_Sharp object"/>
    <tableColumn id="17" xr3:uid="{00000000-0010-0000-0F00-000011000000}" name="Males _x000a_Other"/>
    <tableColumn id="18" xr3:uid="{00000000-0010-0000-0F00-000012000000}" name="Females _x000a_Drowning"/>
    <tableColumn id="19" xr3:uid="{00000000-0010-0000-0F00-000013000000}" name="Females _x000a_Fall and Fracture"/>
    <tableColumn id="20" xr3:uid="{00000000-0010-0000-0F00-000014000000}" name="Females _x000a_Poisoning"/>
    <tableColumn id="21" xr3:uid="{00000000-0010-0000-0F00-000015000000}" name="Females _x000a_Hanging, strangulation and suffocation"/>
    <tableColumn id="22" xr3:uid="{00000000-0010-0000-0F00-000016000000}" name="Females _x000a_Jumping or lying in front of a moving object"/>
    <tableColumn id="23" xr3:uid="{00000000-0010-0000-0F00-000017000000}" name="Females _x000a_Sharp object"/>
    <tableColumn id="24" xr3:uid="{00000000-0010-0000-0F00-000018000000}" name="Females _x000a_Other"/>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13" displayName="table_13" ref="A5:AA28" totalsRowShown="0">
  <tableColumns count="27">
    <tableColumn id="1" xr3:uid="{00000000-0010-0000-1000-000001000000}" name="Area code _x000a_[note 2]"/>
    <tableColumn id="2" xr3:uid="{00000000-0010-0000-1000-000002000000}" name="Area of usual residence _x000a_[note 2]"/>
    <tableColumn id="3" xr3:uid="{00000000-0010-0000-1000-000003000000}" name="Year of death _x000a_[note 16]"/>
    <tableColumn id="4" xr3:uid="{00000000-0010-0000-1000-000004000000}" name="Before 2001 _x000a_occurrence"/>
    <tableColumn id="5" xr3:uid="{00000000-0010-0000-1000-000005000000}" name="2001 _x000a_occurrence"/>
    <tableColumn id="6" xr3:uid="{00000000-0010-0000-1000-000006000000}" name="2002 _x000a_occurrence"/>
    <tableColumn id="7" xr3:uid="{00000000-0010-0000-1000-000007000000}" name="2003 _x000a_occurrence"/>
    <tableColumn id="8" xr3:uid="{00000000-0010-0000-1000-000008000000}" name="2004 _x000a_occurrence"/>
    <tableColumn id="9" xr3:uid="{00000000-0010-0000-1000-000009000000}" name="2005 _x000a_occurrence"/>
    <tableColumn id="10" xr3:uid="{00000000-0010-0000-1000-00000A000000}" name="2006 _x000a_occurrence"/>
    <tableColumn id="11" xr3:uid="{00000000-0010-0000-1000-00000B000000}" name="2007 _x000a_occurrence"/>
    <tableColumn id="12" xr3:uid="{00000000-0010-0000-1000-00000C000000}" name="2008 _x000a_occurrence"/>
    <tableColumn id="13" xr3:uid="{00000000-0010-0000-1000-00000D000000}" name="2009 _x000a_occurrence"/>
    <tableColumn id="14" xr3:uid="{00000000-0010-0000-1000-00000E000000}" name="2010 _x000a_occurrence"/>
    <tableColumn id="15" xr3:uid="{00000000-0010-0000-1000-00000F000000}" name="2011 _x000a_occurrence"/>
    <tableColumn id="16" xr3:uid="{00000000-0010-0000-1000-000010000000}" name="2012 _x000a_occurrence"/>
    <tableColumn id="17" xr3:uid="{00000000-0010-0000-1000-000011000000}" name="2013 _x000a_occurrence"/>
    <tableColumn id="18" xr3:uid="{00000000-0010-0000-1000-000012000000}" name="2014 _x000a_occurrence"/>
    <tableColumn id="19" xr3:uid="{00000000-0010-0000-1000-000013000000}" name="2015 _x000a_occurrence"/>
    <tableColumn id="20" xr3:uid="{00000000-0010-0000-1000-000014000000}" name="2016 _x000a_occurrence"/>
    <tableColumn id="21" xr3:uid="{00000000-0010-0000-1000-000015000000}" name="2017 _x000a_occurrence"/>
    <tableColumn id="22" xr3:uid="{00000000-0010-0000-1000-000016000000}" name="2018 _x000a_occurrence"/>
    <tableColumn id="23" xr3:uid="{00000000-0010-0000-1000-000017000000}" name="2019 _x000a_occurrence"/>
    <tableColumn id="24" xr3:uid="{00000000-0010-0000-1000-000018000000}" name="2020 _x000a_occurrence"/>
    <tableColumn id="25" xr3:uid="{00000000-0010-0000-1000-000019000000}" name="2021 _x000a_occurrence"/>
    <tableColumn id="26" xr3:uid="{00000000-0010-0000-1000-00001A000000}" name="2022 _x000a_occurrence"/>
    <tableColumn id="27" xr3:uid="{00000000-0010-0000-1000-00001B000000}" name="Total registered"/>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definition_of_suicide" displayName="definition_of_suicide" ref="A20:D24" totalsRowShown="0">
  <tableColumns count="4">
    <tableColumn id="1" xr3:uid="{00000000-0010-0000-0100-000001000000}" name="ICD Version"/>
    <tableColumn id="2" xr3:uid="{00000000-0010-0000-0100-000002000000}" name="Codes"/>
    <tableColumn id="3" xr3:uid="{00000000-0010-0000-0100-000003000000}" name="Description"/>
    <tableColumn id="4" xr3:uid="{00000000-0010-0000-0100-000004000000}" name="Note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notes" displayName="notes" ref="A3:C19" totalsRowShown="0">
  <tableColumns count="3">
    <tableColumn id="1" xr3:uid="{00000000-0010-0000-0200-000001000000}" name="Note number"/>
    <tableColumn id="2" xr3:uid="{00000000-0010-0000-0200-000002000000}" name="Note text"/>
    <tableColumn id="3" xr3:uid="{00000000-0010-0000-0200-000003000000}" name="Related link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ethod_groups" displayName="method_groups" ref="A22:B29" totalsRowShown="0">
  <tableColumns count="2">
    <tableColumn id="1" xr3:uid="{00000000-0010-0000-0300-000001000000}" name="Method"/>
    <tableColumn id="2" xr3:uid="{00000000-0010-0000-0300-000002000000}" name="ICD-10 Code"/>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1" displayName="table_1" ref="A6:O48" totalsRowShown="0">
  <tableColumns count="15">
    <tableColumn id="1" xr3:uid="{00000000-0010-0000-0400-000001000000}" name="Area code _x000a_[note 2]" dataDxfId="42"/>
    <tableColumn id="2" xr3:uid="{00000000-0010-0000-0400-000002000000}" name="Area of usual residence _x000a_[note 2]" dataDxfId="41"/>
    <tableColumn id="3" xr3:uid="{00000000-0010-0000-0400-000003000000}" name="Year of death registration _x000a_[note 3]" dataDxfId="40"/>
    <tableColumn id="4" xr3:uid="{00000000-0010-0000-0400-000004000000}" name="Persons _x000a_Number of deaths" dataDxfId="39"/>
    <tableColumn id="5" xr3:uid="{00000000-0010-0000-0400-000005000000}" name="Persons _x000a_Rate per 100,000 _x000a_[note 4]"/>
    <tableColumn id="6" xr3:uid="{00000000-0010-0000-0400-000006000000}" name="Persons _x000a_LCL _x000a_[note 6]"/>
    <tableColumn id="7" xr3:uid="{00000000-0010-0000-0400-000007000000}" name="Persons _x000a_UCL _x000a_[note 6]"/>
    <tableColumn id="8" xr3:uid="{00000000-0010-0000-0400-000008000000}" name="Males _x000a_Number of deaths"/>
    <tableColumn id="9" xr3:uid="{00000000-0010-0000-0400-000009000000}" name="Males _x000a_Rate per 100,000 _x000a_[note 4]"/>
    <tableColumn id="10" xr3:uid="{00000000-0010-0000-0400-00000A000000}" name="Males _x000a_LCL _x000a_[note 6]"/>
    <tableColumn id="11" xr3:uid="{00000000-0010-0000-0400-00000B000000}" name="Males _x000a_UCL _x000a_[note 6]"/>
    <tableColumn id="12" xr3:uid="{00000000-0010-0000-0400-00000C000000}" name="Females _x000a_Number of deaths"/>
    <tableColumn id="13" xr3:uid="{00000000-0010-0000-0400-00000D000000}" name="Females _x000a_Rate per 100,000 _x000a_[note 4]"/>
    <tableColumn id="14" xr3:uid="{00000000-0010-0000-0400-00000E000000}" name="Females _x000a_LCL _x000a_[note 6]"/>
    <tableColumn id="15" xr3:uid="{00000000-0010-0000-0400-00000F000000}" name="Females _x000a_UCL _x000a_[note 6]"/>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2" displayName="table_2" ref="A6:O48" totalsRowShown="0">
  <tableColumns count="15">
    <tableColumn id="1" xr3:uid="{00000000-0010-0000-0500-000001000000}" name="Area code _x000a_[note 2]" dataDxfId="38"/>
    <tableColumn id="2" xr3:uid="{00000000-0010-0000-0500-000002000000}" name="Area of usual residence _x000a_[note 2]" dataDxfId="37"/>
    <tableColumn id="3" xr3:uid="{00000000-0010-0000-0500-000003000000}" name="Year of death registration _x000a_[note 3]" dataDxfId="36"/>
    <tableColumn id="4" xr3:uid="{00000000-0010-0000-0500-000004000000}" name="Persons _x000a_Number of deaths" dataDxfId="35"/>
    <tableColumn id="5" xr3:uid="{00000000-0010-0000-0500-000005000000}" name="Persons _x000a_Rate per 100,000 _x000a_[note 4]"/>
    <tableColumn id="6" xr3:uid="{00000000-0010-0000-0500-000006000000}" name="Persons _x000a_LCL _x000a_[note 6]"/>
    <tableColumn id="7" xr3:uid="{00000000-0010-0000-0500-000007000000}" name="Persons _x000a_UCL _x000a_[note 6]"/>
    <tableColumn id="8" xr3:uid="{00000000-0010-0000-0500-000008000000}" name="Males _x000a_Number of deaths"/>
    <tableColumn id="9" xr3:uid="{00000000-0010-0000-0500-000009000000}" name="Males _x000a_Rate per 100,000 _x000a_[note 4]"/>
    <tableColumn id="10" xr3:uid="{00000000-0010-0000-0500-00000A000000}" name="Males _x000a_LCL _x000a_[note 6]"/>
    <tableColumn id="11" xr3:uid="{00000000-0010-0000-0500-00000B000000}" name="Males _x000a_UCL _x000a_[note 6]"/>
    <tableColumn id="12" xr3:uid="{00000000-0010-0000-0500-00000C000000}" name="Females _x000a_Number of deaths"/>
    <tableColumn id="13" xr3:uid="{00000000-0010-0000-0500-00000D000000}" name="Females _x000a_Rate per 100,000 _x000a_[note 4]"/>
    <tableColumn id="14" xr3:uid="{00000000-0010-0000-0500-00000E000000}" name="Females _x000a_LCL _x000a_[note 6]"/>
    <tableColumn id="15" xr3:uid="{00000000-0010-0000-0500-00000F000000}" name="Females _x000a_UCL _x000a_[note 6]"/>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3" displayName="table_3" ref="A6:O48" totalsRowShown="0">
  <tableColumns count="15">
    <tableColumn id="1" xr3:uid="{00000000-0010-0000-0600-000001000000}" name="Area code _x000a_[note 2]" dataDxfId="34"/>
    <tableColumn id="2" xr3:uid="{00000000-0010-0000-0600-000002000000}" name="Area of usual residence _x000a_[note 2]" dataDxfId="33"/>
    <tableColumn id="3" xr3:uid="{00000000-0010-0000-0600-000003000000}" name="Year of death registration _x000a_[note 3]" dataDxfId="32"/>
    <tableColumn id="4" xr3:uid="{00000000-0010-0000-0600-000004000000}" name="Persons _x000a_Number of deaths" dataDxfId="31"/>
    <tableColumn id="5" xr3:uid="{00000000-0010-0000-0600-000005000000}" name="Persons _x000a_Rate per 100,000 _x000a_[note 4]"/>
    <tableColumn id="6" xr3:uid="{00000000-0010-0000-0600-000006000000}" name="Persons _x000a_LCL _x000a_[note 6]"/>
    <tableColumn id="7" xr3:uid="{00000000-0010-0000-0600-000007000000}" name="Persons _x000a_UCL _x000a_[note 6]"/>
    <tableColumn id="8" xr3:uid="{00000000-0010-0000-0600-000008000000}" name="Males _x000a_Number of deaths"/>
    <tableColumn id="9" xr3:uid="{00000000-0010-0000-0600-000009000000}" name="Males _x000a_Rate per 100,000 _x000a_[note 4]"/>
    <tableColumn id="10" xr3:uid="{00000000-0010-0000-0600-00000A000000}" name="Males _x000a_LCL _x000a_[note 6]"/>
    <tableColumn id="11" xr3:uid="{00000000-0010-0000-0600-00000B000000}" name="Males _x000a_UCL _x000a_[note 6]"/>
    <tableColumn id="12" xr3:uid="{00000000-0010-0000-0600-00000C000000}" name="Females _x000a_Number of deaths"/>
    <tableColumn id="13" xr3:uid="{00000000-0010-0000-0600-00000D000000}" name="Females _x000a_Rate per 100,000 _x000a_[note 4]"/>
    <tableColumn id="14" xr3:uid="{00000000-0010-0000-0600-00000E000000}" name="Females _x000a_LCL _x000a_[note 6]"/>
    <tableColumn id="15" xr3:uid="{00000000-0010-0000-0600-00000F000000}" name="Females _x000a_UCL _x000a_[note 6]"/>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4" displayName="table_4" ref="A6:FO33" totalsRowShown="0">
  <tableColumns count="171">
    <tableColumn id="1" xr3:uid="{00000000-0010-0000-0700-000001000000}" name="Sex"/>
    <tableColumn id="2" xr3:uid="{00000000-0010-0000-0700-000002000000}" name="Area code _x000a_[note 2]"/>
    <tableColumn id="3" xr3:uid="{00000000-0010-0000-0700-000003000000}" name="Area of usual residence _x000a_[note 2]"/>
    <tableColumn id="4" xr3:uid="{00000000-0010-0000-0700-000004000000}" name="2022 _x000a_Number of deaths"/>
    <tableColumn id="5" xr3:uid="{00000000-0010-0000-0700-000005000000}" name="2022 _x000a_Rate per 100,000 _x000a_[note 4]"/>
    <tableColumn id="6" xr3:uid="{00000000-0010-0000-0700-000006000000}" name="2022 _x000a_LCL _x000a_[note 6]"/>
    <tableColumn id="7" xr3:uid="{00000000-0010-0000-0700-000007000000}" name="2022 _x000a_UCL _x000a_[note 6]"/>
    <tableColumn id="8" xr3:uid="{00000000-0010-0000-0700-000008000000}" name="2021 _x000a_Number of deaths"/>
    <tableColumn id="9" xr3:uid="{00000000-0010-0000-0700-000009000000}" name="2021 _x000a_Rate per 100,000 _x000a_[note 4]"/>
    <tableColumn id="10" xr3:uid="{00000000-0010-0000-0700-00000A000000}" name="2021 _x000a_LCL _x000a_[note 6]"/>
    <tableColumn id="11" xr3:uid="{00000000-0010-0000-0700-00000B000000}" name="2021 _x000a_UCL _x000a_[note 6]"/>
    <tableColumn id="12" xr3:uid="{00000000-0010-0000-0700-00000C000000}" name="2020 _x000a_Number of deaths"/>
    <tableColumn id="13" xr3:uid="{00000000-0010-0000-0700-00000D000000}" name="2020 _x000a_Rate per 100,000 _x000a_[note 4]"/>
    <tableColumn id="14" xr3:uid="{00000000-0010-0000-0700-00000E000000}" name="2020 _x000a_LCL _x000a_[note 6]"/>
    <tableColumn id="15" xr3:uid="{00000000-0010-0000-0700-00000F000000}" name="2020 _x000a_UCL _x000a_[note 6]"/>
    <tableColumn id="16" xr3:uid="{00000000-0010-0000-0700-000010000000}" name="2019 _x000a_Number of deaths"/>
    <tableColumn id="17" xr3:uid="{00000000-0010-0000-0700-000011000000}" name="2019 _x000a_Rate per 100,000 _x000a_[note 4]"/>
    <tableColumn id="18" xr3:uid="{00000000-0010-0000-0700-000012000000}" name="2019 _x000a_LCL _x000a_[note 6]"/>
    <tableColumn id="19" xr3:uid="{00000000-0010-0000-0700-000013000000}" name="2019 _x000a_UCL _x000a_[note 6]"/>
    <tableColumn id="20" xr3:uid="{00000000-0010-0000-0700-000014000000}" name="2018 _x000a_Number of deaths"/>
    <tableColumn id="21" xr3:uid="{00000000-0010-0000-0700-000015000000}" name="2018 _x000a_Rate per 100,000 _x000a_[note 4]"/>
    <tableColumn id="22" xr3:uid="{00000000-0010-0000-0700-000016000000}" name="2018 _x000a_LCL _x000a_[note 6]"/>
    <tableColumn id="23" xr3:uid="{00000000-0010-0000-0700-000017000000}" name="2018 _x000a_UCL _x000a_[note 6]"/>
    <tableColumn id="24" xr3:uid="{00000000-0010-0000-0700-000018000000}" name="2017 _x000a_Number of deaths"/>
    <tableColumn id="25" xr3:uid="{00000000-0010-0000-0700-000019000000}" name="2017 _x000a_Rate per 100,000 _x000a_[note 4]"/>
    <tableColumn id="26" xr3:uid="{00000000-0010-0000-0700-00001A000000}" name="2017 _x000a_LCL _x000a_[note 6]"/>
    <tableColumn id="27" xr3:uid="{00000000-0010-0000-0700-00001B000000}" name="2017 _x000a_UCL _x000a_[note 6]"/>
    <tableColumn id="28" xr3:uid="{00000000-0010-0000-0700-00001C000000}" name="2016 _x000a_Number of deaths"/>
    <tableColumn id="29" xr3:uid="{00000000-0010-0000-0700-00001D000000}" name="2016 _x000a_Rate per 100,000 _x000a_[note 4]"/>
    <tableColumn id="30" xr3:uid="{00000000-0010-0000-0700-00001E000000}" name="2016 _x000a_LCL _x000a_[note 6]"/>
    <tableColumn id="31" xr3:uid="{00000000-0010-0000-0700-00001F000000}" name="2016 _x000a_UCL _x000a_[note 6]"/>
    <tableColumn id="32" xr3:uid="{00000000-0010-0000-0700-000020000000}" name="2015 _x000a_Number of deaths"/>
    <tableColumn id="33" xr3:uid="{00000000-0010-0000-0700-000021000000}" name="2015 _x000a_Rate per 100,000 _x000a_[note 4]"/>
    <tableColumn id="34" xr3:uid="{00000000-0010-0000-0700-000022000000}" name="2015 _x000a_LCL _x000a_[note 6]"/>
    <tableColumn id="35" xr3:uid="{00000000-0010-0000-0700-000023000000}" name="2015 _x000a_UCL _x000a_[note 6]"/>
    <tableColumn id="36" xr3:uid="{00000000-0010-0000-0700-000024000000}" name="2014 _x000a_Number of deaths"/>
    <tableColumn id="37" xr3:uid="{00000000-0010-0000-0700-000025000000}" name="2014 _x000a_Rate per 100,000 _x000a_[note 4]"/>
    <tableColumn id="38" xr3:uid="{00000000-0010-0000-0700-000026000000}" name="2014 _x000a_LCL _x000a_[note 6]"/>
    <tableColumn id="39" xr3:uid="{00000000-0010-0000-0700-000027000000}" name="2014 _x000a_UCL _x000a_[note 6]"/>
    <tableColumn id="40" xr3:uid="{00000000-0010-0000-0700-000028000000}" name="2013 _x000a_Number of deaths"/>
    <tableColumn id="41" xr3:uid="{00000000-0010-0000-0700-000029000000}" name="2013 _x000a_Rate per 100,000 _x000a_[note 4]"/>
    <tableColumn id="42" xr3:uid="{00000000-0010-0000-0700-00002A000000}" name="2013 _x000a_LCL _x000a_[note 6]"/>
    <tableColumn id="43" xr3:uid="{00000000-0010-0000-0700-00002B000000}" name="2013 _x000a_UCL _x000a_[note 6]"/>
    <tableColumn id="44" xr3:uid="{00000000-0010-0000-0700-00002C000000}" name="2012 _x000a_Number of deaths"/>
    <tableColumn id="45" xr3:uid="{00000000-0010-0000-0700-00002D000000}" name="2012 _x000a_Rate per 100,000 _x000a_[note 4]"/>
    <tableColumn id="46" xr3:uid="{00000000-0010-0000-0700-00002E000000}" name="2012 _x000a_LCL _x000a_[note 6]"/>
    <tableColumn id="47" xr3:uid="{00000000-0010-0000-0700-00002F000000}" name="2012 _x000a_UCL _x000a_[note 6]"/>
    <tableColumn id="48" xr3:uid="{00000000-0010-0000-0700-000030000000}" name="2011 _x000a_Number of deaths"/>
    <tableColumn id="49" xr3:uid="{00000000-0010-0000-0700-000031000000}" name="2011 _x000a_Rate per 100,000 _x000a_[note 4]"/>
    <tableColumn id="50" xr3:uid="{00000000-0010-0000-0700-000032000000}" name="2011 _x000a_LCL _x000a_[note 6]"/>
    <tableColumn id="51" xr3:uid="{00000000-0010-0000-0700-000033000000}" name="2011 _x000a_UCL _x000a_[note 6]"/>
    <tableColumn id="52" xr3:uid="{00000000-0010-0000-0700-000034000000}" name="2010 _x000a_Number of deaths"/>
    <tableColumn id="53" xr3:uid="{00000000-0010-0000-0700-000035000000}" name="2010 _x000a_Rate per 100,000 _x000a_[note 4]"/>
    <tableColumn id="54" xr3:uid="{00000000-0010-0000-0700-000036000000}" name="2010 _x000a_LCL _x000a_[note 6]"/>
    <tableColumn id="55" xr3:uid="{00000000-0010-0000-0700-000037000000}" name="2010 _x000a_UCL _x000a_[note 6]"/>
    <tableColumn id="56" xr3:uid="{00000000-0010-0000-0700-000038000000}" name="2009 _x000a_Number of deaths"/>
    <tableColumn id="57" xr3:uid="{00000000-0010-0000-0700-000039000000}" name="2009 _x000a_Rate per 100,000 _x000a_[note 4]"/>
    <tableColumn id="58" xr3:uid="{00000000-0010-0000-0700-00003A000000}" name="2009 _x000a_LCL _x000a_[note 6]"/>
    <tableColumn id="59" xr3:uid="{00000000-0010-0000-0700-00003B000000}" name="2009 _x000a_UCL _x000a_[note 6]"/>
    <tableColumn id="60" xr3:uid="{00000000-0010-0000-0700-00003C000000}" name="2008 _x000a_Number of deaths"/>
    <tableColumn id="61" xr3:uid="{00000000-0010-0000-0700-00003D000000}" name="2008 _x000a_Rate per 100,000 _x000a_[note 4]"/>
    <tableColumn id="62" xr3:uid="{00000000-0010-0000-0700-00003E000000}" name="2008 _x000a_LCL _x000a_[note 6]"/>
    <tableColumn id="63" xr3:uid="{00000000-0010-0000-0700-00003F000000}" name="2008 _x000a_UCL _x000a_[note 6]"/>
    <tableColumn id="64" xr3:uid="{00000000-0010-0000-0700-000040000000}" name="2007 _x000a_Number of deaths"/>
    <tableColumn id="65" xr3:uid="{00000000-0010-0000-0700-000041000000}" name="2007 _x000a_Rate per 100,000 _x000a_[note 4]"/>
    <tableColumn id="66" xr3:uid="{00000000-0010-0000-0700-000042000000}" name="2007 _x000a_LCL _x000a_[note 6]"/>
    <tableColumn id="67" xr3:uid="{00000000-0010-0000-0700-000043000000}" name="2007 _x000a_UCL _x000a_[note 6]"/>
    <tableColumn id="68" xr3:uid="{00000000-0010-0000-0700-000044000000}" name="2006 _x000a_Number of deaths"/>
    <tableColumn id="69" xr3:uid="{00000000-0010-0000-0700-000045000000}" name="2006 _x000a_Rate per 100,000 _x000a_[note 4]"/>
    <tableColumn id="70" xr3:uid="{00000000-0010-0000-0700-000046000000}" name="2006 _x000a_LCL _x000a_[note 6]"/>
    <tableColumn id="71" xr3:uid="{00000000-0010-0000-0700-000047000000}" name="2006 _x000a_UCL _x000a_[note 6]"/>
    <tableColumn id="72" xr3:uid="{00000000-0010-0000-0700-000048000000}" name="2005 _x000a_Number of deaths"/>
    <tableColumn id="73" xr3:uid="{00000000-0010-0000-0700-000049000000}" name="2005 _x000a_Rate per 100,000 _x000a_[note 4]"/>
    <tableColumn id="74" xr3:uid="{00000000-0010-0000-0700-00004A000000}" name="2005 _x000a_LCL _x000a_[note 6]"/>
    <tableColumn id="75" xr3:uid="{00000000-0010-0000-0700-00004B000000}" name="2005 _x000a_UCL _x000a_[note 6]"/>
    <tableColumn id="76" xr3:uid="{00000000-0010-0000-0700-00004C000000}" name="2004 _x000a_Number of deaths"/>
    <tableColumn id="77" xr3:uid="{00000000-0010-0000-0700-00004D000000}" name="2004 _x000a_Rate per 100,000 _x000a_[note 4]"/>
    <tableColumn id="78" xr3:uid="{00000000-0010-0000-0700-00004E000000}" name="2004 _x000a_LCL _x000a_[note 6]"/>
    <tableColumn id="79" xr3:uid="{00000000-0010-0000-0700-00004F000000}" name="2004 _x000a_UCL _x000a_[note 6]"/>
    <tableColumn id="80" xr3:uid="{00000000-0010-0000-0700-000050000000}" name="2003 _x000a_Number of deaths"/>
    <tableColumn id="81" xr3:uid="{00000000-0010-0000-0700-000051000000}" name="2003 _x000a_Rate per 100,000 _x000a_[note 4]"/>
    <tableColumn id="82" xr3:uid="{00000000-0010-0000-0700-000052000000}" name="2003 _x000a_LCL _x000a_[note 6]"/>
    <tableColumn id="83" xr3:uid="{00000000-0010-0000-0700-000053000000}" name="2003 _x000a_UCL _x000a_[note 6]"/>
    <tableColumn id="84" xr3:uid="{00000000-0010-0000-0700-000054000000}" name="2002 _x000a_Number of deaths"/>
    <tableColumn id="85" xr3:uid="{00000000-0010-0000-0700-000055000000}" name="2002 _x000a_Rate per 100,000 _x000a_[note 4]"/>
    <tableColumn id="86" xr3:uid="{00000000-0010-0000-0700-000056000000}" name="2002 _x000a_LCL _x000a_[note 6]"/>
    <tableColumn id="87" xr3:uid="{00000000-0010-0000-0700-000057000000}" name="2002 _x000a_UCL _x000a_[note 6]"/>
    <tableColumn id="88" xr3:uid="{00000000-0010-0000-0700-000058000000}" name="2001 _x000a_Number of deaths"/>
    <tableColumn id="89" xr3:uid="{00000000-0010-0000-0700-000059000000}" name="2001 _x000a_Rate per 100,000 _x000a_[note 4]"/>
    <tableColumn id="90" xr3:uid="{00000000-0010-0000-0700-00005A000000}" name="2001 _x000a_LCL _x000a_[note 6]"/>
    <tableColumn id="91" xr3:uid="{00000000-0010-0000-0700-00005B000000}" name="2001 _x000a_UCL _x000a_[note 6]"/>
    <tableColumn id="92" xr3:uid="{00000000-0010-0000-0700-00005C000000}" name="2000 _x000a_Number of deaths"/>
    <tableColumn id="93" xr3:uid="{00000000-0010-0000-0700-00005D000000}" name="2000 _x000a_Rate per 100,000 _x000a_[note 4]"/>
    <tableColumn id="94" xr3:uid="{00000000-0010-0000-0700-00005E000000}" name="2000 _x000a_LCL _x000a_[note 6]"/>
    <tableColumn id="95" xr3:uid="{00000000-0010-0000-0700-00005F000000}" name="2000 _x000a_UCL _x000a_[note 6]"/>
    <tableColumn id="96" xr3:uid="{00000000-0010-0000-0700-000060000000}" name="1999 _x000a_Number of deaths"/>
    <tableColumn id="97" xr3:uid="{00000000-0010-0000-0700-000061000000}" name="1999 _x000a_Rate per 100,000 _x000a_[note 4]"/>
    <tableColumn id="98" xr3:uid="{00000000-0010-0000-0700-000062000000}" name="1999 _x000a_LCL _x000a_[note 6]"/>
    <tableColumn id="99" xr3:uid="{00000000-0010-0000-0700-000063000000}" name="1999 _x000a_UCL _x000a_[note 6]"/>
    <tableColumn id="100" xr3:uid="{00000000-0010-0000-0700-000064000000}" name="1998 _x000a_Number of deaths"/>
    <tableColumn id="101" xr3:uid="{00000000-0010-0000-0700-000065000000}" name="1998 _x000a_Rate per 100,000 _x000a_[note 4]"/>
    <tableColumn id="102" xr3:uid="{00000000-0010-0000-0700-000066000000}" name="1998 _x000a_LCL _x000a_[note 6]"/>
    <tableColumn id="103" xr3:uid="{00000000-0010-0000-0700-000067000000}" name="1998 _x000a_UCL _x000a_[note 6]"/>
    <tableColumn id="104" xr3:uid="{00000000-0010-0000-0700-000068000000}" name="1997 _x000a_Number of deaths"/>
    <tableColumn id="105" xr3:uid="{00000000-0010-0000-0700-000069000000}" name="1997 _x000a_Rate per 100,000 _x000a_[note 4]"/>
    <tableColumn id="106" xr3:uid="{00000000-0010-0000-0700-00006A000000}" name="1997 _x000a_LCL _x000a_[note 6]"/>
    <tableColumn id="107" xr3:uid="{00000000-0010-0000-0700-00006B000000}" name="1997 _x000a_UCL _x000a_[note 6]"/>
    <tableColumn id="108" xr3:uid="{00000000-0010-0000-0700-00006C000000}" name="1996 _x000a_Number of deaths"/>
    <tableColumn id="109" xr3:uid="{00000000-0010-0000-0700-00006D000000}" name="1996 _x000a_Rate per 100,000 _x000a_[note 4]"/>
    <tableColumn id="110" xr3:uid="{00000000-0010-0000-0700-00006E000000}" name="1996 _x000a_LCL _x000a_[note 6]"/>
    <tableColumn id="111" xr3:uid="{00000000-0010-0000-0700-00006F000000}" name="1996 _x000a_UCL _x000a_[note 6]"/>
    <tableColumn id="112" xr3:uid="{00000000-0010-0000-0700-000070000000}" name="1995 _x000a_Number of deaths"/>
    <tableColumn id="113" xr3:uid="{00000000-0010-0000-0700-000071000000}" name="1995 _x000a_Rate per 100,000 _x000a_[note 4]"/>
    <tableColumn id="114" xr3:uid="{00000000-0010-0000-0700-000072000000}" name="1995 _x000a_LCL _x000a_[note 6]"/>
    <tableColumn id="115" xr3:uid="{00000000-0010-0000-0700-000073000000}" name="1995 _x000a_UCL _x000a_[note 6]"/>
    <tableColumn id="116" xr3:uid="{00000000-0010-0000-0700-000074000000}" name="1994 _x000a_Number of deaths"/>
    <tableColumn id="117" xr3:uid="{00000000-0010-0000-0700-000075000000}" name="1994 _x000a_Rate per 100,000 _x000a_[note 4]"/>
    <tableColumn id="118" xr3:uid="{00000000-0010-0000-0700-000076000000}" name="1994 _x000a_LCL _x000a_[note 6]"/>
    <tableColumn id="119" xr3:uid="{00000000-0010-0000-0700-000077000000}" name="1994 _x000a_UCL _x000a_[note 6]"/>
    <tableColumn id="120" xr3:uid="{00000000-0010-0000-0700-000078000000}" name="1993 _x000a_Number of deaths"/>
    <tableColumn id="121" xr3:uid="{00000000-0010-0000-0700-000079000000}" name="1993 _x000a_Rate per 100,000 _x000a_[note 4]"/>
    <tableColumn id="122" xr3:uid="{00000000-0010-0000-0700-00007A000000}" name="1993 _x000a_LCL _x000a_[note 6]"/>
    <tableColumn id="123" xr3:uid="{00000000-0010-0000-0700-00007B000000}" name="1993 _x000a_UCL _x000a_[note 6]"/>
    <tableColumn id="124" xr3:uid="{00000000-0010-0000-0700-00007C000000}" name="1992 _x000a_Number of deaths"/>
    <tableColumn id="125" xr3:uid="{00000000-0010-0000-0700-00007D000000}" name="1992 _x000a_Rate per 100,000 _x000a_[note 4]"/>
    <tableColumn id="126" xr3:uid="{00000000-0010-0000-0700-00007E000000}" name="1992 _x000a_LCL _x000a_[note 6]"/>
    <tableColumn id="127" xr3:uid="{00000000-0010-0000-0700-00007F000000}" name="1992 _x000a_UCL _x000a_[note 6]"/>
    <tableColumn id="128" xr3:uid="{00000000-0010-0000-0700-000080000000}" name="1991 _x000a_Number of deaths"/>
    <tableColumn id="129" xr3:uid="{00000000-0010-0000-0700-000081000000}" name="1991 _x000a_Rate per 100,000 _x000a_[note 4]"/>
    <tableColumn id="130" xr3:uid="{00000000-0010-0000-0700-000082000000}" name="1991 _x000a_LCL _x000a_[note 6]"/>
    <tableColumn id="131" xr3:uid="{00000000-0010-0000-0700-000083000000}" name="1991 _x000a_UCL _x000a_[note 6]"/>
    <tableColumn id="132" xr3:uid="{00000000-0010-0000-0700-000084000000}" name="1990 _x000a_Number of deaths"/>
    <tableColumn id="133" xr3:uid="{00000000-0010-0000-0700-000085000000}" name="1990 _x000a_Rate per 100,000 _x000a_[note 4]"/>
    <tableColumn id="134" xr3:uid="{00000000-0010-0000-0700-000086000000}" name="1990 _x000a_LCL _x000a_[note 6]"/>
    <tableColumn id="135" xr3:uid="{00000000-0010-0000-0700-000087000000}" name="1990 _x000a_UCL _x000a_[note 6]"/>
    <tableColumn id="136" xr3:uid="{00000000-0010-0000-0700-000088000000}" name="1989 _x000a_Number of deaths"/>
    <tableColumn id="137" xr3:uid="{00000000-0010-0000-0700-000089000000}" name="1989 _x000a_Rate per 100,000 _x000a_[note 4]"/>
    <tableColumn id="138" xr3:uid="{00000000-0010-0000-0700-00008A000000}" name="1989 _x000a_LCL _x000a_[note 6]"/>
    <tableColumn id="139" xr3:uid="{00000000-0010-0000-0700-00008B000000}" name="1989 _x000a_UCL _x000a_[note 6]"/>
    <tableColumn id="140" xr3:uid="{00000000-0010-0000-0700-00008C000000}" name="1988 _x000a_Number of deaths"/>
    <tableColumn id="141" xr3:uid="{00000000-0010-0000-0700-00008D000000}" name="1988 _x000a_Rate per 100,000 _x000a_[note 4]"/>
    <tableColumn id="142" xr3:uid="{00000000-0010-0000-0700-00008E000000}" name="1988 _x000a_LCL _x000a_[note 6]"/>
    <tableColumn id="143" xr3:uid="{00000000-0010-0000-0700-00008F000000}" name="1988 _x000a_UCL _x000a_[note 6]"/>
    <tableColumn id="144" xr3:uid="{00000000-0010-0000-0700-000090000000}" name="1987 _x000a_Number of deaths"/>
    <tableColumn id="145" xr3:uid="{00000000-0010-0000-0700-000091000000}" name="1987 _x000a_Rate per 100,000 _x000a_[note 4]"/>
    <tableColumn id="146" xr3:uid="{00000000-0010-0000-0700-000092000000}" name="1987 _x000a_LCL _x000a_[note 6]"/>
    <tableColumn id="147" xr3:uid="{00000000-0010-0000-0700-000093000000}" name="1987 _x000a_UCL _x000a_[note 6]"/>
    <tableColumn id="148" xr3:uid="{00000000-0010-0000-0700-000094000000}" name="1986 _x000a_Number of deaths"/>
    <tableColumn id="149" xr3:uid="{00000000-0010-0000-0700-000095000000}" name="1986 _x000a_Rate per 100,000 _x000a_[note 4]"/>
    <tableColumn id="150" xr3:uid="{00000000-0010-0000-0700-000096000000}" name="1986 _x000a_LCL _x000a_[note 6]"/>
    <tableColumn id="151" xr3:uid="{00000000-0010-0000-0700-000097000000}" name="1986 _x000a_UCL _x000a_[note 6]"/>
    <tableColumn id="152" xr3:uid="{00000000-0010-0000-0700-000098000000}" name="1985 _x000a_Number of deaths"/>
    <tableColumn id="153" xr3:uid="{00000000-0010-0000-0700-000099000000}" name="1985 _x000a_Rate per 100,000 _x000a_[note 4]"/>
    <tableColumn id="154" xr3:uid="{00000000-0010-0000-0700-00009A000000}" name="1985 _x000a_LCL _x000a_[note 6]"/>
    <tableColumn id="155" xr3:uid="{00000000-0010-0000-0700-00009B000000}" name="1985 _x000a_UCL _x000a_[note 6]"/>
    <tableColumn id="156" xr3:uid="{00000000-0010-0000-0700-00009C000000}" name="1984 _x000a_Number of deaths"/>
    <tableColumn id="157" xr3:uid="{00000000-0010-0000-0700-00009D000000}" name="1984 _x000a_Rate per 100,000 _x000a_[note 4]"/>
    <tableColumn id="158" xr3:uid="{00000000-0010-0000-0700-00009E000000}" name="1984 _x000a_LCL _x000a_[note 6]"/>
    <tableColumn id="159" xr3:uid="{00000000-0010-0000-0700-00009F000000}" name="1984 _x000a_UCL _x000a_[note 6]"/>
    <tableColumn id="160" xr3:uid="{00000000-0010-0000-0700-0000A0000000}" name="1983 _x000a_Number of deaths"/>
    <tableColumn id="161" xr3:uid="{00000000-0010-0000-0700-0000A1000000}" name="1983 _x000a_Rate per 100,000 _x000a_[note 4]"/>
    <tableColumn id="162" xr3:uid="{00000000-0010-0000-0700-0000A2000000}" name="1983 _x000a_LCL _x000a_[note 6]"/>
    <tableColumn id="163" xr3:uid="{00000000-0010-0000-0700-0000A3000000}" name="1983 _x000a_UCL _x000a_[note 6]"/>
    <tableColumn id="164" xr3:uid="{00000000-0010-0000-0700-0000A4000000}" name="1982 _x000a_Number of deaths"/>
    <tableColumn id="165" xr3:uid="{00000000-0010-0000-0700-0000A5000000}" name="1982 _x000a_Rate per 100,000 _x000a_[note 4]"/>
    <tableColumn id="166" xr3:uid="{00000000-0010-0000-0700-0000A6000000}" name="1982 _x000a_LCL _x000a_[note 6]"/>
    <tableColumn id="167" xr3:uid="{00000000-0010-0000-0700-0000A7000000}" name="1982 _x000a_UCL _x000a_[note 6]"/>
    <tableColumn id="168" xr3:uid="{00000000-0010-0000-0700-0000A8000000}" name="1981 _x000a_Number of deaths"/>
    <tableColumn id="169" xr3:uid="{00000000-0010-0000-0700-0000A9000000}" name="1981 _x000a_Rate per 100,000 _x000a_[note 4]"/>
    <tableColumn id="170" xr3:uid="{00000000-0010-0000-0700-0000AA000000}" name="1981 _x000a_LCL _x000a_[note 6]"/>
    <tableColumn id="171" xr3:uid="{00000000-0010-0000-0700-0000AB000000}" name="1981 _x000a_UCL _x000a_[note 6]"/>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5" displayName="table_5" ref="A6:CK132" totalsRowShown="0">
  <tableColumns count="89">
    <tableColumn id="1" xr3:uid="{00000000-0010-0000-0800-000001000000}" name="Area code _x000a_[note 2]" dataDxfId="30"/>
    <tableColumn id="2" xr3:uid="{00000000-0010-0000-0800-000002000000}" name="Area of usual residence _x000a_[note 2]" dataDxfId="29"/>
    <tableColumn id="3" xr3:uid="{00000000-0010-0000-0800-000003000000}" name="Sex" dataDxfId="28"/>
    <tableColumn id="4" xr3:uid="{00000000-0010-0000-0800-000004000000}" name="Year of death registration _x000a_[note 3]" dataDxfId="27"/>
    <tableColumn id="5" xr3:uid="{00000000-0010-0000-0800-000005000000}" name="10-14 _x000a_Number of deaths" dataDxfId="26"/>
    <tableColumn id="6" xr3:uid="{00000000-0010-0000-0800-000006000000}" name="10-14 _x000a_Rate per 100,000 _x000a_[note 5]"/>
    <tableColumn id="7" xr3:uid="{00000000-0010-0000-0800-000007000000}" name="10-14 _x000a_Marker _x000a_[note 7]"/>
    <tableColumn id="8" xr3:uid="{00000000-0010-0000-0800-000008000000}" name="10-14 _x000a_LCL _x000a_[note 6]"/>
    <tableColumn id="9" xr3:uid="{00000000-0010-0000-0800-000009000000}" name="10-14 _x000a_UCL _x000a_[note 6]"/>
    <tableColumn id="10" xr3:uid="{00000000-0010-0000-0800-00000A000000}" name="15-19 _x000a_Number of deaths"/>
    <tableColumn id="11" xr3:uid="{00000000-0010-0000-0800-00000B000000}" name="15-19 _x000a_Rate per 100,000 _x000a_[note 5]"/>
    <tableColumn id="12" xr3:uid="{00000000-0010-0000-0800-00000C000000}" name="15-19 _x000a_Marker _x000a_[note 7]"/>
    <tableColumn id="13" xr3:uid="{00000000-0010-0000-0800-00000D000000}" name="15-19 _x000a_LCL _x000a_[note 6]"/>
    <tableColumn id="14" xr3:uid="{00000000-0010-0000-0800-00000E000000}" name="15-19 _x000a_UCL _x000a_[note 6]"/>
    <tableColumn id="15" xr3:uid="{00000000-0010-0000-0800-00000F000000}" name="20-24 _x000a_Number of deaths"/>
    <tableColumn id="16" xr3:uid="{00000000-0010-0000-0800-000010000000}" name="20-24 _x000a_Rate per 100,000 _x000a_[note 5]"/>
    <tableColumn id="17" xr3:uid="{00000000-0010-0000-0800-000011000000}" name="20-24 _x000a_Marker _x000a_[note 7]"/>
    <tableColumn id="18" xr3:uid="{00000000-0010-0000-0800-000012000000}" name="20-24 _x000a_LCL _x000a_[note 6]"/>
    <tableColumn id="19" xr3:uid="{00000000-0010-0000-0800-000013000000}" name="20-24 _x000a_UCL _x000a_[note 6]"/>
    <tableColumn id="20" xr3:uid="{00000000-0010-0000-0800-000014000000}" name="25-29 _x000a_Number of deaths"/>
    <tableColumn id="21" xr3:uid="{00000000-0010-0000-0800-000015000000}" name="25-29 _x000a_Rate per 100,000 _x000a_[note 5]"/>
    <tableColumn id="22" xr3:uid="{00000000-0010-0000-0800-000016000000}" name="25-29 _x000a_Marker _x000a_[note 7]"/>
    <tableColumn id="23" xr3:uid="{00000000-0010-0000-0800-000017000000}" name="25-29 _x000a_LCL _x000a_[note 6]"/>
    <tableColumn id="24" xr3:uid="{00000000-0010-0000-0800-000018000000}" name="25-29 _x000a_UCL _x000a_[note 6]"/>
    <tableColumn id="25" xr3:uid="{00000000-0010-0000-0800-000019000000}" name="30-34 _x000a_Number of deaths"/>
    <tableColumn id="26" xr3:uid="{00000000-0010-0000-0800-00001A000000}" name="30-34 _x000a_Rate per 100,000 _x000a_[note 5]"/>
    <tableColumn id="27" xr3:uid="{00000000-0010-0000-0800-00001B000000}" name="30-34 _x000a_Marker _x000a_[note 7]"/>
    <tableColumn id="28" xr3:uid="{00000000-0010-0000-0800-00001C000000}" name="30-34 _x000a_LCL _x000a_[note 6]"/>
    <tableColumn id="29" xr3:uid="{00000000-0010-0000-0800-00001D000000}" name="30-34 _x000a_UCL _x000a_[note 6]"/>
    <tableColumn id="30" xr3:uid="{00000000-0010-0000-0800-00001E000000}" name="35-39 _x000a_Number of deaths"/>
    <tableColumn id="31" xr3:uid="{00000000-0010-0000-0800-00001F000000}" name="35-39 _x000a_Rate per 100,000 _x000a_[note 5]"/>
    <tableColumn id="32" xr3:uid="{00000000-0010-0000-0800-000020000000}" name="35-39 _x000a_Marker _x000a_[note 7]"/>
    <tableColumn id="33" xr3:uid="{00000000-0010-0000-0800-000021000000}" name="35-39 _x000a_LCL _x000a_[note 6]"/>
    <tableColumn id="34" xr3:uid="{00000000-0010-0000-0800-000022000000}" name="35-39 _x000a_UCL _x000a_[note 6]"/>
    <tableColumn id="35" xr3:uid="{00000000-0010-0000-0800-000023000000}" name="40-44 _x000a_Number of deaths"/>
    <tableColumn id="36" xr3:uid="{00000000-0010-0000-0800-000024000000}" name="40-44 _x000a_Rate per 100,000 _x000a_[note 5]"/>
    <tableColumn id="37" xr3:uid="{00000000-0010-0000-0800-000025000000}" name="40-44 _x000a_Marker _x000a_[note 7]"/>
    <tableColumn id="38" xr3:uid="{00000000-0010-0000-0800-000026000000}" name="40-44 _x000a_LCL _x000a_[note 6]"/>
    <tableColumn id="39" xr3:uid="{00000000-0010-0000-0800-000027000000}" name="40-44 _x000a_UCL _x000a_[note 6]"/>
    <tableColumn id="40" xr3:uid="{00000000-0010-0000-0800-000028000000}" name="45-49 _x000a_Number of deaths"/>
    <tableColumn id="41" xr3:uid="{00000000-0010-0000-0800-000029000000}" name="45-49 _x000a_Rate per 100,000 _x000a_[note 5]"/>
    <tableColumn id="42" xr3:uid="{00000000-0010-0000-0800-00002A000000}" name="45-49 _x000a_Marker _x000a_[note 7]"/>
    <tableColumn id="43" xr3:uid="{00000000-0010-0000-0800-00002B000000}" name="45-49 _x000a_LCL _x000a_[note 6]"/>
    <tableColumn id="44" xr3:uid="{00000000-0010-0000-0800-00002C000000}" name="45-49 _x000a_UCL _x000a_[note 6]"/>
    <tableColumn id="45" xr3:uid="{00000000-0010-0000-0800-00002D000000}" name="50-54 _x000a_Number of deaths"/>
    <tableColumn id="46" xr3:uid="{00000000-0010-0000-0800-00002E000000}" name="50-54 _x000a_Rate per 100,000 _x000a_[note 5]"/>
    <tableColumn id="47" xr3:uid="{00000000-0010-0000-0800-00002F000000}" name="50-54 _x000a_Marker _x000a_[note 7]"/>
    <tableColumn id="48" xr3:uid="{00000000-0010-0000-0800-000030000000}" name="50-54 _x000a_LCL _x000a_[note 6]"/>
    <tableColumn id="49" xr3:uid="{00000000-0010-0000-0800-000031000000}" name="50-54 _x000a_UCL _x000a_[note 6]"/>
    <tableColumn id="50" xr3:uid="{00000000-0010-0000-0800-000032000000}" name="55-59 _x000a_Number of deaths"/>
    <tableColumn id="51" xr3:uid="{00000000-0010-0000-0800-000033000000}" name="55-59 _x000a_Rate per 100,000 _x000a_[note 5]"/>
    <tableColumn id="52" xr3:uid="{00000000-0010-0000-0800-000034000000}" name="55-59 _x000a_Marker _x000a_[note 7]"/>
    <tableColumn id="53" xr3:uid="{00000000-0010-0000-0800-000035000000}" name="55-59 _x000a_LCL _x000a_[note 6]"/>
    <tableColumn id="54" xr3:uid="{00000000-0010-0000-0800-000036000000}" name="55-59 _x000a_UCL _x000a_[note 6]"/>
    <tableColumn id="55" xr3:uid="{00000000-0010-0000-0800-000037000000}" name="60-64 _x000a_Number of deaths"/>
    <tableColumn id="56" xr3:uid="{00000000-0010-0000-0800-000038000000}" name="60-64 _x000a_Rate per 100,000 _x000a_[note 5]"/>
    <tableColumn id="57" xr3:uid="{00000000-0010-0000-0800-000039000000}" name="60-64 _x000a_Marker _x000a_[note 7]"/>
    <tableColumn id="58" xr3:uid="{00000000-0010-0000-0800-00003A000000}" name="60-64 _x000a_LCL _x000a_[note 6]"/>
    <tableColumn id="59" xr3:uid="{00000000-0010-0000-0800-00003B000000}" name="60-64 _x000a_UCL _x000a_[note 6]"/>
    <tableColumn id="60" xr3:uid="{00000000-0010-0000-0800-00003C000000}" name="65-69 _x000a_Number of deaths"/>
    <tableColumn id="61" xr3:uid="{00000000-0010-0000-0800-00003D000000}" name="65-69 _x000a_Rate per 100,000 _x000a_[note 5]"/>
    <tableColumn id="62" xr3:uid="{00000000-0010-0000-0800-00003E000000}" name="65-69 _x000a_Marker _x000a_[note 7]"/>
    <tableColumn id="63" xr3:uid="{00000000-0010-0000-0800-00003F000000}" name="65-69 _x000a_LCL _x000a_[note 6]"/>
    <tableColumn id="64" xr3:uid="{00000000-0010-0000-0800-000040000000}" name="65-69 _x000a_UCL _x000a_[note 6]"/>
    <tableColumn id="65" xr3:uid="{00000000-0010-0000-0800-000041000000}" name="70-74 _x000a_Number of deaths"/>
    <tableColumn id="66" xr3:uid="{00000000-0010-0000-0800-000042000000}" name="70-74 _x000a_Rate per 100,000 _x000a_[note 5]"/>
    <tableColumn id="67" xr3:uid="{00000000-0010-0000-0800-000043000000}" name="70-74 _x000a_Marker _x000a_[note 7]"/>
    <tableColumn id="68" xr3:uid="{00000000-0010-0000-0800-000044000000}" name="70-74 _x000a_LCL _x000a_[note 6]"/>
    <tableColumn id="69" xr3:uid="{00000000-0010-0000-0800-000045000000}" name="70-74 _x000a_UCL _x000a_[note 6]"/>
    <tableColumn id="70" xr3:uid="{00000000-0010-0000-0800-000046000000}" name="75-79 _x000a_Number of deaths"/>
    <tableColumn id="71" xr3:uid="{00000000-0010-0000-0800-000047000000}" name="75-79 _x000a_Rate per 100,000 _x000a_[note 5]"/>
    <tableColumn id="72" xr3:uid="{00000000-0010-0000-0800-000048000000}" name="75-79 _x000a_Marker _x000a_[note 7]"/>
    <tableColumn id="73" xr3:uid="{00000000-0010-0000-0800-000049000000}" name="75-79 _x000a_LCL _x000a_[note 6]"/>
    <tableColumn id="74" xr3:uid="{00000000-0010-0000-0800-00004A000000}" name="75-79 _x000a_UCL _x000a_[note 6]"/>
    <tableColumn id="75" xr3:uid="{00000000-0010-0000-0800-00004B000000}" name="80-84 _x000a_Number of deaths"/>
    <tableColumn id="76" xr3:uid="{00000000-0010-0000-0800-00004C000000}" name="80-84 _x000a_Rate per 100,000 _x000a_[note 5]"/>
    <tableColumn id="77" xr3:uid="{00000000-0010-0000-0800-00004D000000}" name="80-84 _x000a_Marker _x000a_[note 7]"/>
    <tableColumn id="78" xr3:uid="{00000000-0010-0000-0800-00004E000000}" name="80-84 _x000a_LCL _x000a_[note 6]"/>
    <tableColumn id="79" xr3:uid="{00000000-0010-0000-0800-00004F000000}" name="80-84 _x000a_UCL _x000a_[note 6]"/>
    <tableColumn id="80" xr3:uid="{00000000-0010-0000-0800-000050000000}" name="85-89 _x000a_Number of deaths"/>
    <tableColumn id="81" xr3:uid="{00000000-0010-0000-0800-000051000000}" name="85-89 _x000a_Rate per 100,000 _x000a_[note 5]"/>
    <tableColumn id="82" xr3:uid="{00000000-0010-0000-0800-000052000000}" name="85-89 _x000a_Marker _x000a_[note 7]"/>
    <tableColumn id="83" xr3:uid="{00000000-0010-0000-0800-000053000000}" name="85-89 _x000a_LCL _x000a_[note 6]"/>
    <tableColumn id="84" xr3:uid="{00000000-0010-0000-0800-000054000000}" name="85-89 _x000a_UCL _x000a_[note 6]"/>
    <tableColumn id="85" xr3:uid="{00000000-0010-0000-0800-000055000000}" name="90+ _x000a_Number of deaths"/>
    <tableColumn id="86" xr3:uid="{00000000-0010-0000-0800-000056000000}" name="90+ _x000a_Rate per 100,000 _x000a_[note 5]"/>
    <tableColumn id="87" xr3:uid="{00000000-0010-0000-0800-000057000000}" name="90+ _x000a_Marker _x000a_[note 7]"/>
    <tableColumn id="88" xr3:uid="{00000000-0010-0000-0800-000058000000}" name="90+ _x000a_LCL _x000a_[note 6]"/>
    <tableColumn id="89" xr3:uid="{00000000-0010-0000-0800-000059000000}" name="90+ _x000a_UCL _x000a_[note 6]"/>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ealth.data@ons.gov.uk" TargetMode="External"/><Relationship Id="rId13" Type="http://schemas.openxmlformats.org/officeDocument/2006/relationships/hyperlink" Target="https://www.ons.gov.uk/methodology/methodologytopicsandstatisticalconcepts/disclosurecontrol/policyonprotectingconfidentialityintablesofbirthanddeathstatistics" TargetMode="External"/><Relationship Id="rId18" Type="http://schemas.openxmlformats.org/officeDocument/2006/relationships/hyperlink" Target="mailto:psi@nationalarchives.gov.uk" TargetMode="External"/><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12" Type="http://schemas.openxmlformats.org/officeDocument/2006/relationships/hyperlink" Target="https://www.ons.gov.uk/aboutus/whatwedo/statistics/publicationscheme/chargingrates" TargetMode="External"/><Relationship Id="rId17" Type="http://schemas.openxmlformats.org/officeDocument/2006/relationships/hyperlink" Target="https://www.nationalarchives.gov.uk/doc/open-government-licence/version/3/" TargetMode="External"/><Relationship Id="rId2" Type="http://schemas.openxmlformats.org/officeDocument/2006/relationships/hyperlink" Target="https://analysisfunction.civilservice.gov.uk/policy-store/symbols-in-tables-definitions-and-help/" TargetMode="External"/><Relationship Id="rId16"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bulletins/suicidesintheunitedkingdom/latest" TargetMode="External"/><Relationship Id="rId6" Type="http://schemas.openxmlformats.org/officeDocument/2006/relationships/hyperlink" Target="https://www.ons.gov.uk/peoplepopulationandcommunity/populationandmigration/populationestimates/bulletins/annualmidyearpopulationestimates/mid2021" TargetMode="External"/><Relationship Id="rId11" Type="http://schemas.openxmlformats.org/officeDocument/2006/relationships/hyperlink" Target="https://www.ons.gov.uk/aboutus/whatwedo/statistics/requestingstatistics/secureresearchservice" TargetMode="External"/><Relationship Id="rId5" Type="http://schemas.openxmlformats.org/officeDocument/2006/relationships/hyperlink" Target="https://www.ons.gov.uk/peoplepopulationandcommunity/birthsdeathsandmarriages/deaths/methodologies/suicideratesintheukqmi" TargetMode="External"/><Relationship Id="rId15" Type="http://schemas.openxmlformats.org/officeDocument/2006/relationships/hyperlink" Target="https://www.ons.gov.uk/peoplepopulationandcommunity/birthsdeathsandmarriages/deaths/methodologies/mortalitystatisticsinenglandandwalesqmi" TargetMode="External"/><Relationship Id="rId10" Type="http://schemas.openxmlformats.org/officeDocument/2006/relationships/hyperlink" Target="https://www.ons.gov.uk/aboutus/contactus" TargetMode="External"/><Relationship Id="rId19" Type="http://schemas.openxmlformats.org/officeDocument/2006/relationships/hyperlink" Target="https://www.ons.gov.uk/" TargetMode="External"/><Relationship Id="rId4" Type="http://schemas.openxmlformats.org/officeDocument/2006/relationships/hyperlink" Target="https://www.ons.gov.uk/peoplepopulationandcommunity/birthsdeathsandmarriages/deaths/methodologies/mortalitystatisticsinenglandandwalesqmi" TargetMode="External"/><Relationship Id="rId9" Type="http://schemas.openxmlformats.org/officeDocument/2006/relationships/hyperlink" Target="https://www.ons.gov.uk/news/contactmediarelationsoffice" TargetMode="External"/><Relationship Id="rId14" Type="http://schemas.openxmlformats.org/officeDocument/2006/relationships/hyperlink" Target="https://www.ons.gov.uk/peoplepopulationandcommunity/birthsdeathsandmarriages/deaths/bulletins/deathsregistrationsummarytables/previousReleases"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nisra.gov.uk/statistics/cause-death/suicide-deaths" TargetMode="External"/><Relationship Id="rId13" Type="http://schemas.openxmlformats.org/officeDocument/2006/relationships/hyperlink" Target="https://www.ons.gov.uk/peoplepopulationandcommunity/birthsdeathsandmarriages/deaths/articles/drugrelateddeathsandsuicideinprisoncustodyinenglandandwales/previousReleases" TargetMode="External"/><Relationship Id="rId18" Type="http://schemas.openxmlformats.org/officeDocument/2006/relationships/table" Target="../tables/table2.xml"/><Relationship Id="rId3" Type="http://schemas.openxmlformats.org/officeDocument/2006/relationships/hyperlink" Target="https://www.ons.gov.uk/peoplepopulationandcommunity/birthsdeathsandmarriages/deaths/bulletins/suicidesintheunitedkingdom/latest" TargetMode="External"/><Relationship Id="rId7" Type="http://schemas.openxmlformats.org/officeDocument/2006/relationships/hyperlink" Target="https://www.nrscotland.gov.uk/statistics-and-data/statistics/statistics-by-theme/vital-events/deaths/suicides" TargetMode="External"/><Relationship Id="rId12" Type="http://schemas.openxmlformats.org/officeDocument/2006/relationships/hyperlink" Target="https://www.ons.gov.uk/peoplepopulationandcommunity/birthsdeathsandmarriages/deaths/articles/suicideinwalessince1981/2019-06-27" TargetMode="External"/><Relationship Id="rId17" Type="http://schemas.openxmlformats.org/officeDocument/2006/relationships/hyperlink" Target="https://www.ons.gov.uk/peoplepopulationandcommunity/birthsdeathsandmarriages/deaths/articles/changeinthestandardofproofusedbycoronersandtheimpactonsuicidedeathregistrationsdatainenglandandwales/2020-12-08" TargetMode="External"/><Relationship Id="rId2" Type="http://schemas.openxmlformats.org/officeDocument/2006/relationships/hyperlink" Target="https://www.samaritans.org/about-samaritans/media-guidelines/" TargetMode="External"/><Relationship Id="rId16" Type="http://schemas.openxmlformats.org/officeDocument/2006/relationships/hyperlink" Target="https://www.ons.gov.uk/peoplepopulationandcommunity/birthsdeathsandmarriages/deaths/articles/recenttrendsinsuicidedeathoccurrencesinenglandandwalesbetween2001and2018/2020-12-08" TargetMode="External"/><Relationship Id="rId1" Type="http://schemas.openxmlformats.org/officeDocument/2006/relationships/hyperlink" Target="mailto:health.data@ons.gov.uk" TargetMode="External"/><Relationship Id="rId6" Type="http://schemas.openxmlformats.org/officeDocument/2006/relationships/hyperlink" Target="https://www.ons.gov.uk/peoplepopulationandcommunity/birthsdeathsandmarriages/deaths/bulletins/quarterlysuicidedeathregistrationsinengland/previousReleases" TargetMode="External"/><Relationship Id="rId11" Type="http://schemas.openxmlformats.org/officeDocument/2006/relationships/hyperlink" Target="https://www.ons.gov.uk/peoplepopulationandcommunity/birthsdeathsandmarriages/deaths/articles/estimatingsuicideamonghighereducationstudentsenglandandwalesexperimentalstatistics/previousReleases" TargetMode="External"/><Relationship Id="rId5" Type="http://schemas.openxmlformats.org/officeDocument/2006/relationships/hyperlink" Target="https://www.ons.gov.uk/peoplepopulationandcommunity/birthsdeathsandmarriages/deaths/bulletins/suicidesintheunitedkingdom/previousReleases" TargetMode="External"/><Relationship Id="rId15" Type="http://schemas.openxmlformats.org/officeDocument/2006/relationships/hyperlink" Target="https://www.ons.gov.uk/peoplepopulationandcommunity/birthsdeathsandmarriages/deaths/articles/whoismostatriskofsuicide/2017-09-07" TargetMode="External"/><Relationship Id="rId10" Type="http://schemas.openxmlformats.org/officeDocument/2006/relationships/hyperlink" Target="https://www.ons.gov.uk/peoplepopulationandcommunity/birthsdeathsandmarriages/deaths/articles/suicidebyoccupation/england2011to2015" TargetMode="External"/><Relationship Id="rId4" Type="http://schemas.openxmlformats.org/officeDocument/2006/relationships/hyperlink" Target="https://icd.who.int/browse10/2019/en" TargetMode="External"/><Relationship Id="rId9" Type="http://schemas.openxmlformats.org/officeDocument/2006/relationships/hyperlink" Target="https://www.gov.uk/government/collections/coroners-and-burials-statistics" TargetMode="External"/><Relationship Id="rId14" Type="http://schemas.openxmlformats.org/officeDocument/2006/relationships/hyperlink" Target="https://www.ons.gov.uk/peoplepopulationandcommunity/healthandsocialcare/healthandwellbeing/articles/middleagedgenerationmostlikelytodiebysuicideanddrugpoisoning/2019-08-1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nisra.gov.uk/statistics/cause-death/suicide-deaths" TargetMode="External"/><Relationship Id="rId7" Type="http://schemas.openxmlformats.org/officeDocument/2006/relationships/table" Target="../tables/table4.xml"/><Relationship Id="rId2" Type="http://schemas.openxmlformats.org/officeDocument/2006/relationships/hyperlink" Target="https://www.nrscotland.gov.uk/statistics-and-data/statistics/statistics-by-theme/vital-events/deaths/suicides" TargetMode="External"/><Relationship Id="rId1" Type="http://schemas.openxmlformats.org/officeDocument/2006/relationships/hyperlink" Target="https://www.ons.gov.uk/peoplepopulationandcommunity/birthsdeathsandmarriages/deaths/bulletins/suicidesintheunitedkingdom/latest" TargetMode="External"/><Relationship Id="rId6" Type="http://schemas.openxmlformats.org/officeDocument/2006/relationships/table" Target="../tables/table3.xml"/><Relationship Id="rId5" Type="http://schemas.openxmlformats.org/officeDocument/2006/relationships/printerSettings" Target="../printerSettings/printerSettings1.bin"/><Relationship Id="rId4" Type="http://schemas.openxmlformats.org/officeDocument/2006/relationships/hyperlink" Target="https://www.ons.gov.uk/peoplepopulationandcommunity/birthsdeathsandmarriages/deaths/bulletins/suicidesintheunitedkingdom/2016registration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0"/>
  <sheetViews>
    <sheetView showGridLines="0" tabSelected="1" topLeftCell="A17" workbookViewId="0">
      <selection activeCell="C24" sqref="C24"/>
    </sheetView>
  </sheetViews>
  <sheetFormatPr defaultColWidth="10.88671875" defaultRowHeight="15"/>
  <cols>
    <col min="1" max="1" width="80.77734375" customWidth="1"/>
  </cols>
  <sheetData>
    <row r="1" spans="1:1" ht="21">
      <c r="A1" s="2" t="s">
        <v>0</v>
      </c>
    </row>
    <row r="2" spans="1:1" ht="60">
      <c r="A2" s="1" t="s">
        <v>1</v>
      </c>
    </row>
    <row r="3" spans="1:1">
      <c r="A3" s="5" t="s">
        <v>0</v>
      </c>
    </row>
    <row r="4" spans="1:1" ht="30" customHeight="1">
      <c r="A4" s="3" t="s">
        <v>2</v>
      </c>
    </row>
    <row r="5" spans="1:1" ht="30">
      <c r="A5" s="1" t="s">
        <v>3</v>
      </c>
    </row>
    <row r="6" spans="1:1" ht="30">
      <c r="A6" s="1" t="s">
        <v>4</v>
      </c>
    </row>
    <row r="7" spans="1:1">
      <c r="A7" s="5" t="str">
        <f>HYPERLINK("#Guidance!A1", "Guidance")</f>
        <v>Guidance</v>
      </c>
    </row>
    <row r="8" spans="1:1" ht="30" customHeight="1">
      <c r="A8" s="3" t="s">
        <v>5</v>
      </c>
    </row>
    <row r="9" spans="1:1">
      <c r="A9" s="1" t="s">
        <v>6</v>
      </c>
    </row>
    <row r="10" spans="1:1" ht="30">
      <c r="A10" s="1" t="s">
        <v>7</v>
      </c>
    </row>
    <row r="11" spans="1:1" ht="30" customHeight="1">
      <c r="A11" s="3" t="s">
        <v>8</v>
      </c>
    </row>
    <row r="12" spans="1:1" ht="30">
      <c r="A12" s="1" t="s">
        <v>9</v>
      </c>
    </row>
    <row r="13" spans="1:1" ht="90">
      <c r="A13" s="1" t="s">
        <v>10</v>
      </c>
    </row>
    <row r="14" spans="1:1">
      <c r="A14" s="5" t="s">
        <v>11</v>
      </c>
    </row>
    <row r="15" spans="1:1" ht="105">
      <c r="A15" s="1" t="s">
        <v>12</v>
      </c>
    </row>
    <row r="16" spans="1:1" ht="30" customHeight="1">
      <c r="A16" s="3" t="s">
        <v>13</v>
      </c>
    </row>
    <row r="17" spans="1:1" ht="105">
      <c r="A17" s="1" t="s">
        <v>14</v>
      </c>
    </row>
    <row r="18" spans="1:1">
      <c r="A18" s="5" t="s">
        <v>15</v>
      </c>
    </row>
    <row r="19" spans="1:1" ht="30">
      <c r="A19" s="1" t="s">
        <v>16</v>
      </c>
    </row>
    <row r="20" spans="1:1">
      <c r="A20" s="5" t="s">
        <v>17</v>
      </c>
    </row>
    <row r="21" spans="1:1" ht="45">
      <c r="A21" s="1" t="s">
        <v>18</v>
      </c>
    </row>
    <row r="22" spans="1:1">
      <c r="A22" s="5" t="s">
        <v>19</v>
      </c>
    </row>
    <row r="23" spans="1:1" ht="30" customHeight="1">
      <c r="A23" s="3" t="s">
        <v>20</v>
      </c>
    </row>
    <row r="24" spans="1:1" ht="91.5">
      <c r="A24" s="1" t="s">
        <v>21</v>
      </c>
    </row>
    <row r="25" spans="1:1">
      <c r="A25" s="5" t="s">
        <v>22</v>
      </c>
    </row>
    <row r="26" spans="1:1" ht="120">
      <c r="A26" s="1" t="s">
        <v>23</v>
      </c>
    </row>
    <row r="27" spans="1:1" ht="30">
      <c r="A27" s="1" t="s">
        <v>24</v>
      </c>
    </row>
    <row r="28" spans="1:1">
      <c r="A28" s="5" t="s">
        <v>15</v>
      </c>
    </row>
    <row r="29" spans="1:1" ht="30" customHeight="1">
      <c r="A29" s="3" t="s">
        <v>25</v>
      </c>
    </row>
    <row r="30" spans="1:1" ht="120">
      <c r="A30" s="1" t="s">
        <v>26</v>
      </c>
    </row>
    <row r="31" spans="1:1">
      <c r="A31" s="1" t="s">
        <v>27</v>
      </c>
    </row>
    <row r="32" spans="1:1">
      <c r="A32" s="5" t="s">
        <v>28</v>
      </c>
    </row>
    <row r="33" spans="1:1">
      <c r="A33" s="5" t="s">
        <v>29</v>
      </c>
    </row>
    <row r="34" spans="1:1" ht="105">
      <c r="A34" s="1" t="s">
        <v>30</v>
      </c>
    </row>
    <row r="35" spans="1:1">
      <c r="A35" s="5" t="s">
        <v>31</v>
      </c>
    </row>
    <row r="36" spans="1:1" ht="45">
      <c r="A36" s="1" t="s">
        <v>32</v>
      </c>
    </row>
    <row r="37" spans="1:1">
      <c r="A37" s="5" t="s">
        <v>33</v>
      </c>
    </row>
    <row r="38" spans="1:1" ht="30" customHeight="1">
      <c r="A38" s="3" t="s">
        <v>34</v>
      </c>
    </row>
    <row r="39" spans="1:1">
      <c r="A39" s="5" t="s">
        <v>35</v>
      </c>
    </row>
    <row r="40" spans="1:1" ht="30">
      <c r="A40" s="1" t="s">
        <v>36</v>
      </c>
    </row>
    <row r="41" spans="1:1">
      <c r="A41" s="5" t="s">
        <v>37</v>
      </c>
    </row>
    <row r="42" spans="1:1" ht="45">
      <c r="A42" s="1" t="s">
        <v>38</v>
      </c>
    </row>
    <row r="43" spans="1:1">
      <c r="A43" s="5" t="s">
        <v>39</v>
      </c>
    </row>
    <row r="44" spans="1:1" ht="30">
      <c r="A44" s="1" t="s">
        <v>40</v>
      </c>
    </row>
    <row r="45" spans="1:1">
      <c r="A45" s="5" t="s">
        <v>17</v>
      </c>
    </row>
    <row r="46" spans="1:1" ht="45">
      <c r="A46" s="1" t="s">
        <v>41</v>
      </c>
    </row>
    <row r="47" spans="1:1">
      <c r="A47" s="5" t="s">
        <v>15</v>
      </c>
    </row>
    <row r="48" spans="1:1" ht="30">
      <c r="A48" s="1" t="s">
        <v>42</v>
      </c>
    </row>
    <row r="49" spans="1:1" ht="30" customHeight="1">
      <c r="A49" s="3" t="s">
        <v>43</v>
      </c>
    </row>
    <row r="50" spans="1:1" ht="30">
      <c r="A50" s="1" t="s">
        <v>44</v>
      </c>
    </row>
    <row r="51" spans="1:1" ht="45">
      <c r="A51" s="1" t="s">
        <v>45</v>
      </c>
    </row>
    <row r="52" spans="1:1">
      <c r="A52" s="1" t="s">
        <v>46</v>
      </c>
    </row>
    <row r="53" spans="1:1" ht="60">
      <c r="A53" s="1" t="s">
        <v>47</v>
      </c>
    </row>
    <row r="54" spans="1:1" ht="30">
      <c r="A54" s="1" t="s">
        <v>48</v>
      </c>
    </row>
    <row r="55" spans="1:1" ht="30" customHeight="1">
      <c r="A55" s="3" t="s">
        <v>49</v>
      </c>
    </row>
    <row r="56" spans="1:1" ht="60">
      <c r="A56" s="1" t="s">
        <v>50</v>
      </c>
    </row>
    <row r="57" spans="1:1" ht="30" customHeight="1">
      <c r="A57" s="3" t="s">
        <v>51</v>
      </c>
    </row>
    <row r="58" spans="1:1">
      <c r="A58" s="1" t="s">
        <v>52</v>
      </c>
    </row>
    <row r="59" spans="1:1" ht="30">
      <c r="A59" s="1" t="s">
        <v>53</v>
      </c>
    </row>
    <row r="60" spans="1:1">
      <c r="A60" s="5" t="s">
        <v>54</v>
      </c>
    </row>
    <row r="61" spans="1:1" ht="30">
      <c r="A61" s="1" t="s">
        <v>55</v>
      </c>
    </row>
    <row r="62" spans="1:1">
      <c r="A62" s="1" t="s">
        <v>56</v>
      </c>
    </row>
    <row r="63" spans="1:1" ht="60">
      <c r="A63" s="1" t="s">
        <v>57</v>
      </c>
    </row>
    <row r="64" spans="1:1">
      <c r="A64" s="5" t="s">
        <v>58</v>
      </c>
    </row>
    <row r="65" spans="1:1" ht="30">
      <c r="A65" s="1" t="s">
        <v>59</v>
      </c>
    </row>
    <row r="66" spans="1:1">
      <c r="A66" s="1" t="s">
        <v>60</v>
      </c>
    </row>
    <row r="67" spans="1:1">
      <c r="A67" s="5" t="s">
        <v>61</v>
      </c>
    </row>
    <row r="68" spans="1:1" ht="30" customHeight="1">
      <c r="A68" s="3" t="s">
        <v>62</v>
      </c>
    </row>
    <row r="69" spans="1:1" ht="30">
      <c r="A69" s="1" t="s">
        <v>63</v>
      </c>
    </row>
    <row r="70" spans="1:1" ht="15.6">
      <c r="A70" s="4"/>
    </row>
  </sheetData>
  <hyperlinks>
    <hyperlink ref="A3" r:id="rId1" xr:uid="{00000000-0004-0000-0000-000000000000}"/>
    <hyperlink ref="A14" r:id="rId2" xr:uid="{00000000-0004-0000-0000-000001000000}"/>
    <hyperlink ref="A18" r:id="rId3" xr:uid="{00000000-0004-0000-0000-000002000000}"/>
    <hyperlink ref="A20" r:id="rId4" xr:uid="{00000000-0004-0000-0000-000003000000}"/>
    <hyperlink ref="A22" r:id="rId5" xr:uid="{00000000-0004-0000-0000-000004000000}"/>
    <hyperlink ref="A25" r:id="rId6" xr:uid="{00000000-0004-0000-0000-000005000000}"/>
    <hyperlink ref="A28" r:id="rId7" xr:uid="{00000000-0004-0000-0000-000006000000}"/>
    <hyperlink ref="A32" r:id="rId8" xr:uid="{00000000-0004-0000-0000-000007000000}"/>
    <hyperlink ref="A33" r:id="rId9" xr:uid="{00000000-0004-0000-0000-000008000000}"/>
    <hyperlink ref="A35" r:id="rId10" xr:uid="{00000000-0004-0000-0000-000009000000}"/>
    <hyperlink ref="A37" r:id="rId11" xr:uid="{00000000-0004-0000-0000-00000A000000}"/>
    <hyperlink ref="A39" r:id="rId12" xr:uid="{00000000-0004-0000-0000-00000B000000}"/>
    <hyperlink ref="A41" r:id="rId13" xr:uid="{00000000-0004-0000-0000-00000C000000}"/>
    <hyperlink ref="A43" r:id="rId14" xr:uid="{00000000-0004-0000-0000-00000D000000}"/>
    <hyperlink ref="A45" r:id="rId15" xr:uid="{00000000-0004-0000-0000-00000E000000}"/>
    <hyperlink ref="A47" r:id="rId16" xr:uid="{00000000-0004-0000-0000-00000F000000}"/>
    <hyperlink ref="A60" r:id="rId17" xr:uid="{00000000-0004-0000-0000-000010000000}"/>
    <hyperlink ref="A64" r:id="rId18" xr:uid="{00000000-0004-0000-0000-000011000000}"/>
    <hyperlink ref="A67" r:id="rId19" xr:uid="{00000000-0004-0000-0000-000012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K132"/>
  <sheetViews>
    <sheetView showGridLines="0" workbookViewId="0"/>
  </sheetViews>
  <sheetFormatPr defaultColWidth="10.88671875" defaultRowHeight="15"/>
  <cols>
    <col min="1" max="1" width="10.77734375" customWidth="1"/>
    <col min="2" max="2" width="16.77734375" customWidth="1"/>
    <col min="3" max="3" width="8.77734375" customWidth="1"/>
    <col min="4" max="4" width="12.77734375" customWidth="1"/>
    <col min="5" max="89" width="8.77734375" customWidth="1"/>
  </cols>
  <sheetData>
    <row r="1" spans="1:89" ht="21">
      <c r="A1" s="6" t="s">
        <v>521</v>
      </c>
    </row>
    <row r="2" spans="1:89">
      <c r="A2" t="s">
        <v>65</v>
      </c>
    </row>
    <row r="3" spans="1:89">
      <c r="A3" t="s">
        <v>217</v>
      </c>
    </row>
    <row r="4" spans="1:89">
      <c r="A4" t="s">
        <v>218</v>
      </c>
    </row>
    <row r="5" spans="1:89">
      <c r="A5" t="s">
        <v>219</v>
      </c>
    </row>
    <row r="6" spans="1:89" ht="62.45">
      <c r="A6" s="12" t="s">
        <v>220</v>
      </c>
      <c r="B6" s="12" t="s">
        <v>221</v>
      </c>
      <c r="C6" s="12" t="s">
        <v>243</v>
      </c>
      <c r="D6" s="12" t="s">
        <v>222</v>
      </c>
      <c r="E6" s="12" t="s">
        <v>434</v>
      </c>
      <c r="F6" s="12" t="s">
        <v>435</v>
      </c>
      <c r="G6" s="12" t="s">
        <v>436</v>
      </c>
      <c r="H6" s="12" t="s">
        <v>437</v>
      </c>
      <c r="I6" s="12" t="s">
        <v>438</v>
      </c>
      <c r="J6" s="12" t="s">
        <v>439</v>
      </c>
      <c r="K6" s="12" t="s">
        <v>440</v>
      </c>
      <c r="L6" s="12" t="s">
        <v>441</v>
      </c>
      <c r="M6" s="12" t="s">
        <v>442</v>
      </c>
      <c r="N6" s="12" t="s">
        <v>443</v>
      </c>
      <c r="O6" s="12" t="s">
        <v>444</v>
      </c>
      <c r="P6" s="12" t="s">
        <v>445</v>
      </c>
      <c r="Q6" s="12" t="s">
        <v>446</v>
      </c>
      <c r="R6" s="12" t="s">
        <v>447</v>
      </c>
      <c r="S6" s="12" t="s">
        <v>448</v>
      </c>
      <c r="T6" s="12" t="s">
        <v>449</v>
      </c>
      <c r="U6" s="12" t="s">
        <v>450</v>
      </c>
      <c r="V6" s="12" t="s">
        <v>451</v>
      </c>
      <c r="W6" s="12" t="s">
        <v>452</v>
      </c>
      <c r="X6" s="12" t="s">
        <v>453</v>
      </c>
      <c r="Y6" s="12" t="s">
        <v>454</v>
      </c>
      <c r="Z6" s="12" t="s">
        <v>455</v>
      </c>
      <c r="AA6" s="12" t="s">
        <v>456</v>
      </c>
      <c r="AB6" s="12" t="s">
        <v>457</v>
      </c>
      <c r="AC6" s="12" t="s">
        <v>458</v>
      </c>
      <c r="AD6" s="12" t="s">
        <v>459</v>
      </c>
      <c r="AE6" s="12" t="s">
        <v>460</v>
      </c>
      <c r="AF6" s="12" t="s">
        <v>461</v>
      </c>
      <c r="AG6" s="12" t="s">
        <v>462</v>
      </c>
      <c r="AH6" s="12" t="s">
        <v>463</v>
      </c>
      <c r="AI6" s="12" t="s">
        <v>464</v>
      </c>
      <c r="AJ6" s="12" t="s">
        <v>465</v>
      </c>
      <c r="AK6" s="12" t="s">
        <v>466</v>
      </c>
      <c r="AL6" s="12" t="s">
        <v>467</v>
      </c>
      <c r="AM6" s="12" t="s">
        <v>468</v>
      </c>
      <c r="AN6" s="12" t="s">
        <v>469</v>
      </c>
      <c r="AO6" s="12" t="s">
        <v>470</v>
      </c>
      <c r="AP6" s="12" t="s">
        <v>471</v>
      </c>
      <c r="AQ6" s="12" t="s">
        <v>472</v>
      </c>
      <c r="AR6" s="12" t="s">
        <v>473</v>
      </c>
      <c r="AS6" s="12" t="s">
        <v>474</v>
      </c>
      <c r="AT6" s="12" t="s">
        <v>475</v>
      </c>
      <c r="AU6" s="12" t="s">
        <v>476</v>
      </c>
      <c r="AV6" s="12" t="s">
        <v>477</v>
      </c>
      <c r="AW6" s="12" t="s">
        <v>478</v>
      </c>
      <c r="AX6" s="12" t="s">
        <v>479</v>
      </c>
      <c r="AY6" s="12" t="s">
        <v>480</v>
      </c>
      <c r="AZ6" s="12" t="s">
        <v>481</v>
      </c>
      <c r="BA6" s="12" t="s">
        <v>482</v>
      </c>
      <c r="BB6" s="12" t="s">
        <v>483</v>
      </c>
      <c r="BC6" s="12" t="s">
        <v>484</v>
      </c>
      <c r="BD6" s="12" t="s">
        <v>485</v>
      </c>
      <c r="BE6" s="12" t="s">
        <v>486</v>
      </c>
      <c r="BF6" s="12" t="s">
        <v>487</v>
      </c>
      <c r="BG6" s="12" t="s">
        <v>488</v>
      </c>
      <c r="BH6" s="12" t="s">
        <v>489</v>
      </c>
      <c r="BI6" s="12" t="s">
        <v>490</v>
      </c>
      <c r="BJ6" s="12" t="s">
        <v>491</v>
      </c>
      <c r="BK6" s="12" t="s">
        <v>492</v>
      </c>
      <c r="BL6" s="12" t="s">
        <v>493</v>
      </c>
      <c r="BM6" s="12" t="s">
        <v>494</v>
      </c>
      <c r="BN6" s="12" t="s">
        <v>495</v>
      </c>
      <c r="BO6" s="12" t="s">
        <v>496</v>
      </c>
      <c r="BP6" s="12" t="s">
        <v>497</v>
      </c>
      <c r="BQ6" s="12" t="s">
        <v>498</v>
      </c>
      <c r="BR6" s="12" t="s">
        <v>499</v>
      </c>
      <c r="BS6" s="12" t="s">
        <v>500</v>
      </c>
      <c r="BT6" s="12" t="s">
        <v>501</v>
      </c>
      <c r="BU6" s="12" t="s">
        <v>502</v>
      </c>
      <c r="BV6" s="12" t="s">
        <v>503</v>
      </c>
      <c r="BW6" s="12" t="s">
        <v>504</v>
      </c>
      <c r="BX6" s="12" t="s">
        <v>505</v>
      </c>
      <c r="BY6" s="12" t="s">
        <v>506</v>
      </c>
      <c r="BZ6" s="12" t="s">
        <v>507</v>
      </c>
      <c r="CA6" s="12" t="s">
        <v>508</v>
      </c>
      <c r="CB6" s="12" t="s">
        <v>509</v>
      </c>
      <c r="CC6" s="12" t="s">
        <v>510</v>
      </c>
      <c r="CD6" s="12" t="s">
        <v>511</v>
      </c>
      <c r="CE6" s="12" t="s">
        <v>512</v>
      </c>
      <c r="CF6" s="12" t="s">
        <v>513</v>
      </c>
      <c r="CG6" s="12" t="s">
        <v>514</v>
      </c>
      <c r="CH6" s="12" t="s">
        <v>515</v>
      </c>
      <c r="CI6" s="12" t="s">
        <v>516</v>
      </c>
      <c r="CJ6" s="12" t="s">
        <v>517</v>
      </c>
      <c r="CK6" s="12" t="s">
        <v>518</v>
      </c>
    </row>
    <row r="7" spans="1:89">
      <c r="A7" s="21" t="s">
        <v>237</v>
      </c>
      <c r="B7" s="21" t="s">
        <v>238</v>
      </c>
      <c r="C7" s="21" t="s">
        <v>412</v>
      </c>
      <c r="D7" s="21">
        <v>2022</v>
      </c>
      <c r="E7" s="14">
        <v>17</v>
      </c>
      <c r="F7" s="15">
        <v>0.5</v>
      </c>
      <c r="G7" s="16" t="s">
        <v>519</v>
      </c>
      <c r="H7" s="15">
        <v>0.3</v>
      </c>
      <c r="I7" s="15">
        <v>0.8</v>
      </c>
      <c r="J7" s="14">
        <v>168</v>
      </c>
      <c r="K7" s="15">
        <v>5.0999999999999996</v>
      </c>
      <c r="L7" s="16"/>
      <c r="M7" s="15">
        <v>4.3</v>
      </c>
      <c r="N7" s="15">
        <v>5.9</v>
      </c>
      <c r="O7" s="14">
        <v>340</v>
      </c>
      <c r="P7" s="15">
        <v>9.9</v>
      </c>
      <c r="Q7" s="16"/>
      <c r="R7" s="15">
        <v>8.8000000000000007</v>
      </c>
      <c r="S7" s="15">
        <v>10.9</v>
      </c>
      <c r="T7" s="14">
        <v>431</v>
      </c>
      <c r="U7" s="15">
        <v>11.6</v>
      </c>
      <c r="V7" s="16"/>
      <c r="W7" s="15">
        <v>10.5</v>
      </c>
      <c r="X7" s="15">
        <v>12.7</v>
      </c>
      <c r="Y7" s="14">
        <v>518</v>
      </c>
      <c r="Z7" s="15">
        <v>13</v>
      </c>
      <c r="AA7" s="16"/>
      <c r="AB7" s="15">
        <v>11.9</v>
      </c>
      <c r="AC7" s="15">
        <v>14.1</v>
      </c>
      <c r="AD7" s="14">
        <v>504</v>
      </c>
      <c r="AE7" s="15">
        <v>13.1</v>
      </c>
      <c r="AF7" s="16"/>
      <c r="AG7" s="15">
        <v>11.9</v>
      </c>
      <c r="AH7" s="15">
        <v>14.2</v>
      </c>
      <c r="AI7" s="14">
        <v>507</v>
      </c>
      <c r="AJ7" s="15">
        <v>13.8</v>
      </c>
      <c r="AK7" s="16"/>
      <c r="AL7" s="15">
        <v>12.6</v>
      </c>
      <c r="AM7" s="15">
        <v>15</v>
      </c>
      <c r="AN7" s="14">
        <v>505</v>
      </c>
      <c r="AO7" s="15">
        <v>14.5</v>
      </c>
      <c r="AP7" s="16"/>
      <c r="AQ7" s="15">
        <v>13.2</v>
      </c>
      <c r="AR7" s="15">
        <v>15.8</v>
      </c>
      <c r="AS7" s="14">
        <v>591</v>
      </c>
      <c r="AT7" s="15">
        <v>15.3</v>
      </c>
      <c r="AU7" s="16"/>
      <c r="AV7" s="15">
        <v>14.1</v>
      </c>
      <c r="AW7" s="15">
        <v>16.5</v>
      </c>
      <c r="AX7" s="14">
        <v>472</v>
      </c>
      <c r="AY7" s="15">
        <v>12.2</v>
      </c>
      <c r="AZ7" s="16"/>
      <c r="BA7" s="15">
        <v>11.1</v>
      </c>
      <c r="BB7" s="15">
        <v>13.4</v>
      </c>
      <c r="BC7" s="14">
        <v>368</v>
      </c>
      <c r="BD7" s="15">
        <v>10.9</v>
      </c>
      <c r="BE7" s="16"/>
      <c r="BF7" s="15">
        <v>9.8000000000000007</v>
      </c>
      <c r="BG7" s="15">
        <v>12</v>
      </c>
      <c r="BH7" s="14">
        <v>256</v>
      </c>
      <c r="BI7" s="15">
        <v>9.1</v>
      </c>
      <c r="BJ7" s="16"/>
      <c r="BK7" s="15">
        <v>7.9</v>
      </c>
      <c r="BL7" s="15">
        <v>10.199999999999999</v>
      </c>
      <c r="BM7" s="14">
        <v>209</v>
      </c>
      <c r="BN7" s="15">
        <v>7.9</v>
      </c>
      <c r="BO7" s="16"/>
      <c r="BP7" s="15">
        <v>6.8</v>
      </c>
      <c r="BQ7" s="15">
        <v>8.9</v>
      </c>
      <c r="BR7" s="14">
        <v>141</v>
      </c>
      <c r="BS7" s="15">
        <v>6.2</v>
      </c>
      <c r="BT7" s="16"/>
      <c r="BU7" s="15">
        <v>5.2</v>
      </c>
      <c r="BV7" s="15">
        <v>7.2</v>
      </c>
      <c r="BW7" s="14">
        <v>106</v>
      </c>
      <c r="BX7" s="15">
        <v>7.4</v>
      </c>
      <c r="BY7" s="16"/>
      <c r="BZ7" s="15">
        <v>6</v>
      </c>
      <c r="CA7" s="15">
        <v>8.8000000000000007</v>
      </c>
      <c r="CB7" s="14">
        <v>85</v>
      </c>
      <c r="CC7" s="15">
        <v>9.4</v>
      </c>
      <c r="CD7" s="16"/>
      <c r="CE7" s="15">
        <v>7.5</v>
      </c>
      <c r="CF7" s="15">
        <v>11.6</v>
      </c>
      <c r="CG7" s="14">
        <v>66</v>
      </c>
      <c r="CH7" s="15">
        <v>12.7</v>
      </c>
      <c r="CI7" s="16"/>
      <c r="CJ7" s="15">
        <v>9.8000000000000007</v>
      </c>
      <c r="CK7" s="15">
        <v>16.100000000000001</v>
      </c>
    </row>
    <row r="8" spans="1:89">
      <c r="A8" s="21" t="s">
        <v>237</v>
      </c>
      <c r="B8" s="21" t="s">
        <v>238</v>
      </c>
      <c r="C8" s="21" t="s">
        <v>412</v>
      </c>
      <c r="D8" s="21">
        <v>2021</v>
      </c>
      <c r="E8" s="14">
        <v>14</v>
      </c>
      <c r="F8" s="15">
        <v>0.4</v>
      </c>
      <c r="G8" s="16" t="s">
        <v>519</v>
      </c>
      <c r="H8" s="15">
        <v>0.2</v>
      </c>
      <c r="I8" s="15">
        <v>0.7</v>
      </c>
      <c r="J8" s="14">
        <v>198</v>
      </c>
      <c r="K8" s="15">
        <v>6.1</v>
      </c>
      <c r="L8" s="16"/>
      <c r="M8" s="15">
        <v>5.3</v>
      </c>
      <c r="N8" s="15">
        <v>7</v>
      </c>
      <c r="O8" s="14">
        <v>372</v>
      </c>
      <c r="P8" s="15">
        <v>10.9</v>
      </c>
      <c r="Q8" s="16"/>
      <c r="R8" s="15">
        <v>9.8000000000000007</v>
      </c>
      <c r="S8" s="15">
        <v>12</v>
      </c>
      <c r="T8" s="14">
        <v>426</v>
      </c>
      <c r="U8" s="15">
        <v>11.5</v>
      </c>
      <c r="V8" s="16"/>
      <c r="W8" s="15">
        <v>10.4</v>
      </c>
      <c r="X8" s="15">
        <v>12.6</v>
      </c>
      <c r="Y8" s="14">
        <v>481</v>
      </c>
      <c r="Z8" s="15">
        <v>12.2</v>
      </c>
      <c r="AA8" s="16"/>
      <c r="AB8" s="15">
        <v>11.1</v>
      </c>
      <c r="AC8" s="15">
        <v>13.3</v>
      </c>
      <c r="AD8" s="14">
        <v>496</v>
      </c>
      <c r="AE8" s="15">
        <v>13</v>
      </c>
      <c r="AF8" s="16"/>
      <c r="AG8" s="15">
        <v>11.9</v>
      </c>
      <c r="AH8" s="15">
        <v>14.2</v>
      </c>
      <c r="AI8" s="14">
        <v>487</v>
      </c>
      <c r="AJ8" s="15">
        <v>13.5</v>
      </c>
      <c r="AK8" s="16"/>
      <c r="AL8" s="15">
        <v>12.3</v>
      </c>
      <c r="AM8" s="15">
        <v>14.7</v>
      </c>
      <c r="AN8" s="14">
        <v>512</v>
      </c>
      <c r="AO8" s="15">
        <v>14.3</v>
      </c>
      <c r="AP8" s="16"/>
      <c r="AQ8" s="15">
        <v>13.1</v>
      </c>
      <c r="AR8" s="15">
        <v>15.6</v>
      </c>
      <c r="AS8" s="14">
        <v>575</v>
      </c>
      <c r="AT8" s="15">
        <v>14.7</v>
      </c>
      <c r="AU8" s="16"/>
      <c r="AV8" s="15">
        <v>13.5</v>
      </c>
      <c r="AW8" s="15">
        <v>15.9</v>
      </c>
      <c r="AX8" s="14">
        <v>485</v>
      </c>
      <c r="AY8" s="15">
        <v>12.7</v>
      </c>
      <c r="AZ8" s="16"/>
      <c r="BA8" s="15">
        <v>11.6</v>
      </c>
      <c r="BB8" s="15">
        <v>13.8</v>
      </c>
      <c r="BC8" s="14">
        <v>355</v>
      </c>
      <c r="BD8" s="15">
        <v>10.8</v>
      </c>
      <c r="BE8" s="16"/>
      <c r="BF8" s="15">
        <v>9.6999999999999993</v>
      </c>
      <c r="BG8" s="15">
        <v>11.9</v>
      </c>
      <c r="BH8" s="14">
        <v>259</v>
      </c>
      <c r="BI8" s="15">
        <v>9.3000000000000007</v>
      </c>
      <c r="BJ8" s="16"/>
      <c r="BK8" s="15">
        <v>8.1999999999999993</v>
      </c>
      <c r="BL8" s="15">
        <v>10.5</v>
      </c>
      <c r="BM8" s="14">
        <v>187</v>
      </c>
      <c r="BN8" s="15">
        <v>6.7</v>
      </c>
      <c r="BO8" s="16"/>
      <c r="BP8" s="15">
        <v>5.7</v>
      </c>
      <c r="BQ8" s="15">
        <v>7.7</v>
      </c>
      <c r="BR8" s="14">
        <v>160</v>
      </c>
      <c r="BS8" s="15">
        <v>7.7</v>
      </c>
      <c r="BT8" s="16"/>
      <c r="BU8" s="15">
        <v>6.5</v>
      </c>
      <c r="BV8" s="15">
        <v>8.9</v>
      </c>
      <c r="BW8" s="14">
        <v>92</v>
      </c>
      <c r="BX8" s="15">
        <v>6.5</v>
      </c>
      <c r="BY8" s="16"/>
      <c r="BZ8" s="15">
        <v>5.2</v>
      </c>
      <c r="CA8" s="15">
        <v>7.9</v>
      </c>
      <c r="CB8" s="14">
        <v>77</v>
      </c>
      <c r="CC8" s="15">
        <v>8.6999999999999993</v>
      </c>
      <c r="CD8" s="16"/>
      <c r="CE8" s="15">
        <v>6.9</v>
      </c>
      <c r="CF8" s="15">
        <v>10.9</v>
      </c>
      <c r="CG8" s="14">
        <v>43</v>
      </c>
      <c r="CH8" s="15">
        <v>8.4</v>
      </c>
      <c r="CI8" s="16"/>
      <c r="CJ8" s="15">
        <v>6.1</v>
      </c>
      <c r="CK8" s="15">
        <v>11.4</v>
      </c>
    </row>
    <row r="9" spans="1:89">
      <c r="A9" s="21" t="s">
        <v>237</v>
      </c>
      <c r="B9" s="21" t="s">
        <v>238</v>
      </c>
      <c r="C9" s="21" t="s">
        <v>412</v>
      </c>
      <c r="D9" s="21">
        <v>2020</v>
      </c>
      <c r="E9" s="14">
        <v>14</v>
      </c>
      <c r="F9" s="15">
        <v>0.4</v>
      </c>
      <c r="G9" s="16" t="s">
        <v>519</v>
      </c>
      <c r="H9" s="15">
        <v>0.2</v>
      </c>
      <c r="I9" s="15">
        <v>0.7</v>
      </c>
      <c r="J9" s="14">
        <v>147</v>
      </c>
      <c r="K9" s="15">
        <v>4.5999999999999996</v>
      </c>
      <c r="L9" s="16"/>
      <c r="M9" s="15">
        <v>3.9</v>
      </c>
      <c r="N9" s="15">
        <v>5.4</v>
      </c>
      <c r="O9" s="14">
        <v>307</v>
      </c>
      <c r="P9" s="15">
        <v>8.9</v>
      </c>
      <c r="Q9" s="16"/>
      <c r="R9" s="15">
        <v>7.9</v>
      </c>
      <c r="S9" s="15">
        <v>9.9</v>
      </c>
      <c r="T9" s="14">
        <v>393</v>
      </c>
      <c r="U9" s="15">
        <v>10.5</v>
      </c>
      <c r="V9" s="16"/>
      <c r="W9" s="15">
        <v>9.5</v>
      </c>
      <c r="X9" s="15">
        <v>11.5</v>
      </c>
      <c r="Y9" s="14">
        <v>456</v>
      </c>
      <c r="Z9" s="15">
        <v>11.6</v>
      </c>
      <c r="AA9" s="16"/>
      <c r="AB9" s="15">
        <v>10.6</v>
      </c>
      <c r="AC9" s="15">
        <v>12.7</v>
      </c>
      <c r="AD9" s="14">
        <v>489</v>
      </c>
      <c r="AE9" s="15">
        <v>12.9</v>
      </c>
      <c r="AF9" s="16"/>
      <c r="AG9" s="15">
        <v>11.8</v>
      </c>
      <c r="AH9" s="15">
        <v>14</v>
      </c>
      <c r="AI9" s="14">
        <v>413</v>
      </c>
      <c r="AJ9" s="15">
        <v>11.7</v>
      </c>
      <c r="AK9" s="16"/>
      <c r="AL9" s="15">
        <v>10.6</v>
      </c>
      <c r="AM9" s="15">
        <v>12.8</v>
      </c>
      <c r="AN9" s="14">
        <v>560</v>
      </c>
      <c r="AO9" s="15">
        <v>15.2</v>
      </c>
      <c r="AP9" s="16"/>
      <c r="AQ9" s="15">
        <v>14</v>
      </c>
      <c r="AR9" s="15">
        <v>16.5</v>
      </c>
      <c r="AS9" s="14">
        <v>533</v>
      </c>
      <c r="AT9" s="15">
        <v>13.6</v>
      </c>
      <c r="AU9" s="16"/>
      <c r="AV9" s="15">
        <v>12.5</v>
      </c>
      <c r="AW9" s="15">
        <v>14.8</v>
      </c>
      <c r="AX9" s="14">
        <v>451</v>
      </c>
      <c r="AY9" s="15">
        <v>12</v>
      </c>
      <c r="AZ9" s="16"/>
      <c r="BA9" s="15">
        <v>10.9</v>
      </c>
      <c r="BB9" s="15">
        <v>13.1</v>
      </c>
      <c r="BC9" s="14">
        <v>344</v>
      </c>
      <c r="BD9" s="15">
        <v>10.8</v>
      </c>
      <c r="BE9" s="16"/>
      <c r="BF9" s="15">
        <v>9.6999999999999993</v>
      </c>
      <c r="BG9" s="15">
        <v>11.9</v>
      </c>
      <c r="BH9" s="14">
        <v>221</v>
      </c>
      <c r="BI9" s="15">
        <v>8</v>
      </c>
      <c r="BJ9" s="16"/>
      <c r="BK9" s="15">
        <v>7</v>
      </c>
      <c r="BL9" s="15">
        <v>9.1</v>
      </c>
      <c r="BM9" s="14">
        <v>206</v>
      </c>
      <c r="BN9" s="15">
        <v>7.4</v>
      </c>
      <c r="BO9" s="16"/>
      <c r="BP9" s="15">
        <v>6.4</v>
      </c>
      <c r="BQ9" s="15">
        <v>8.4</v>
      </c>
      <c r="BR9" s="14">
        <v>134</v>
      </c>
      <c r="BS9" s="15">
        <v>6.7</v>
      </c>
      <c r="BT9" s="16"/>
      <c r="BU9" s="15">
        <v>5.6</v>
      </c>
      <c r="BV9" s="15">
        <v>7.9</v>
      </c>
      <c r="BW9" s="14">
        <v>109</v>
      </c>
      <c r="BX9" s="15">
        <v>7.6</v>
      </c>
      <c r="BY9" s="16"/>
      <c r="BZ9" s="15">
        <v>6.2</v>
      </c>
      <c r="CA9" s="15">
        <v>9</v>
      </c>
      <c r="CB9" s="14">
        <v>84</v>
      </c>
      <c r="CC9" s="15">
        <v>9.6999999999999993</v>
      </c>
      <c r="CD9" s="16"/>
      <c r="CE9" s="15">
        <v>7.7</v>
      </c>
      <c r="CF9" s="15">
        <v>12</v>
      </c>
      <c r="CG9" s="14">
        <v>51</v>
      </c>
      <c r="CH9" s="15">
        <v>10.199999999999999</v>
      </c>
      <c r="CI9" s="16"/>
      <c r="CJ9" s="15">
        <v>7.6</v>
      </c>
      <c r="CK9" s="15">
        <v>13.4</v>
      </c>
    </row>
    <row r="10" spans="1:89">
      <c r="A10" s="21" t="s">
        <v>237</v>
      </c>
      <c r="B10" s="21" t="s">
        <v>238</v>
      </c>
      <c r="C10" s="21" t="s">
        <v>412</v>
      </c>
      <c r="D10" s="21">
        <v>2019</v>
      </c>
      <c r="E10" s="14">
        <v>10</v>
      </c>
      <c r="F10" s="15">
        <v>0.3</v>
      </c>
      <c r="G10" s="16" t="s">
        <v>519</v>
      </c>
      <c r="H10" s="15">
        <v>0.1</v>
      </c>
      <c r="I10" s="15">
        <v>0.6</v>
      </c>
      <c r="J10" s="14">
        <v>176</v>
      </c>
      <c r="K10" s="15">
        <v>5.6</v>
      </c>
      <c r="L10" s="16"/>
      <c r="M10" s="15">
        <v>4.8</v>
      </c>
      <c r="N10" s="15">
        <v>6.5</v>
      </c>
      <c r="O10" s="14">
        <v>379</v>
      </c>
      <c r="P10" s="15">
        <v>10.8</v>
      </c>
      <c r="Q10" s="16"/>
      <c r="R10" s="15">
        <v>9.6999999999999993</v>
      </c>
      <c r="S10" s="15">
        <v>11.8</v>
      </c>
      <c r="T10" s="14">
        <v>464</v>
      </c>
      <c r="U10" s="15">
        <v>12.3</v>
      </c>
      <c r="V10" s="16"/>
      <c r="W10" s="15">
        <v>11.1</v>
      </c>
      <c r="X10" s="15">
        <v>13.4</v>
      </c>
      <c r="Y10" s="14">
        <v>487</v>
      </c>
      <c r="Z10" s="15">
        <v>12.5</v>
      </c>
      <c r="AA10" s="16"/>
      <c r="AB10" s="15">
        <v>11.4</v>
      </c>
      <c r="AC10" s="15">
        <v>13.6</v>
      </c>
      <c r="AD10" s="14">
        <v>473</v>
      </c>
      <c r="AE10" s="15">
        <v>12.5</v>
      </c>
      <c r="AF10" s="16"/>
      <c r="AG10" s="15">
        <v>11.4</v>
      </c>
      <c r="AH10" s="15">
        <v>13.6</v>
      </c>
      <c r="AI10" s="14">
        <v>486</v>
      </c>
      <c r="AJ10" s="15">
        <v>14</v>
      </c>
      <c r="AK10" s="16"/>
      <c r="AL10" s="15">
        <v>12.8</v>
      </c>
      <c r="AM10" s="15">
        <v>15.3</v>
      </c>
      <c r="AN10" s="14">
        <v>589</v>
      </c>
      <c r="AO10" s="15">
        <v>15.7</v>
      </c>
      <c r="AP10" s="16"/>
      <c r="AQ10" s="15">
        <v>14.4</v>
      </c>
      <c r="AR10" s="15">
        <v>16.899999999999999</v>
      </c>
      <c r="AS10" s="14">
        <v>585</v>
      </c>
      <c r="AT10" s="15">
        <v>14.8</v>
      </c>
      <c r="AU10" s="16"/>
      <c r="AV10" s="15">
        <v>13.6</v>
      </c>
      <c r="AW10" s="15">
        <v>16.100000000000001</v>
      </c>
      <c r="AX10" s="14">
        <v>472</v>
      </c>
      <c r="AY10" s="15">
        <v>12.8</v>
      </c>
      <c r="AZ10" s="16"/>
      <c r="BA10" s="15">
        <v>11.7</v>
      </c>
      <c r="BB10" s="15">
        <v>14</v>
      </c>
      <c r="BC10" s="14">
        <v>359</v>
      </c>
      <c r="BD10" s="15">
        <v>11.6</v>
      </c>
      <c r="BE10" s="16"/>
      <c r="BF10" s="15">
        <v>10.4</v>
      </c>
      <c r="BG10" s="15">
        <v>12.8</v>
      </c>
      <c r="BH10" s="14">
        <v>218</v>
      </c>
      <c r="BI10" s="15">
        <v>7.9</v>
      </c>
      <c r="BJ10" s="16"/>
      <c r="BK10" s="15">
        <v>6.8</v>
      </c>
      <c r="BL10" s="15">
        <v>8.9</v>
      </c>
      <c r="BM10" s="14">
        <v>226</v>
      </c>
      <c r="BN10" s="15">
        <v>8.1999999999999993</v>
      </c>
      <c r="BO10" s="16"/>
      <c r="BP10" s="15">
        <v>7.1</v>
      </c>
      <c r="BQ10" s="15">
        <v>9.3000000000000007</v>
      </c>
      <c r="BR10" s="14">
        <v>150</v>
      </c>
      <c r="BS10" s="15">
        <v>7.8</v>
      </c>
      <c r="BT10" s="16"/>
      <c r="BU10" s="15">
        <v>6.5</v>
      </c>
      <c r="BV10" s="15">
        <v>9</v>
      </c>
      <c r="BW10" s="14">
        <v>119</v>
      </c>
      <c r="BX10" s="15">
        <v>8.3000000000000007</v>
      </c>
      <c r="BY10" s="16"/>
      <c r="BZ10" s="15">
        <v>6.8</v>
      </c>
      <c r="CA10" s="15">
        <v>9.9</v>
      </c>
      <c r="CB10" s="14">
        <v>83</v>
      </c>
      <c r="CC10" s="15">
        <v>9.6</v>
      </c>
      <c r="CD10" s="16"/>
      <c r="CE10" s="15">
        <v>7.6</v>
      </c>
      <c r="CF10" s="15">
        <v>11.9</v>
      </c>
      <c r="CG10" s="14">
        <v>40</v>
      </c>
      <c r="CH10" s="15">
        <v>8</v>
      </c>
      <c r="CI10" s="16"/>
      <c r="CJ10" s="15">
        <v>5.7</v>
      </c>
      <c r="CK10" s="15">
        <v>10.8</v>
      </c>
    </row>
    <row r="11" spans="1:89">
      <c r="A11" s="21" t="s">
        <v>237</v>
      </c>
      <c r="B11" s="21" t="s">
        <v>238</v>
      </c>
      <c r="C11" s="21" t="s">
        <v>412</v>
      </c>
      <c r="D11" s="21">
        <v>2018</v>
      </c>
      <c r="E11" s="14">
        <v>10</v>
      </c>
      <c r="F11" s="15">
        <v>0.3</v>
      </c>
      <c r="G11" s="16" t="s">
        <v>519</v>
      </c>
      <c r="H11" s="15">
        <v>0.1</v>
      </c>
      <c r="I11" s="15">
        <v>0.6</v>
      </c>
      <c r="J11" s="14">
        <v>178</v>
      </c>
      <c r="K11" s="15">
        <v>5.7</v>
      </c>
      <c r="L11" s="16"/>
      <c r="M11" s="15">
        <v>4.9000000000000004</v>
      </c>
      <c r="N11" s="15">
        <v>6.6</v>
      </c>
      <c r="O11" s="14">
        <v>358</v>
      </c>
      <c r="P11" s="15">
        <v>10.1</v>
      </c>
      <c r="Q11" s="16"/>
      <c r="R11" s="15">
        <v>9</v>
      </c>
      <c r="S11" s="15">
        <v>11.1</v>
      </c>
      <c r="T11" s="14">
        <v>391</v>
      </c>
      <c r="U11" s="15">
        <v>10.3</v>
      </c>
      <c r="V11" s="16"/>
      <c r="W11" s="15">
        <v>9.3000000000000007</v>
      </c>
      <c r="X11" s="15">
        <v>11.4</v>
      </c>
      <c r="Y11" s="14">
        <v>443</v>
      </c>
      <c r="Z11" s="15">
        <v>11.5</v>
      </c>
      <c r="AA11" s="16"/>
      <c r="AB11" s="15">
        <v>10.5</v>
      </c>
      <c r="AC11" s="15">
        <v>12.6</v>
      </c>
      <c r="AD11" s="14">
        <v>420</v>
      </c>
      <c r="AE11" s="15">
        <v>11.1</v>
      </c>
      <c r="AF11" s="16"/>
      <c r="AG11" s="15">
        <v>10.1</v>
      </c>
      <c r="AH11" s="15">
        <v>12.2</v>
      </c>
      <c r="AI11" s="14">
        <v>456</v>
      </c>
      <c r="AJ11" s="15">
        <v>13.3</v>
      </c>
      <c r="AK11" s="16"/>
      <c r="AL11" s="15">
        <v>12</v>
      </c>
      <c r="AM11" s="15">
        <v>14.5</v>
      </c>
      <c r="AN11" s="14">
        <v>648</v>
      </c>
      <c r="AO11" s="15">
        <v>16.8</v>
      </c>
      <c r="AP11" s="16"/>
      <c r="AQ11" s="15">
        <v>15.5</v>
      </c>
      <c r="AR11" s="15">
        <v>18.100000000000001</v>
      </c>
      <c r="AS11" s="14">
        <v>555</v>
      </c>
      <c r="AT11" s="15">
        <v>14.1</v>
      </c>
      <c r="AU11" s="16"/>
      <c r="AV11" s="15">
        <v>12.9</v>
      </c>
      <c r="AW11" s="15">
        <v>15.2</v>
      </c>
      <c r="AX11" s="14">
        <v>398</v>
      </c>
      <c r="AY11" s="15">
        <v>11.1</v>
      </c>
      <c r="AZ11" s="16"/>
      <c r="BA11" s="15">
        <v>10</v>
      </c>
      <c r="BB11" s="15">
        <v>12.2</v>
      </c>
      <c r="BC11" s="14">
        <v>313</v>
      </c>
      <c r="BD11" s="15">
        <v>10.3</v>
      </c>
      <c r="BE11" s="16"/>
      <c r="BF11" s="15">
        <v>9.1999999999999993</v>
      </c>
      <c r="BG11" s="15">
        <v>11.5</v>
      </c>
      <c r="BH11" s="14">
        <v>228</v>
      </c>
      <c r="BI11" s="15">
        <v>8.1</v>
      </c>
      <c r="BJ11" s="16"/>
      <c r="BK11" s="15">
        <v>7.1</v>
      </c>
      <c r="BL11" s="15">
        <v>9.1999999999999993</v>
      </c>
      <c r="BM11" s="14">
        <v>186</v>
      </c>
      <c r="BN11" s="15">
        <v>6.9</v>
      </c>
      <c r="BO11" s="16"/>
      <c r="BP11" s="15">
        <v>5.9</v>
      </c>
      <c r="BQ11" s="15">
        <v>7.9</v>
      </c>
      <c r="BR11" s="14">
        <v>153</v>
      </c>
      <c r="BS11" s="15">
        <v>8.3000000000000007</v>
      </c>
      <c r="BT11" s="16"/>
      <c r="BU11" s="15">
        <v>7</v>
      </c>
      <c r="BV11" s="15">
        <v>9.6</v>
      </c>
      <c r="BW11" s="14">
        <v>137</v>
      </c>
      <c r="BX11" s="15">
        <v>9.9</v>
      </c>
      <c r="BY11" s="16"/>
      <c r="BZ11" s="15">
        <v>8.1999999999999993</v>
      </c>
      <c r="CA11" s="15">
        <v>11.5</v>
      </c>
      <c r="CB11" s="14">
        <v>95</v>
      </c>
      <c r="CC11" s="15">
        <v>11.1</v>
      </c>
      <c r="CD11" s="16"/>
      <c r="CE11" s="15">
        <v>9</v>
      </c>
      <c r="CF11" s="15">
        <v>13.6</v>
      </c>
      <c r="CG11" s="14">
        <v>52</v>
      </c>
      <c r="CH11" s="15">
        <v>10.6</v>
      </c>
      <c r="CI11" s="16"/>
      <c r="CJ11" s="15">
        <v>8</v>
      </c>
      <c r="CK11" s="15">
        <v>14</v>
      </c>
    </row>
    <row r="12" spans="1:89">
      <c r="A12" s="21" t="s">
        <v>237</v>
      </c>
      <c r="B12" s="21" t="s">
        <v>238</v>
      </c>
      <c r="C12" s="21" t="s">
        <v>412</v>
      </c>
      <c r="D12" s="21">
        <v>2017</v>
      </c>
      <c r="E12" s="14">
        <v>10</v>
      </c>
      <c r="F12" s="15">
        <v>0.3</v>
      </c>
      <c r="G12" s="16" t="s">
        <v>519</v>
      </c>
      <c r="H12" s="15">
        <v>0.2</v>
      </c>
      <c r="I12" s="15">
        <v>0.6</v>
      </c>
      <c r="J12" s="14">
        <v>155</v>
      </c>
      <c r="K12" s="15">
        <v>5</v>
      </c>
      <c r="L12" s="16"/>
      <c r="M12" s="15">
        <v>4.2</v>
      </c>
      <c r="N12" s="15">
        <v>5.8</v>
      </c>
      <c r="O12" s="14">
        <v>261</v>
      </c>
      <c r="P12" s="15">
        <v>7.3</v>
      </c>
      <c r="Q12" s="16"/>
      <c r="R12" s="15">
        <v>6.4</v>
      </c>
      <c r="S12" s="15">
        <v>8.1999999999999993</v>
      </c>
      <c r="T12" s="14">
        <v>349</v>
      </c>
      <c r="U12" s="15">
        <v>9.1999999999999993</v>
      </c>
      <c r="V12" s="16"/>
      <c r="W12" s="15">
        <v>8.1999999999999993</v>
      </c>
      <c r="X12" s="15">
        <v>10.199999999999999</v>
      </c>
      <c r="Y12" s="14">
        <v>387</v>
      </c>
      <c r="Z12" s="15">
        <v>10.199999999999999</v>
      </c>
      <c r="AA12" s="16"/>
      <c r="AB12" s="15">
        <v>9.1999999999999993</v>
      </c>
      <c r="AC12" s="15">
        <v>11.2</v>
      </c>
      <c r="AD12" s="14">
        <v>392</v>
      </c>
      <c r="AE12" s="15">
        <v>10.6</v>
      </c>
      <c r="AF12" s="16"/>
      <c r="AG12" s="15">
        <v>9.6</v>
      </c>
      <c r="AH12" s="15">
        <v>11.7</v>
      </c>
      <c r="AI12" s="14">
        <v>440</v>
      </c>
      <c r="AJ12" s="15">
        <v>12.6</v>
      </c>
      <c r="AK12" s="16"/>
      <c r="AL12" s="15">
        <v>11.4</v>
      </c>
      <c r="AM12" s="15">
        <v>13.8</v>
      </c>
      <c r="AN12" s="14">
        <v>549</v>
      </c>
      <c r="AO12" s="15">
        <v>14.1</v>
      </c>
      <c r="AP12" s="16"/>
      <c r="AQ12" s="15">
        <v>12.9</v>
      </c>
      <c r="AR12" s="15">
        <v>15.3</v>
      </c>
      <c r="AS12" s="14">
        <v>502</v>
      </c>
      <c r="AT12" s="15">
        <v>12.8</v>
      </c>
      <c r="AU12" s="16"/>
      <c r="AV12" s="15">
        <v>11.7</v>
      </c>
      <c r="AW12" s="15">
        <v>13.9</v>
      </c>
      <c r="AX12" s="14">
        <v>388</v>
      </c>
      <c r="AY12" s="15">
        <v>11.1</v>
      </c>
      <c r="AZ12" s="16"/>
      <c r="BA12" s="15">
        <v>10</v>
      </c>
      <c r="BB12" s="15">
        <v>12.2</v>
      </c>
      <c r="BC12" s="14">
        <v>261</v>
      </c>
      <c r="BD12" s="15">
        <v>8.8000000000000007</v>
      </c>
      <c r="BE12" s="16"/>
      <c r="BF12" s="15">
        <v>7.7</v>
      </c>
      <c r="BG12" s="15">
        <v>9.9</v>
      </c>
      <c r="BH12" s="14">
        <v>229</v>
      </c>
      <c r="BI12" s="15">
        <v>8</v>
      </c>
      <c r="BJ12" s="16"/>
      <c r="BK12" s="15">
        <v>6.9</v>
      </c>
      <c r="BL12" s="15">
        <v>9</v>
      </c>
      <c r="BM12" s="14">
        <v>175</v>
      </c>
      <c r="BN12" s="15">
        <v>6.8</v>
      </c>
      <c r="BO12" s="16"/>
      <c r="BP12" s="15">
        <v>5.8</v>
      </c>
      <c r="BQ12" s="15">
        <v>7.8</v>
      </c>
      <c r="BR12" s="14">
        <v>137</v>
      </c>
      <c r="BS12" s="15">
        <v>7.6</v>
      </c>
      <c r="BT12" s="16"/>
      <c r="BU12" s="15">
        <v>6.3</v>
      </c>
      <c r="BV12" s="15">
        <v>8.9</v>
      </c>
      <c r="BW12" s="14">
        <v>90</v>
      </c>
      <c r="BX12" s="15">
        <v>6.6</v>
      </c>
      <c r="BY12" s="16"/>
      <c r="BZ12" s="15">
        <v>5.3</v>
      </c>
      <c r="CA12" s="15">
        <v>8.1</v>
      </c>
      <c r="CB12" s="14">
        <v>83</v>
      </c>
      <c r="CC12" s="15">
        <v>9.8000000000000007</v>
      </c>
      <c r="CD12" s="16"/>
      <c r="CE12" s="15">
        <v>7.8</v>
      </c>
      <c r="CF12" s="15">
        <v>12.2</v>
      </c>
      <c r="CG12" s="14">
        <v>43</v>
      </c>
      <c r="CH12" s="15">
        <v>8.8000000000000007</v>
      </c>
      <c r="CI12" s="16"/>
      <c r="CJ12" s="15">
        <v>6.4</v>
      </c>
      <c r="CK12" s="15">
        <v>11.9</v>
      </c>
    </row>
    <row r="13" spans="1:89">
      <c r="A13" s="21" t="s">
        <v>237</v>
      </c>
      <c r="B13" s="21" t="s">
        <v>238</v>
      </c>
      <c r="C13" s="21" t="s">
        <v>412</v>
      </c>
      <c r="D13" s="21">
        <v>2016</v>
      </c>
      <c r="E13" s="14">
        <v>2</v>
      </c>
      <c r="F13" s="16" t="s">
        <v>520</v>
      </c>
      <c r="G13" s="16"/>
      <c r="H13" s="16" t="s">
        <v>520</v>
      </c>
      <c r="I13" s="16" t="s">
        <v>520</v>
      </c>
      <c r="J13" s="14">
        <v>143</v>
      </c>
      <c r="K13" s="15">
        <v>4.5</v>
      </c>
      <c r="L13" s="16"/>
      <c r="M13" s="15">
        <v>3.8</v>
      </c>
      <c r="N13" s="15">
        <v>5.3</v>
      </c>
      <c r="O13" s="14">
        <v>322</v>
      </c>
      <c r="P13" s="15">
        <v>8.9</v>
      </c>
      <c r="Q13" s="16"/>
      <c r="R13" s="15">
        <v>7.9</v>
      </c>
      <c r="S13" s="15">
        <v>9.9</v>
      </c>
      <c r="T13" s="14">
        <v>357</v>
      </c>
      <c r="U13" s="15">
        <v>9.5</v>
      </c>
      <c r="V13" s="16"/>
      <c r="W13" s="15">
        <v>8.5</v>
      </c>
      <c r="X13" s="15">
        <v>10.5</v>
      </c>
      <c r="Y13" s="14">
        <v>398</v>
      </c>
      <c r="Z13" s="15">
        <v>10.5</v>
      </c>
      <c r="AA13" s="16"/>
      <c r="AB13" s="15">
        <v>9.5</v>
      </c>
      <c r="AC13" s="15">
        <v>11.6</v>
      </c>
      <c r="AD13" s="14">
        <v>378</v>
      </c>
      <c r="AE13" s="15">
        <v>10.5</v>
      </c>
      <c r="AF13" s="16"/>
      <c r="AG13" s="15">
        <v>9.4</v>
      </c>
      <c r="AH13" s="15">
        <v>11.5</v>
      </c>
      <c r="AI13" s="14">
        <v>495</v>
      </c>
      <c r="AJ13" s="15">
        <v>13.8</v>
      </c>
      <c r="AK13" s="16"/>
      <c r="AL13" s="15">
        <v>12.6</v>
      </c>
      <c r="AM13" s="15">
        <v>15</v>
      </c>
      <c r="AN13" s="14">
        <v>539</v>
      </c>
      <c r="AO13" s="15">
        <v>13.7</v>
      </c>
      <c r="AP13" s="16"/>
      <c r="AQ13" s="15">
        <v>12.6</v>
      </c>
      <c r="AR13" s="15">
        <v>14.9</v>
      </c>
      <c r="AS13" s="14">
        <v>542</v>
      </c>
      <c r="AT13" s="15">
        <v>13.9</v>
      </c>
      <c r="AU13" s="16"/>
      <c r="AV13" s="15">
        <v>12.8</v>
      </c>
      <c r="AW13" s="15">
        <v>15.1</v>
      </c>
      <c r="AX13" s="14">
        <v>416</v>
      </c>
      <c r="AY13" s="15">
        <v>12.3</v>
      </c>
      <c r="AZ13" s="16"/>
      <c r="BA13" s="15">
        <v>11.1</v>
      </c>
      <c r="BB13" s="15">
        <v>13.5</v>
      </c>
      <c r="BC13" s="14">
        <v>261</v>
      </c>
      <c r="BD13" s="15">
        <v>8.9</v>
      </c>
      <c r="BE13" s="16"/>
      <c r="BF13" s="15">
        <v>7.9</v>
      </c>
      <c r="BG13" s="15">
        <v>10</v>
      </c>
      <c r="BH13" s="14">
        <v>222</v>
      </c>
      <c r="BI13" s="15">
        <v>7.4</v>
      </c>
      <c r="BJ13" s="16"/>
      <c r="BK13" s="15">
        <v>6.4</v>
      </c>
      <c r="BL13" s="15">
        <v>8.3000000000000007</v>
      </c>
      <c r="BM13" s="14">
        <v>148</v>
      </c>
      <c r="BN13" s="15">
        <v>6.2</v>
      </c>
      <c r="BO13" s="16"/>
      <c r="BP13" s="15">
        <v>5.2</v>
      </c>
      <c r="BQ13" s="15">
        <v>7.3</v>
      </c>
      <c r="BR13" s="14">
        <v>113</v>
      </c>
      <c r="BS13" s="15">
        <v>6.3</v>
      </c>
      <c r="BT13" s="16"/>
      <c r="BU13" s="15">
        <v>5.2</v>
      </c>
      <c r="BV13" s="15">
        <v>7.5</v>
      </c>
      <c r="BW13" s="14">
        <v>110</v>
      </c>
      <c r="BX13" s="15">
        <v>8.1999999999999993</v>
      </c>
      <c r="BY13" s="16"/>
      <c r="BZ13" s="15">
        <v>6.7</v>
      </c>
      <c r="CA13" s="15">
        <v>9.8000000000000007</v>
      </c>
      <c r="CB13" s="14">
        <v>74</v>
      </c>
      <c r="CC13" s="15">
        <v>8.9</v>
      </c>
      <c r="CD13" s="16"/>
      <c r="CE13" s="15">
        <v>7</v>
      </c>
      <c r="CF13" s="15">
        <v>11.2</v>
      </c>
      <c r="CG13" s="14">
        <v>55</v>
      </c>
      <c r="CH13" s="15">
        <v>11.4</v>
      </c>
      <c r="CI13" s="16"/>
      <c r="CJ13" s="15">
        <v>8.6</v>
      </c>
      <c r="CK13" s="15">
        <v>14.8</v>
      </c>
    </row>
    <row r="14" spans="1:89">
      <c r="A14" s="21" t="s">
        <v>237</v>
      </c>
      <c r="B14" s="21" t="s">
        <v>238</v>
      </c>
      <c r="C14" s="21" t="s">
        <v>412</v>
      </c>
      <c r="D14" s="21">
        <v>2015</v>
      </c>
      <c r="E14" s="14">
        <v>8</v>
      </c>
      <c r="F14" s="15">
        <v>0.3</v>
      </c>
      <c r="G14" s="16" t="s">
        <v>519</v>
      </c>
      <c r="H14" s="15">
        <v>0.1</v>
      </c>
      <c r="I14" s="15">
        <v>0.5</v>
      </c>
      <c r="J14" s="14">
        <v>174</v>
      </c>
      <c r="K14" s="15">
        <v>5.4</v>
      </c>
      <c r="L14" s="16"/>
      <c r="M14" s="15">
        <v>4.5999999999999996</v>
      </c>
      <c r="N14" s="15">
        <v>6.2</v>
      </c>
      <c r="O14" s="14">
        <v>313</v>
      </c>
      <c r="P14" s="15">
        <v>8.6</v>
      </c>
      <c r="Q14" s="16"/>
      <c r="R14" s="15">
        <v>7.6</v>
      </c>
      <c r="S14" s="15">
        <v>9.6</v>
      </c>
      <c r="T14" s="14">
        <v>351</v>
      </c>
      <c r="U14" s="15">
        <v>9.5</v>
      </c>
      <c r="V14" s="16"/>
      <c r="W14" s="15">
        <v>8.5</v>
      </c>
      <c r="X14" s="15">
        <v>10.4</v>
      </c>
      <c r="Y14" s="14">
        <v>399</v>
      </c>
      <c r="Z14" s="15">
        <v>10.6</v>
      </c>
      <c r="AA14" s="16"/>
      <c r="AB14" s="15">
        <v>9.6</v>
      </c>
      <c r="AC14" s="15">
        <v>11.7</v>
      </c>
      <c r="AD14" s="14">
        <v>406</v>
      </c>
      <c r="AE14" s="15">
        <v>11.5</v>
      </c>
      <c r="AF14" s="16"/>
      <c r="AG14" s="15">
        <v>10.4</v>
      </c>
      <c r="AH14" s="15">
        <v>12.7</v>
      </c>
      <c r="AI14" s="14">
        <v>493</v>
      </c>
      <c r="AJ14" s="15">
        <v>13.4</v>
      </c>
      <c r="AK14" s="16"/>
      <c r="AL14" s="15">
        <v>12.2</v>
      </c>
      <c r="AM14" s="15">
        <v>14.6</v>
      </c>
      <c r="AN14" s="14">
        <v>566</v>
      </c>
      <c r="AO14" s="15">
        <v>14.4</v>
      </c>
      <c r="AP14" s="16"/>
      <c r="AQ14" s="15">
        <v>13.2</v>
      </c>
      <c r="AR14" s="15">
        <v>15.6</v>
      </c>
      <c r="AS14" s="14">
        <v>535</v>
      </c>
      <c r="AT14" s="15">
        <v>14</v>
      </c>
      <c r="AU14" s="16"/>
      <c r="AV14" s="15">
        <v>12.8</v>
      </c>
      <c r="AW14" s="15">
        <v>15.2</v>
      </c>
      <c r="AX14" s="14">
        <v>428</v>
      </c>
      <c r="AY14" s="15">
        <v>13</v>
      </c>
      <c r="AZ14" s="16"/>
      <c r="BA14" s="15">
        <v>11.8</v>
      </c>
      <c r="BB14" s="15">
        <v>14.3</v>
      </c>
      <c r="BC14" s="14">
        <v>316</v>
      </c>
      <c r="BD14" s="15">
        <v>10.9</v>
      </c>
      <c r="BE14" s="16"/>
      <c r="BF14" s="15">
        <v>9.6999999999999993</v>
      </c>
      <c r="BG14" s="15">
        <v>12.1</v>
      </c>
      <c r="BH14" s="14">
        <v>251</v>
      </c>
      <c r="BI14" s="15">
        <v>8.4</v>
      </c>
      <c r="BJ14" s="16"/>
      <c r="BK14" s="15">
        <v>7.3</v>
      </c>
      <c r="BL14" s="15">
        <v>9.4</v>
      </c>
      <c r="BM14" s="14">
        <v>178</v>
      </c>
      <c r="BN14" s="15">
        <v>7.9</v>
      </c>
      <c r="BO14" s="16"/>
      <c r="BP14" s="15">
        <v>6.7</v>
      </c>
      <c r="BQ14" s="15">
        <v>9</v>
      </c>
      <c r="BR14" s="14">
        <v>137</v>
      </c>
      <c r="BS14" s="15">
        <v>7.6</v>
      </c>
      <c r="BT14" s="16"/>
      <c r="BU14" s="15">
        <v>6.4</v>
      </c>
      <c r="BV14" s="15">
        <v>8.9</v>
      </c>
      <c r="BW14" s="14">
        <v>124</v>
      </c>
      <c r="BX14" s="15">
        <v>9.4</v>
      </c>
      <c r="BY14" s="16"/>
      <c r="BZ14" s="15">
        <v>7.8</v>
      </c>
      <c r="CA14" s="15">
        <v>11.1</v>
      </c>
      <c r="CB14" s="14">
        <v>84</v>
      </c>
      <c r="CC14" s="15">
        <v>10.3</v>
      </c>
      <c r="CD14" s="16"/>
      <c r="CE14" s="15">
        <v>8.1999999999999993</v>
      </c>
      <c r="CF14" s="15">
        <v>12.8</v>
      </c>
      <c r="CG14" s="14">
        <v>57</v>
      </c>
      <c r="CH14" s="15">
        <v>12.1</v>
      </c>
      <c r="CI14" s="16"/>
      <c r="CJ14" s="15">
        <v>9.1999999999999993</v>
      </c>
      <c r="CK14" s="15">
        <v>15.7</v>
      </c>
    </row>
    <row r="15" spans="1:89">
      <c r="A15" s="21" t="s">
        <v>237</v>
      </c>
      <c r="B15" s="21" t="s">
        <v>238</v>
      </c>
      <c r="C15" s="21" t="s">
        <v>412</v>
      </c>
      <c r="D15" s="21">
        <v>2014</v>
      </c>
      <c r="E15" s="14">
        <v>7</v>
      </c>
      <c r="F15" s="15">
        <v>0.2</v>
      </c>
      <c r="G15" s="16" t="s">
        <v>519</v>
      </c>
      <c r="H15" s="15">
        <v>0.1</v>
      </c>
      <c r="I15" s="15">
        <v>0.5</v>
      </c>
      <c r="J15" s="14">
        <v>142</v>
      </c>
      <c r="K15" s="15">
        <v>4.4000000000000004</v>
      </c>
      <c r="L15" s="16"/>
      <c r="M15" s="15">
        <v>3.7</v>
      </c>
      <c r="N15" s="15">
        <v>5.0999999999999996</v>
      </c>
      <c r="O15" s="14">
        <v>310</v>
      </c>
      <c r="P15" s="15">
        <v>8.5</v>
      </c>
      <c r="Q15" s="16"/>
      <c r="R15" s="15">
        <v>7.6</v>
      </c>
      <c r="S15" s="15">
        <v>9.5</v>
      </c>
      <c r="T15" s="14">
        <v>349</v>
      </c>
      <c r="U15" s="15">
        <v>9.5</v>
      </c>
      <c r="V15" s="16"/>
      <c r="W15" s="15">
        <v>8.5</v>
      </c>
      <c r="X15" s="15">
        <v>10.5</v>
      </c>
      <c r="Y15" s="14">
        <v>392</v>
      </c>
      <c r="Z15" s="15">
        <v>10.5</v>
      </c>
      <c r="AA15" s="16"/>
      <c r="AB15" s="15">
        <v>9.5</v>
      </c>
      <c r="AC15" s="15">
        <v>11.5</v>
      </c>
      <c r="AD15" s="14">
        <v>398</v>
      </c>
      <c r="AE15" s="15">
        <v>11.6</v>
      </c>
      <c r="AF15" s="16"/>
      <c r="AG15" s="15">
        <v>10.4</v>
      </c>
      <c r="AH15" s="15">
        <v>12.7</v>
      </c>
      <c r="AI15" s="14">
        <v>561</v>
      </c>
      <c r="AJ15" s="15">
        <v>15</v>
      </c>
      <c r="AK15" s="16"/>
      <c r="AL15" s="15">
        <v>13.8</v>
      </c>
      <c r="AM15" s="15">
        <v>16.2</v>
      </c>
      <c r="AN15" s="14">
        <v>625</v>
      </c>
      <c r="AO15" s="15">
        <v>15.8</v>
      </c>
      <c r="AP15" s="16"/>
      <c r="AQ15" s="15">
        <v>14.6</v>
      </c>
      <c r="AR15" s="15">
        <v>17.100000000000001</v>
      </c>
      <c r="AS15" s="14">
        <v>596</v>
      </c>
      <c r="AT15" s="15">
        <v>16</v>
      </c>
      <c r="AU15" s="16"/>
      <c r="AV15" s="15">
        <v>14.7</v>
      </c>
      <c r="AW15" s="15">
        <v>17.3</v>
      </c>
      <c r="AX15" s="14">
        <v>399</v>
      </c>
      <c r="AY15" s="15">
        <v>12.5</v>
      </c>
      <c r="AZ15" s="16"/>
      <c r="BA15" s="15">
        <v>11.3</v>
      </c>
      <c r="BB15" s="15">
        <v>13.7</v>
      </c>
      <c r="BC15" s="14">
        <v>291</v>
      </c>
      <c r="BD15" s="15">
        <v>10</v>
      </c>
      <c r="BE15" s="16"/>
      <c r="BF15" s="15">
        <v>8.9</v>
      </c>
      <c r="BG15" s="15">
        <v>11.2</v>
      </c>
      <c r="BH15" s="14">
        <v>240</v>
      </c>
      <c r="BI15" s="15">
        <v>8.1</v>
      </c>
      <c r="BJ15" s="16"/>
      <c r="BK15" s="15">
        <v>7.1</v>
      </c>
      <c r="BL15" s="15">
        <v>9.1</v>
      </c>
      <c r="BM15" s="14">
        <v>179</v>
      </c>
      <c r="BN15" s="15">
        <v>8.1999999999999993</v>
      </c>
      <c r="BO15" s="16"/>
      <c r="BP15" s="15">
        <v>7</v>
      </c>
      <c r="BQ15" s="15">
        <v>9.4</v>
      </c>
      <c r="BR15" s="14">
        <v>148</v>
      </c>
      <c r="BS15" s="15">
        <v>8.3000000000000007</v>
      </c>
      <c r="BT15" s="16"/>
      <c r="BU15" s="15">
        <v>7</v>
      </c>
      <c r="BV15" s="15">
        <v>9.6999999999999993</v>
      </c>
      <c r="BW15" s="14">
        <v>119</v>
      </c>
      <c r="BX15" s="15">
        <v>9.1</v>
      </c>
      <c r="BY15" s="16"/>
      <c r="BZ15" s="15">
        <v>7.5</v>
      </c>
      <c r="CA15" s="15">
        <v>10.7</v>
      </c>
      <c r="CB15" s="14">
        <v>84</v>
      </c>
      <c r="CC15" s="15">
        <v>10.5</v>
      </c>
      <c r="CD15" s="16"/>
      <c r="CE15" s="15">
        <v>8.4</v>
      </c>
      <c r="CF15" s="15">
        <v>13</v>
      </c>
      <c r="CG15" s="14">
        <v>42</v>
      </c>
      <c r="CH15" s="15">
        <v>9</v>
      </c>
      <c r="CI15" s="16"/>
      <c r="CJ15" s="15">
        <v>6.5</v>
      </c>
      <c r="CK15" s="15">
        <v>12.1</v>
      </c>
    </row>
    <row r="16" spans="1:89">
      <c r="A16" s="21" t="s">
        <v>237</v>
      </c>
      <c r="B16" s="21" t="s">
        <v>238</v>
      </c>
      <c r="C16" s="21" t="s">
        <v>412</v>
      </c>
      <c r="D16" s="21">
        <v>2013</v>
      </c>
      <c r="E16" s="14">
        <v>5</v>
      </c>
      <c r="F16" s="15">
        <v>0.2</v>
      </c>
      <c r="G16" s="16" t="s">
        <v>519</v>
      </c>
      <c r="H16" s="15">
        <v>0.1</v>
      </c>
      <c r="I16" s="15">
        <v>0.4</v>
      </c>
      <c r="J16" s="14">
        <v>123</v>
      </c>
      <c r="K16" s="15">
        <v>3.8</v>
      </c>
      <c r="L16" s="16"/>
      <c r="M16" s="15">
        <v>3.1</v>
      </c>
      <c r="N16" s="15">
        <v>4.4000000000000004</v>
      </c>
      <c r="O16" s="14">
        <v>290</v>
      </c>
      <c r="P16" s="15">
        <v>8</v>
      </c>
      <c r="Q16" s="16"/>
      <c r="R16" s="15">
        <v>7.1</v>
      </c>
      <c r="S16" s="15">
        <v>8.9</v>
      </c>
      <c r="T16" s="14">
        <v>314</v>
      </c>
      <c r="U16" s="15">
        <v>8.6</v>
      </c>
      <c r="V16" s="16"/>
      <c r="W16" s="15">
        <v>7.6</v>
      </c>
      <c r="X16" s="15">
        <v>9.5</v>
      </c>
      <c r="Y16" s="14">
        <v>376</v>
      </c>
      <c r="Z16" s="15">
        <v>10.199999999999999</v>
      </c>
      <c r="AA16" s="16"/>
      <c r="AB16" s="15">
        <v>9.1</v>
      </c>
      <c r="AC16" s="15">
        <v>11.2</v>
      </c>
      <c r="AD16" s="14">
        <v>452</v>
      </c>
      <c r="AE16" s="15">
        <v>13.3</v>
      </c>
      <c r="AF16" s="16"/>
      <c r="AG16" s="15">
        <v>12.1</v>
      </c>
      <c r="AH16" s="15">
        <v>14.5</v>
      </c>
      <c r="AI16" s="14">
        <v>566</v>
      </c>
      <c r="AJ16" s="15">
        <v>14.8</v>
      </c>
      <c r="AK16" s="16"/>
      <c r="AL16" s="15">
        <v>13.6</v>
      </c>
      <c r="AM16" s="15">
        <v>16.100000000000001</v>
      </c>
      <c r="AN16" s="14">
        <v>590</v>
      </c>
      <c r="AO16" s="15">
        <v>15</v>
      </c>
      <c r="AP16" s="16"/>
      <c r="AQ16" s="15">
        <v>13.8</v>
      </c>
      <c r="AR16" s="15">
        <v>16.2</v>
      </c>
      <c r="AS16" s="14">
        <v>531</v>
      </c>
      <c r="AT16" s="15">
        <v>14.6</v>
      </c>
      <c r="AU16" s="16"/>
      <c r="AV16" s="15">
        <v>13.4</v>
      </c>
      <c r="AW16" s="15">
        <v>15.9</v>
      </c>
      <c r="AX16" s="14">
        <v>419</v>
      </c>
      <c r="AY16" s="15">
        <v>13.5</v>
      </c>
      <c r="AZ16" s="16"/>
      <c r="BA16" s="15">
        <v>12.2</v>
      </c>
      <c r="BB16" s="15">
        <v>14.7</v>
      </c>
      <c r="BC16" s="14">
        <v>305</v>
      </c>
      <c r="BD16" s="15">
        <v>10.4</v>
      </c>
      <c r="BE16" s="16"/>
      <c r="BF16" s="15">
        <v>9.1999999999999993</v>
      </c>
      <c r="BG16" s="15">
        <v>11.6</v>
      </c>
      <c r="BH16" s="14">
        <v>215</v>
      </c>
      <c r="BI16" s="15">
        <v>7.4</v>
      </c>
      <c r="BJ16" s="16"/>
      <c r="BK16" s="15">
        <v>6.4</v>
      </c>
      <c r="BL16" s="15">
        <v>8.4</v>
      </c>
      <c r="BM16" s="14">
        <v>153</v>
      </c>
      <c r="BN16" s="15">
        <v>7.3</v>
      </c>
      <c r="BO16" s="16"/>
      <c r="BP16" s="15">
        <v>6.1</v>
      </c>
      <c r="BQ16" s="15">
        <v>8.4</v>
      </c>
      <c r="BR16" s="14">
        <v>134</v>
      </c>
      <c r="BS16" s="15">
        <v>7.7</v>
      </c>
      <c r="BT16" s="16"/>
      <c r="BU16" s="15">
        <v>6.4</v>
      </c>
      <c r="BV16" s="15">
        <v>9</v>
      </c>
      <c r="BW16" s="14">
        <v>113</v>
      </c>
      <c r="BX16" s="15">
        <v>8.6999999999999993</v>
      </c>
      <c r="BY16" s="16"/>
      <c r="BZ16" s="15">
        <v>7.1</v>
      </c>
      <c r="CA16" s="15">
        <v>10.3</v>
      </c>
      <c r="CB16" s="14">
        <v>94</v>
      </c>
      <c r="CC16" s="15">
        <v>12</v>
      </c>
      <c r="CD16" s="16"/>
      <c r="CE16" s="15">
        <v>9.6999999999999993</v>
      </c>
      <c r="CF16" s="15">
        <v>14.7</v>
      </c>
      <c r="CG16" s="14">
        <v>47</v>
      </c>
      <c r="CH16" s="15">
        <v>10.5</v>
      </c>
      <c r="CI16" s="16"/>
      <c r="CJ16" s="15">
        <v>7.7</v>
      </c>
      <c r="CK16" s="15">
        <v>13.9</v>
      </c>
    </row>
    <row r="17" spans="1:89">
      <c r="A17" s="21" t="s">
        <v>237</v>
      </c>
      <c r="B17" s="21" t="s">
        <v>238</v>
      </c>
      <c r="C17" s="21" t="s">
        <v>412</v>
      </c>
      <c r="D17" s="21">
        <v>2012</v>
      </c>
      <c r="E17" s="14">
        <v>6</v>
      </c>
      <c r="F17" s="15">
        <v>0.2</v>
      </c>
      <c r="G17" s="16" t="s">
        <v>519</v>
      </c>
      <c r="H17" s="15">
        <v>0.1</v>
      </c>
      <c r="I17" s="15">
        <v>0.4</v>
      </c>
      <c r="J17" s="14">
        <v>116</v>
      </c>
      <c r="K17" s="15">
        <v>3.5</v>
      </c>
      <c r="L17" s="16"/>
      <c r="M17" s="15">
        <v>2.9</v>
      </c>
      <c r="N17" s="15">
        <v>4.2</v>
      </c>
      <c r="O17" s="14">
        <v>300</v>
      </c>
      <c r="P17" s="15">
        <v>8.3000000000000007</v>
      </c>
      <c r="Q17" s="16"/>
      <c r="R17" s="15">
        <v>7.4</v>
      </c>
      <c r="S17" s="15">
        <v>9.1999999999999993</v>
      </c>
      <c r="T17" s="14">
        <v>358</v>
      </c>
      <c r="U17" s="15">
        <v>9.8000000000000007</v>
      </c>
      <c r="V17" s="16"/>
      <c r="W17" s="15">
        <v>8.8000000000000007</v>
      </c>
      <c r="X17" s="15">
        <v>10.8</v>
      </c>
      <c r="Y17" s="14">
        <v>363</v>
      </c>
      <c r="Z17" s="15">
        <v>10</v>
      </c>
      <c r="AA17" s="16"/>
      <c r="AB17" s="15">
        <v>9</v>
      </c>
      <c r="AC17" s="15">
        <v>11.1</v>
      </c>
      <c r="AD17" s="14">
        <v>430</v>
      </c>
      <c r="AE17" s="15">
        <v>12.5</v>
      </c>
      <c r="AF17" s="16"/>
      <c r="AG17" s="15">
        <v>11.3</v>
      </c>
      <c r="AH17" s="15">
        <v>13.7</v>
      </c>
      <c r="AI17" s="14">
        <v>563</v>
      </c>
      <c r="AJ17" s="15">
        <v>14.6</v>
      </c>
      <c r="AK17" s="16"/>
      <c r="AL17" s="15">
        <v>13.4</v>
      </c>
      <c r="AM17" s="15">
        <v>15.8</v>
      </c>
      <c r="AN17" s="14">
        <v>594</v>
      </c>
      <c r="AO17" s="15">
        <v>15.1</v>
      </c>
      <c r="AP17" s="16"/>
      <c r="AQ17" s="15">
        <v>13.9</v>
      </c>
      <c r="AR17" s="15">
        <v>16.3</v>
      </c>
      <c r="AS17" s="14">
        <v>503</v>
      </c>
      <c r="AT17" s="15">
        <v>14.3</v>
      </c>
      <c r="AU17" s="16"/>
      <c r="AV17" s="15">
        <v>13</v>
      </c>
      <c r="AW17" s="15">
        <v>15.5</v>
      </c>
      <c r="AX17" s="14">
        <v>369</v>
      </c>
      <c r="AY17" s="15">
        <v>12.1</v>
      </c>
      <c r="AZ17" s="16"/>
      <c r="BA17" s="15">
        <v>10.9</v>
      </c>
      <c r="BB17" s="15">
        <v>13.3</v>
      </c>
      <c r="BC17" s="14">
        <v>256</v>
      </c>
      <c r="BD17" s="15">
        <v>8.5</v>
      </c>
      <c r="BE17" s="16"/>
      <c r="BF17" s="15">
        <v>7.5</v>
      </c>
      <c r="BG17" s="15">
        <v>9.5</v>
      </c>
      <c r="BH17" s="14">
        <v>199</v>
      </c>
      <c r="BI17" s="15">
        <v>7.1</v>
      </c>
      <c r="BJ17" s="16"/>
      <c r="BK17" s="15">
        <v>6.1</v>
      </c>
      <c r="BL17" s="15">
        <v>8.1</v>
      </c>
      <c r="BM17" s="14">
        <v>136</v>
      </c>
      <c r="BN17" s="15">
        <v>6.6</v>
      </c>
      <c r="BO17" s="16"/>
      <c r="BP17" s="15">
        <v>5.5</v>
      </c>
      <c r="BQ17" s="15">
        <v>7.7</v>
      </c>
      <c r="BR17" s="14">
        <v>106</v>
      </c>
      <c r="BS17" s="15">
        <v>6.2</v>
      </c>
      <c r="BT17" s="16"/>
      <c r="BU17" s="15">
        <v>5</v>
      </c>
      <c r="BV17" s="15">
        <v>7.4</v>
      </c>
      <c r="BW17" s="14">
        <v>104</v>
      </c>
      <c r="BX17" s="15">
        <v>8.1</v>
      </c>
      <c r="BY17" s="16"/>
      <c r="BZ17" s="15">
        <v>6.5</v>
      </c>
      <c r="CA17" s="15">
        <v>9.6</v>
      </c>
      <c r="CB17" s="14">
        <v>70</v>
      </c>
      <c r="CC17" s="15">
        <v>9</v>
      </c>
      <c r="CD17" s="16"/>
      <c r="CE17" s="15">
        <v>7</v>
      </c>
      <c r="CF17" s="15">
        <v>11.3</v>
      </c>
      <c r="CG17" s="14">
        <v>40</v>
      </c>
      <c r="CH17" s="15">
        <v>9.1</v>
      </c>
      <c r="CI17" s="16"/>
      <c r="CJ17" s="15">
        <v>6.5</v>
      </c>
      <c r="CK17" s="15">
        <v>12.5</v>
      </c>
    </row>
    <row r="18" spans="1:89">
      <c r="A18" s="21" t="s">
        <v>237</v>
      </c>
      <c r="B18" s="21" t="s">
        <v>238</v>
      </c>
      <c r="C18" s="21" t="s">
        <v>412</v>
      </c>
      <c r="D18" s="21">
        <v>2011</v>
      </c>
      <c r="E18" s="14">
        <v>9</v>
      </c>
      <c r="F18" s="15">
        <v>0.3</v>
      </c>
      <c r="G18" s="16" t="s">
        <v>519</v>
      </c>
      <c r="H18" s="15">
        <v>0.1</v>
      </c>
      <c r="I18" s="15">
        <v>0.6</v>
      </c>
      <c r="J18" s="14">
        <v>123</v>
      </c>
      <c r="K18" s="15">
        <v>3.7</v>
      </c>
      <c r="L18" s="16"/>
      <c r="M18" s="15">
        <v>3</v>
      </c>
      <c r="N18" s="15">
        <v>4.4000000000000004</v>
      </c>
      <c r="O18" s="14">
        <v>298</v>
      </c>
      <c r="P18" s="15">
        <v>8.3000000000000007</v>
      </c>
      <c r="Q18" s="16"/>
      <c r="R18" s="15">
        <v>7.3</v>
      </c>
      <c r="S18" s="15">
        <v>9.1999999999999993</v>
      </c>
      <c r="T18" s="14">
        <v>330</v>
      </c>
      <c r="U18" s="15">
        <v>9</v>
      </c>
      <c r="V18" s="16"/>
      <c r="W18" s="15">
        <v>8</v>
      </c>
      <c r="X18" s="15">
        <v>10</v>
      </c>
      <c r="Y18" s="14">
        <v>355</v>
      </c>
      <c r="Z18" s="15">
        <v>10.1</v>
      </c>
      <c r="AA18" s="16"/>
      <c r="AB18" s="15">
        <v>9</v>
      </c>
      <c r="AC18" s="15">
        <v>11.1</v>
      </c>
      <c r="AD18" s="14">
        <v>454</v>
      </c>
      <c r="AE18" s="15">
        <v>12.9</v>
      </c>
      <c r="AF18" s="16"/>
      <c r="AG18" s="15">
        <v>11.7</v>
      </c>
      <c r="AH18" s="15">
        <v>14.1</v>
      </c>
      <c r="AI18" s="14">
        <v>572</v>
      </c>
      <c r="AJ18" s="15">
        <v>14.7</v>
      </c>
      <c r="AK18" s="16"/>
      <c r="AL18" s="15">
        <v>13.5</v>
      </c>
      <c r="AM18" s="15">
        <v>15.9</v>
      </c>
      <c r="AN18" s="14">
        <v>548</v>
      </c>
      <c r="AO18" s="15">
        <v>14.1</v>
      </c>
      <c r="AP18" s="16"/>
      <c r="AQ18" s="15">
        <v>12.9</v>
      </c>
      <c r="AR18" s="15">
        <v>15.3</v>
      </c>
      <c r="AS18" s="14">
        <v>507</v>
      </c>
      <c r="AT18" s="15">
        <v>14.8</v>
      </c>
      <c r="AU18" s="16"/>
      <c r="AV18" s="15">
        <v>13.5</v>
      </c>
      <c r="AW18" s="15">
        <v>16.100000000000001</v>
      </c>
      <c r="AX18" s="14">
        <v>346</v>
      </c>
      <c r="AY18" s="15">
        <v>11.5</v>
      </c>
      <c r="AZ18" s="16"/>
      <c r="BA18" s="15">
        <v>10.3</v>
      </c>
      <c r="BB18" s="15">
        <v>12.7</v>
      </c>
      <c r="BC18" s="14">
        <v>281</v>
      </c>
      <c r="BD18" s="15">
        <v>8.9</v>
      </c>
      <c r="BE18" s="16"/>
      <c r="BF18" s="15">
        <v>7.8</v>
      </c>
      <c r="BG18" s="15">
        <v>9.9</v>
      </c>
      <c r="BH18" s="14">
        <v>185</v>
      </c>
      <c r="BI18" s="15">
        <v>7.2</v>
      </c>
      <c r="BJ18" s="16"/>
      <c r="BK18" s="15">
        <v>6.2</v>
      </c>
      <c r="BL18" s="15">
        <v>8.3000000000000007</v>
      </c>
      <c r="BM18" s="14">
        <v>159</v>
      </c>
      <c r="BN18" s="15">
        <v>7.8</v>
      </c>
      <c r="BO18" s="16"/>
      <c r="BP18" s="15">
        <v>6.6</v>
      </c>
      <c r="BQ18" s="15">
        <v>9</v>
      </c>
      <c r="BR18" s="14">
        <v>128</v>
      </c>
      <c r="BS18" s="15">
        <v>7.6</v>
      </c>
      <c r="BT18" s="16"/>
      <c r="BU18" s="15">
        <v>6.3</v>
      </c>
      <c r="BV18" s="15">
        <v>8.9</v>
      </c>
      <c r="BW18" s="14">
        <v>107</v>
      </c>
      <c r="BX18" s="15">
        <v>8.5</v>
      </c>
      <c r="BY18" s="16"/>
      <c r="BZ18" s="15">
        <v>6.9</v>
      </c>
      <c r="CA18" s="15">
        <v>10.1</v>
      </c>
      <c r="CB18" s="14">
        <v>79</v>
      </c>
      <c r="CC18" s="15">
        <v>10.1</v>
      </c>
      <c r="CD18" s="16"/>
      <c r="CE18" s="15">
        <v>8</v>
      </c>
      <c r="CF18" s="15">
        <v>12.6</v>
      </c>
      <c r="CG18" s="14">
        <v>37</v>
      </c>
      <c r="CH18" s="15">
        <v>8.9</v>
      </c>
      <c r="CI18" s="16"/>
      <c r="CJ18" s="15">
        <v>6.3</v>
      </c>
      <c r="CK18" s="15">
        <v>12.3</v>
      </c>
    </row>
    <row r="19" spans="1:89">
      <c r="A19" s="21" t="s">
        <v>237</v>
      </c>
      <c r="B19" s="21" t="s">
        <v>238</v>
      </c>
      <c r="C19" s="21" t="s">
        <v>412</v>
      </c>
      <c r="D19" s="21">
        <v>2010</v>
      </c>
      <c r="E19" s="14">
        <v>2</v>
      </c>
      <c r="F19" s="16" t="s">
        <v>520</v>
      </c>
      <c r="G19" s="16"/>
      <c r="H19" s="16" t="s">
        <v>520</v>
      </c>
      <c r="I19" s="16" t="s">
        <v>520</v>
      </c>
      <c r="J19" s="14">
        <v>106</v>
      </c>
      <c r="K19" s="15">
        <v>3.2</v>
      </c>
      <c r="L19" s="16"/>
      <c r="M19" s="15">
        <v>2.6</v>
      </c>
      <c r="N19" s="15">
        <v>3.8</v>
      </c>
      <c r="O19" s="14">
        <v>295</v>
      </c>
      <c r="P19" s="15">
        <v>8.4</v>
      </c>
      <c r="Q19" s="16"/>
      <c r="R19" s="15">
        <v>7.4</v>
      </c>
      <c r="S19" s="15">
        <v>9.3000000000000007</v>
      </c>
      <c r="T19" s="14">
        <v>292</v>
      </c>
      <c r="U19" s="15">
        <v>8.1</v>
      </c>
      <c r="V19" s="16"/>
      <c r="W19" s="15">
        <v>7.1</v>
      </c>
      <c r="X19" s="15">
        <v>9</v>
      </c>
      <c r="Y19" s="14">
        <v>342</v>
      </c>
      <c r="Z19" s="15">
        <v>9.9</v>
      </c>
      <c r="AA19" s="16"/>
      <c r="AB19" s="15">
        <v>8.9</v>
      </c>
      <c r="AC19" s="15">
        <v>11</v>
      </c>
      <c r="AD19" s="14">
        <v>449</v>
      </c>
      <c r="AE19" s="15">
        <v>12.4</v>
      </c>
      <c r="AF19" s="16"/>
      <c r="AG19" s="15">
        <v>11.2</v>
      </c>
      <c r="AH19" s="15">
        <v>13.5</v>
      </c>
      <c r="AI19" s="14">
        <v>516</v>
      </c>
      <c r="AJ19" s="15">
        <v>13.2</v>
      </c>
      <c r="AK19" s="16"/>
      <c r="AL19" s="15">
        <v>12.1</v>
      </c>
      <c r="AM19" s="15">
        <v>14.4</v>
      </c>
      <c r="AN19" s="14">
        <v>471</v>
      </c>
      <c r="AO19" s="15">
        <v>12.3</v>
      </c>
      <c r="AP19" s="16"/>
      <c r="AQ19" s="15">
        <v>11.2</v>
      </c>
      <c r="AR19" s="15">
        <v>13.4</v>
      </c>
      <c r="AS19" s="14">
        <v>421</v>
      </c>
      <c r="AT19" s="15">
        <v>12.7</v>
      </c>
      <c r="AU19" s="16"/>
      <c r="AV19" s="15">
        <v>11.4</v>
      </c>
      <c r="AW19" s="15">
        <v>13.9</v>
      </c>
      <c r="AX19" s="14">
        <v>348</v>
      </c>
      <c r="AY19" s="15">
        <v>11.7</v>
      </c>
      <c r="AZ19" s="16"/>
      <c r="BA19" s="15">
        <v>10.4</v>
      </c>
      <c r="BB19" s="15">
        <v>12.9</v>
      </c>
      <c r="BC19" s="14">
        <v>311</v>
      </c>
      <c r="BD19" s="15">
        <v>9.9</v>
      </c>
      <c r="BE19" s="16"/>
      <c r="BF19" s="15">
        <v>8.8000000000000007</v>
      </c>
      <c r="BG19" s="15">
        <v>11</v>
      </c>
      <c r="BH19" s="14">
        <v>171</v>
      </c>
      <c r="BI19" s="15">
        <v>7</v>
      </c>
      <c r="BJ19" s="16"/>
      <c r="BK19" s="15">
        <v>6</v>
      </c>
      <c r="BL19" s="15">
        <v>8.1</v>
      </c>
      <c r="BM19" s="14">
        <v>145</v>
      </c>
      <c r="BN19" s="15">
        <v>7.1</v>
      </c>
      <c r="BO19" s="16"/>
      <c r="BP19" s="15">
        <v>5.9</v>
      </c>
      <c r="BQ19" s="15">
        <v>8.1999999999999993</v>
      </c>
      <c r="BR19" s="14">
        <v>125</v>
      </c>
      <c r="BS19" s="15">
        <v>7.5</v>
      </c>
      <c r="BT19" s="16"/>
      <c r="BU19" s="15">
        <v>6.2</v>
      </c>
      <c r="BV19" s="15">
        <v>8.8000000000000007</v>
      </c>
      <c r="BW19" s="14">
        <v>109</v>
      </c>
      <c r="BX19" s="15">
        <v>8.8000000000000007</v>
      </c>
      <c r="BY19" s="16"/>
      <c r="BZ19" s="15">
        <v>7.1</v>
      </c>
      <c r="CA19" s="15">
        <v>10.4</v>
      </c>
      <c r="CB19" s="14">
        <v>58</v>
      </c>
      <c r="CC19" s="15">
        <v>7.4</v>
      </c>
      <c r="CD19" s="16"/>
      <c r="CE19" s="15">
        <v>5.7</v>
      </c>
      <c r="CF19" s="15">
        <v>9.6</v>
      </c>
      <c r="CG19" s="14">
        <v>41</v>
      </c>
      <c r="CH19" s="15">
        <v>10.6</v>
      </c>
      <c r="CI19" s="16"/>
      <c r="CJ19" s="15">
        <v>7.6</v>
      </c>
      <c r="CK19" s="15">
        <v>14.4</v>
      </c>
    </row>
    <row r="20" spans="1:89">
      <c r="A20" s="21" t="s">
        <v>237</v>
      </c>
      <c r="B20" s="21" t="s">
        <v>238</v>
      </c>
      <c r="C20" s="21" t="s">
        <v>412</v>
      </c>
      <c r="D20" s="21">
        <v>2009</v>
      </c>
      <c r="E20" s="14">
        <v>2</v>
      </c>
      <c r="F20" s="16" t="s">
        <v>520</v>
      </c>
      <c r="G20" s="16"/>
      <c r="H20" s="16" t="s">
        <v>520</v>
      </c>
      <c r="I20" s="16" t="s">
        <v>520</v>
      </c>
      <c r="J20" s="14">
        <v>122</v>
      </c>
      <c r="K20" s="15">
        <v>3.6</v>
      </c>
      <c r="L20" s="16"/>
      <c r="M20" s="15">
        <v>3</v>
      </c>
      <c r="N20" s="15">
        <v>4.3</v>
      </c>
      <c r="O20" s="14">
        <v>277</v>
      </c>
      <c r="P20" s="15">
        <v>8</v>
      </c>
      <c r="Q20" s="16"/>
      <c r="R20" s="15">
        <v>7.1</v>
      </c>
      <c r="S20" s="15">
        <v>8.9</v>
      </c>
      <c r="T20" s="14">
        <v>390</v>
      </c>
      <c r="U20" s="15">
        <v>10.8</v>
      </c>
      <c r="V20" s="16"/>
      <c r="W20" s="15">
        <v>9.8000000000000007</v>
      </c>
      <c r="X20" s="15">
        <v>11.9</v>
      </c>
      <c r="Y20" s="14">
        <v>337</v>
      </c>
      <c r="Z20" s="15">
        <v>10</v>
      </c>
      <c r="AA20" s="16"/>
      <c r="AB20" s="15">
        <v>8.9</v>
      </c>
      <c r="AC20" s="15">
        <v>11.1</v>
      </c>
      <c r="AD20" s="14">
        <v>510</v>
      </c>
      <c r="AE20" s="15">
        <v>13.7</v>
      </c>
      <c r="AF20" s="16"/>
      <c r="AG20" s="15">
        <v>12.6</v>
      </c>
      <c r="AH20" s="15">
        <v>14.9</v>
      </c>
      <c r="AI20" s="14">
        <v>552</v>
      </c>
      <c r="AJ20" s="15">
        <v>14</v>
      </c>
      <c r="AK20" s="16"/>
      <c r="AL20" s="15">
        <v>12.8</v>
      </c>
      <c r="AM20" s="15">
        <v>15.1</v>
      </c>
      <c r="AN20" s="14">
        <v>499</v>
      </c>
      <c r="AO20" s="15">
        <v>13.3</v>
      </c>
      <c r="AP20" s="16"/>
      <c r="AQ20" s="15">
        <v>12.1</v>
      </c>
      <c r="AR20" s="15">
        <v>14.5</v>
      </c>
      <c r="AS20" s="14">
        <v>409</v>
      </c>
      <c r="AT20" s="15">
        <v>12.6</v>
      </c>
      <c r="AU20" s="16"/>
      <c r="AV20" s="15">
        <v>11.4</v>
      </c>
      <c r="AW20" s="15">
        <v>13.8</v>
      </c>
      <c r="AX20" s="14">
        <v>366</v>
      </c>
      <c r="AY20" s="15">
        <v>12.2</v>
      </c>
      <c r="AZ20" s="16"/>
      <c r="BA20" s="15">
        <v>11</v>
      </c>
      <c r="BB20" s="15">
        <v>13.5</v>
      </c>
      <c r="BC20" s="14">
        <v>274</v>
      </c>
      <c r="BD20" s="15">
        <v>8.8000000000000007</v>
      </c>
      <c r="BE20" s="16"/>
      <c r="BF20" s="15">
        <v>7.8</v>
      </c>
      <c r="BG20" s="15">
        <v>9.8000000000000007</v>
      </c>
      <c r="BH20" s="14">
        <v>171</v>
      </c>
      <c r="BI20" s="15">
        <v>7.2</v>
      </c>
      <c r="BJ20" s="16"/>
      <c r="BK20" s="15">
        <v>6.2</v>
      </c>
      <c r="BL20" s="15">
        <v>8.3000000000000007</v>
      </c>
      <c r="BM20" s="14">
        <v>134</v>
      </c>
      <c r="BN20" s="15">
        <v>6.6</v>
      </c>
      <c r="BO20" s="16"/>
      <c r="BP20" s="15">
        <v>5.5</v>
      </c>
      <c r="BQ20" s="15">
        <v>7.7</v>
      </c>
      <c r="BR20" s="14">
        <v>130</v>
      </c>
      <c r="BS20" s="15">
        <v>7.9</v>
      </c>
      <c r="BT20" s="16"/>
      <c r="BU20" s="15">
        <v>6.5</v>
      </c>
      <c r="BV20" s="15">
        <v>9.1999999999999993</v>
      </c>
      <c r="BW20" s="14">
        <v>115</v>
      </c>
      <c r="BX20" s="15">
        <v>9.4</v>
      </c>
      <c r="BY20" s="16"/>
      <c r="BZ20" s="15">
        <v>7.7</v>
      </c>
      <c r="CA20" s="15">
        <v>11.1</v>
      </c>
      <c r="CB20" s="14">
        <v>70</v>
      </c>
      <c r="CC20" s="15">
        <v>9</v>
      </c>
      <c r="CD20" s="16"/>
      <c r="CE20" s="15">
        <v>7</v>
      </c>
      <c r="CF20" s="15">
        <v>11.4</v>
      </c>
      <c r="CG20" s="14">
        <v>34</v>
      </c>
      <c r="CH20" s="15">
        <v>9.4</v>
      </c>
      <c r="CI20" s="16"/>
      <c r="CJ20" s="15">
        <v>6.5</v>
      </c>
      <c r="CK20" s="15">
        <v>13.2</v>
      </c>
    </row>
    <row r="21" spans="1:89">
      <c r="A21" s="21" t="s">
        <v>237</v>
      </c>
      <c r="B21" s="21" t="s">
        <v>238</v>
      </c>
      <c r="C21" s="21" t="s">
        <v>412</v>
      </c>
      <c r="D21" s="21">
        <v>2008</v>
      </c>
      <c r="E21" s="14">
        <v>6</v>
      </c>
      <c r="F21" s="15">
        <v>0.2</v>
      </c>
      <c r="G21" s="16" t="s">
        <v>519</v>
      </c>
      <c r="H21" s="15">
        <v>0.1</v>
      </c>
      <c r="I21" s="15">
        <v>0.4</v>
      </c>
      <c r="J21" s="14">
        <v>117</v>
      </c>
      <c r="K21" s="15">
        <v>3.5</v>
      </c>
      <c r="L21" s="16"/>
      <c r="M21" s="15">
        <v>2.9</v>
      </c>
      <c r="N21" s="15">
        <v>4.0999999999999996</v>
      </c>
      <c r="O21" s="14">
        <v>297</v>
      </c>
      <c r="P21" s="15">
        <v>8.6</v>
      </c>
      <c r="Q21" s="16"/>
      <c r="R21" s="15">
        <v>7.6</v>
      </c>
      <c r="S21" s="15">
        <v>9.5</v>
      </c>
      <c r="T21" s="14">
        <v>338</v>
      </c>
      <c r="U21" s="15">
        <v>9.5</v>
      </c>
      <c r="V21" s="16"/>
      <c r="W21" s="15">
        <v>8.5</v>
      </c>
      <c r="X21" s="15">
        <v>10.5</v>
      </c>
      <c r="Y21" s="14">
        <v>388</v>
      </c>
      <c r="Z21" s="15">
        <v>11.6</v>
      </c>
      <c r="AA21" s="16"/>
      <c r="AB21" s="15">
        <v>10.5</v>
      </c>
      <c r="AC21" s="15">
        <v>12.8</v>
      </c>
      <c r="AD21" s="14">
        <v>492</v>
      </c>
      <c r="AE21" s="15">
        <v>13</v>
      </c>
      <c r="AF21" s="16"/>
      <c r="AG21" s="15">
        <v>11.8</v>
      </c>
      <c r="AH21" s="15">
        <v>14.1</v>
      </c>
      <c r="AI21" s="14">
        <v>552</v>
      </c>
      <c r="AJ21" s="15">
        <v>14</v>
      </c>
      <c r="AK21" s="16"/>
      <c r="AL21" s="15">
        <v>12.8</v>
      </c>
      <c r="AM21" s="15">
        <v>15.1</v>
      </c>
      <c r="AN21" s="14">
        <v>457</v>
      </c>
      <c r="AO21" s="15">
        <v>12.5</v>
      </c>
      <c r="AP21" s="16"/>
      <c r="AQ21" s="15">
        <v>11.4</v>
      </c>
      <c r="AR21" s="15">
        <v>13.7</v>
      </c>
      <c r="AS21" s="14">
        <v>394</v>
      </c>
      <c r="AT21" s="15">
        <v>12.4</v>
      </c>
      <c r="AU21" s="16"/>
      <c r="AV21" s="15">
        <v>11.2</v>
      </c>
      <c r="AW21" s="15">
        <v>13.6</v>
      </c>
      <c r="AX21" s="14">
        <v>342</v>
      </c>
      <c r="AY21" s="15">
        <v>11.3</v>
      </c>
      <c r="AZ21" s="16"/>
      <c r="BA21" s="15">
        <v>10.1</v>
      </c>
      <c r="BB21" s="15">
        <v>12.5</v>
      </c>
      <c r="BC21" s="14">
        <v>262</v>
      </c>
      <c r="BD21" s="15">
        <v>8.6</v>
      </c>
      <c r="BE21" s="16"/>
      <c r="BF21" s="15">
        <v>7.5</v>
      </c>
      <c r="BG21" s="15">
        <v>9.6</v>
      </c>
      <c r="BH21" s="14">
        <v>170</v>
      </c>
      <c r="BI21" s="15">
        <v>7.5</v>
      </c>
      <c r="BJ21" s="16"/>
      <c r="BK21" s="15">
        <v>6.3</v>
      </c>
      <c r="BL21" s="15">
        <v>8.6</v>
      </c>
      <c r="BM21" s="14">
        <v>149</v>
      </c>
      <c r="BN21" s="15">
        <v>7.5</v>
      </c>
      <c r="BO21" s="16"/>
      <c r="BP21" s="15">
        <v>6.3</v>
      </c>
      <c r="BQ21" s="15">
        <v>8.6999999999999993</v>
      </c>
      <c r="BR21" s="14">
        <v>113</v>
      </c>
      <c r="BS21" s="15">
        <v>6.8</v>
      </c>
      <c r="BT21" s="16"/>
      <c r="BU21" s="15">
        <v>5.6</v>
      </c>
      <c r="BV21" s="15">
        <v>8.1</v>
      </c>
      <c r="BW21" s="14">
        <v>117</v>
      </c>
      <c r="BX21" s="15">
        <v>9.6999999999999993</v>
      </c>
      <c r="BY21" s="16"/>
      <c r="BZ21" s="15">
        <v>7.9</v>
      </c>
      <c r="CA21" s="15">
        <v>11.4</v>
      </c>
      <c r="CB21" s="14">
        <v>63</v>
      </c>
      <c r="CC21" s="15">
        <v>8.1999999999999993</v>
      </c>
      <c r="CD21" s="16"/>
      <c r="CE21" s="15">
        <v>6.3</v>
      </c>
      <c r="CF21" s="15">
        <v>10.5</v>
      </c>
      <c r="CG21" s="14">
        <v>31</v>
      </c>
      <c r="CH21" s="15">
        <v>8.9</v>
      </c>
      <c r="CI21" s="16"/>
      <c r="CJ21" s="15">
        <v>6.1</v>
      </c>
      <c r="CK21" s="15">
        <v>12.7</v>
      </c>
    </row>
    <row r="22" spans="1:89">
      <c r="A22" s="21" t="s">
        <v>237</v>
      </c>
      <c r="B22" s="21" t="s">
        <v>238</v>
      </c>
      <c r="C22" s="21" t="s">
        <v>412</v>
      </c>
      <c r="D22" s="21">
        <v>2007</v>
      </c>
      <c r="E22" s="14">
        <v>6</v>
      </c>
      <c r="F22" s="15">
        <v>0.2</v>
      </c>
      <c r="G22" s="16" t="s">
        <v>519</v>
      </c>
      <c r="H22" s="15">
        <v>0.1</v>
      </c>
      <c r="I22" s="15">
        <v>0.4</v>
      </c>
      <c r="J22" s="14">
        <v>117</v>
      </c>
      <c r="K22" s="15">
        <v>3.5</v>
      </c>
      <c r="L22" s="16"/>
      <c r="M22" s="15">
        <v>2.9</v>
      </c>
      <c r="N22" s="15">
        <v>4.0999999999999996</v>
      </c>
      <c r="O22" s="14">
        <v>252</v>
      </c>
      <c r="P22" s="15">
        <v>7.4</v>
      </c>
      <c r="Q22" s="16"/>
      <c r="R22" s="15">
        <v>6.5</v>
      </c>
      <c r="S22" s="15">
        <v>8.3000000000000007</v>
      </c>
      <c r="T22" s="14">
        <v>295</v>
      </c>
      <c r="U22" s="15">
        <v>8.5</v>
      </c>
      <c r="V22" s="16"/>
      <c r="W22" s="15">
        <v>7.6</v>
      </c>
      <c r="X22" s="15">
        <v>9.5</v>
      </c>
      <c r="Y22" s="14">
        <v>394</v>
      </c>
      <c r="Z22" s="15">
        <v>11.7</v>
      </c>
      <c r="AA22" s="16"/>
      <c r="AB22" s="15">
        <v>10.5</v>
      </c>
      <c r="AC22" s="15">
        <v>12.8</v>
      </c>
      <c r="AD22" s="14">
        <v>490</v>
      </c>
      <c r="AE22" s="15">
        <v>12.7</v>
      </c>
      <c r="AF22" s="16"/>
      <c r="AG22" s="15">
        <v>11.6</v>
      </c>
      <c r="AH22" s="15">
        <v>13.8</v>
      </c>
      <c r="AI22" s="14">
        <v>491</v>
      </c>
      <c r="AJ22" s="15">
        <v>12.4</v>
      </c>
      <c r="AK22" s="16"/>
      <c r="AL22" s="15">
        <v>11.3</v>
      </c>
      <c r="AM22" s="15">
        <v>13.5</v>
      </c>
      <c r="AN22" s="14">
        <v>405</v>
      </c>
      <c r="AO22" s="15">
        <v>11.4</v>
      </c>
      <c r="AP22" s="16"/>
      <c r="AQ22" s="15">
        <v>10.3</v>
      </c>
      <c r="AR22" s="15">
        <v>12.5</v>
      </c>
      <c r="AS22" s="14">
        <v>359</v>
      </c>
      <c r="AT22" s="15">
        <v>11.6</v>
      </c>
      <c r="AU22" s="16"/>
      <c r="AV22" s="15">
        <v>10.4</v>
      </c>
      <c r="AW22" s="15">
        <v>12.7</v>
      </c>
      <c r="AX22" s="14">
        <v>325</v>
      </c>
      <c r="AY22" s="15">
        <v>10.4</v>
      </c>
      <c r="AZ22" s="16"/>
      <c r="BA22" s="15">
        <v>9.3000000000000007</v>
      </c>
      <c r="BB22" s="15">
        <v>11.5</v>
      </c>
      <c r="BC22" s="14">
        <v>259</v>
      </c>
      <c r="BD22" s="15">
        <v>8.9</v>
      </c>
      <c r="BE22" s="16"/>
      <c r="BF22" s="15">
        <v>7.8</v>
      </c>
      <c r="BG22" s="15">
        <v>9.9</v>
      </c>
      <c r="BH22" s="14">
        <v>164</v>
      </c>
      <c r="BI22" s="15">
        <v>7.4</v>
      </c>
      <c r="BJ22" s="16"/>
      <c r="BK22" s="15">
        <v>6.2</v>
      </c>
      <c r="BL22" s="15">
        <v>8.5</v>
      </c>
      <c r="BM22" s="14">
        <v>113</v>
      </c>
      <c r="BN22" s="15">
        <v>5.8</v>
      </c>
      <c r="BO22" s="16"/>
      <c r="BP22" s="15">
        <v>4.7</v>
      </c>
      <c r="BQ22" s="15">
        <v>6.8</v>
      </c>
      <c r="BR22" s="14">
        <v>118</v>
      </c>
      <c r="BS22" s="15">
        <v>7.2</v>
      </c>
      <c r="BT22" s="16"/>
      <c r="BU22" s="15">
        <v>5.9</v>
      </c>
      <c r="BV22" s="15">
        <v>8.5</v>
      </c>
      <c r="BW22" s="14">
        <v>119</v>
      </c>
      <c r="BX22" s="15">
        <v>9.8000000000000007</v>
      </c>
      <c r="BY22" s="16"/>
      <c r="BZ22" s="15">
        <v>8.1</v>
      </c>
      <c r="CA22" s="15">
        <v>11.6</v>
      </c>
      <c r="CB22" s="14">
        <v>69</v>
      </c>
      <c r="CC22" s="15">
        <v>9.5</v>
      </c>
      <c r="CD22" s="16"/>
      <c r="CE22" s="15">
        <v>7.4</v>
      </c>
      <c r="CF22" s="15">
        <v>12</v>
      </c>
      <c r="CG22" s="14">
        <v>23</v>
      </c>
      <c r="CH22" s="15">
        <v>6.4</v>
      </c>
      <c r="CI22" s="16"/>
      <c r="CJ22" s="15">
        <v>4.0999999999999996</v>
      </c>
      <c r="CK22" s="15">
        <v>9.6999999999999993</v>
      </c>
    </row>
    <row r="23" spans="1:89">
      <c r="A23" s="21" t="s">
        <v>237</v>
      </c>
      <c r="B23" s="21" t="s">
        <v>238</v>
      </c>
      <c r="C23" s="21" t="s">
        <v>412</v>
      </c>
      <c r="D23" s="21">
        <v>2006</v>
      </c>
      <c r="E23" s="14">
        <v>3</v>
      </c>
      <c r="F23" s="15">
        <v>0.1</v>
      </c>
      <c r="G23" s="16" t="s">
        <v>519</v>
      </c>
      <c r="H23" s="15">
        <v>0</v>
      </c>
      <c r="I23" s="15">
        <v>0.3</v>
      </c>
      <c r="J23" s="14">
        <v>111</v>
      </c>
      <c r="K23" s="15">
        <v>3.4</v>
      </c>
      <c r="L23" s="16"/>
      <c r="M23" s="15">
        <v>2.7</v>
      </c>
      <c r="N23" s="15">
        <v>4</v>
      </c>
      <c r="O23" s="14">
        <v>250</v>
      </c>
      <c r="P23" s="15">
        <v>7.5</v>
      </c>
      <c r="Q23" s="16"/>
      <c r="R23" s="15">
        <v>6.5</v>
      </c>
      <c r="S23" s="15">
        <v>8.4</v>
      </c>
      <c r="T23" s="14">
        <v>316</v>
      </c>
      <c r="U23" s="15">
        <v>9.4</v>
      </c>
      <c r="V23" s="16"/>
      <c r="W23" s="15">
        <v>8.4</v>
      </c>
      <c r="X23" s="15">
        <v>10.5</v>
      </c>
      <c r="Y23" s="14">
        <v>379</v>
      </c>
      <c r="Z23" s="15">
        <v>10.9</v>
      </c>
      <c r="AA23" s="16"/>
      <c r="AB23" s="15">
        <v>9.8000000000000007</v>
      </c>
      <c r="AC23" s="15">
        <v>12</v>
      </c>
      <c r="AD23" s="14">
        <v>504</v>
      </c>
      <c r="AE23" s="15">
        <v>13</v>
      </c>
      <c r="AF23" s="16"/>
      <c r="AG23" s="15">
        <v>11.8</v>
      </c>
      <c r="AH23" s="15">
        <v>14.1</v>
      </c>
      <c r="AI23" s="14">
        <v>489</v>
      </c>
      <c r="AJ23" s="15">
        <v>12.5</v>
      </c>
      <c r="AK23" s="16"/>
      <c r="AL23" s="15">
        <v>11.4</v>
      </c>
      <c r="AM23" s="15">
        <v>13.6</v>
      </c>
      <c r="AN23" s="14">
        <v>444</v>
      </c>
      <c r="AO23" s="15">
        <v>12.8</v>
      </c>
      <c r="AP23" s="16"/>
      <c r="AQ23" s="15">
        <v>11.6</v>
      </c>
      <c r="AR23" s="15">
        <v>14</v>
      </c>
      <c r="AS23" s="14">
        <v>385</v>
      </c>
      <c r="AT23" s="15">
        <v>12.6</v>
      </c>
      <c r="AU23" s="16"/>
      <c r="AV23" s="15">
        <v>11.3</v>
      </c>
      <c r="AW23" s="15">
        <v>13.8</v>
      </c>
      <c r="AX23" s="14">
        <v>383</v>
      </c>
      <c r="AY23" s="15">
        <v>11.7</v>
      </c>
      <c r="AZ23" s="16"/>
      <c r="BA23" s="15">
        <v>10.5</v>
      </c>
      <c r="BB23" s="15">
        <v>12.9</v>
      </c>
      <c r="BC23" s="14">
        <v>257</v>
      </c>
      <c r="BD23" s="15">
        <v>9.5</v>
      </c>
      <c r="BE23" s="16"/>
      <c r="BF23" s="15">
        <v>8.3000000000000007</v>
      </c>
      <c r="BG23" s="15">
        <v>10.7</v>
      </c>
      <c r="BH23" s="14">
        <v>174</v>
      </c>
      <c r="BI23" s="15">
        <v>7.8</v>
      </c>
      <c r="BJ23" s="16"/>
      <c r="BK23" s="15">
        <v>6.7</v>
      </c>
      <c r="BL23" s="15">
        <v>9</v>
      </c>
      <c r="BM23" s="14">
        <v>136</v>
      </c>
      <c r="BN23" s="15">
        <v>7</v>
      </c>
      <c r="BO23" s="16"/>
      <c r="BP23" s="15">
        <v>5.8</v>
      </c>
      <c r="BQ23" s="15">
        <v>8.1999999999999993</v>
      </c>
      <c r="BR23" s="14">
        <v>129</v>
      </c>
      <c r="BS23" s="15">
        <v>7.9</v>
      </c>
      <c r="BT23" s="16"/>
      <c r="BU23" s="15">
        <v>6.5</v>
      </c>
      <c r="BV23" s="15">
        <v>9.3000000000000007</v>
      </c>
      <c r="BW23" s="14">
        <v>113</v>
      </c>
      <c r="BX23" s="15">
        <v>9.3000000000000007</v>
      </c>
      <c r="BY23" s="16"/>
      <c r="BZ23" s="15">
        <v>7.6</v>
      </c>
      <c r="CA23" s="15">
        <v>11</v>
      </c>
      <c r="CB23" s="14">
        <v>69</v>
      </c>
      <c r="CC23" s="15">
        <v>10.1</v>
      </c>
      <c r="CD23" s="16"/>
      <c r="CE23" s="15">
        <v>7.9</v>
      </c>
      <c r="CF23" s="15">
        <v>12.8</v>
      </c>
      <c r="CG23" s="14">
        <v>36</v>
      </c>
      <c r="CH23" s="15">
        <v>10.1</v>
      </c>
      <c r="CI23" s="16"/>
      <c r="CJ23" s="15">
        <v>7.1</v>
      </c>
      <c r="CK23" s="15">
        <v>14</v>
      </c>
    </row>
    <row r="24" spans="1:89">
      <c r="A24" s="21" t="s">
        <v>237</v>
      </c>
      <c r="B24" s="21" t="s">
        <v>238</v>
      </c>
      <c r="C24" s="21" t="s">
        <v>412</v>
      </c>
      <c r="D24" s="21">
        <v>2005</v>
      </c>
      <c r="E24" s="14">
        <v>2</v>
      </c>
      <c r="F24" s="16" t="s">
        <v>520</v>
      </c>
      <c r="G24" s="16"/>
      <c r="H24" s="16" t="s">
        <v>520</v>
      </c>
      <c r="I24" s="16" t="s">
        <v>520</v>
      </c>
      <c r="J24" s="14">
        <v>136</v>
      </c>
      <c r="K24" s="15">
        <v>4.2</v>
      </c>
      <c r="L24" s="16"/>
      <c r="M24" s="15">
        <v>3.5</v>
      </c>
      <c r="N24" s="15">
        <v>4.9000000000000004</v>
      </c>
      <c r="O24" s="14">
        <v>279</v>
      </c>
      <c r="P24" s="15">
        <v>8.5</v>
      </c>
      <c r="Q24" s="16"/>
      <c r="R24" s="15">
        <v>7.5</v>
      </c>
      <c r="S24" s="15">
        <v>9.5</v>
      </c>
      <c r="T24" s="14">
        <v>324</v>
      </c>
      <c r="U24" s="15">
        <v>10</v>
      </c>
      <c r="V24" s="16"/>
      <c r="W24" s="15">
        <v>8.9</v>
      </c>
      <c r="X24" s="15">
        <v>11.1</v>
      </c>
      <c r="Y24" s="14">
        <v>452</v>
      </c>
      <c r="Z24" s="15">
        <v>12.7</v>
      </c>
      <c r="AA24" s="16"/>
      <c r="AB24" s="15">
        <v>11.5</v>
      </c>
      <c r="AC24" s="15">
        <v>13.8</v>
      </c>
      <c r="AD24" s="14">
        <v>549</v>
      </c>
      <c r="AE24" s="15">
        <v>14</v>
      </c>
      <c r="AF24" s="16"/>
      <c r="AG24" s="15">
        <v>12.8</v>
      </c>
      <c r="AH24" s="15">
        <v>15.2</v>
      </c>
      <c r="AI24" s="14">
        <v>521</v>
      </c>
      <c r="AJ24" s="15">
        <v>13.5</v>
      </c>
      <c r="AK24" s="16"/>
      <c r="AL24" s="15">
        <v>12.3</v>
      </c>
      <c r="AM24" s="15">
        <v>14.6</v>
      </c>
      <c r="AN24" s="14">
        <v>476</v>
      </c>
      <c r="AO24" s="15">
        <v>14.1</v>
      </c>
      <c r="AP24" s="16"/>
      <c r="AQ24" s="15">
        <v>12.9</v>
      </c>
      <c r="AR24" s="15">
        <v>15.4</v>
      </c>
      <c r="AS24" s="14">
        <v>386</v>
      </c>
      <c r="AT24" s="15">
        <v>12.6</v>
      </c>
      <c r="AU24" s="16"/>
      <c r="AV24" s="15">
        <v>11.4</v>
      </c>
      <c r="AW24" s="15">
        <v>13.9</v>
      </c>
      <c r="AX24" s="14">
        <v>349</v>
      </c>
      <c r="AY24" s="15">
        <v>10.7</v>
      </c>
      <c r="AZ24" s="16"/>
      <c r="BA24" s="15">
        <v>9.6</v>
      </c>
      <c r="BB24" s="15">
        <v>11.8</v>
      </c>
      <c r="BC24" s="14">
        <v>242</v>
      </c>
      <c r="BD24" s="15">
        <v>9.3000000000000007</v>
      </c>
      <c r="BE24" s="16"/>
      <c r="BF24" s="15">
        <v>8.1999999999999993</v>
      </c>
      <c r="BG24" s="15">
        <v>10.5</v>
      </c>
      <c r="BH24" s="14">
        <v>176</v>
      </c>
      <c r="BI24" s="15">
        <v>7.8</v>
      </c>
      <c r="BJ24" s="16"/>
      <c r="BK24" s="15">
        <v>6.7</v>
      </c>
      <c r="BL24" s="15">
        <v>9</v>
      </c>
      <c r="BM24" s="14">
        <v>145</v>
      </c>
      <c r="BN24" s="15">
        <v>7.5</v>
      </c>
      <c r="BO24" s="16"/>
      <c r="BP24" s="15">
        <v>6.3</v>
      </c>
      <c r="BQ24" s="15">
        <v>8.6999999999999993</v>
      </c>
      <c r="BR24" s="14">
        <v>114</v>
      </c>
      <c r="BS24" s="15">
        <v>7</v>
      </c>
      <c r="BT24" s="16"/>
      <c r="BU24" s="15">
        <v>5.7</v>
      </c>
      <c r="BV24" s="15">
        <v>8.3000000000000007</v>
      </c>
      <c r="BW24" s="14">
        <v>131</v>
      </c>
      <c r="BX24" s="15">
        <v>10.6</v>
      </c>
      <c r="BY24" s="16"/>
      <c r="BZ24" s="15">
        <v>8.8000000000000007</v>
      </c>
      <c r="CA24" s="15">
        <v>12.4</v>
      </c>
      <c r="CB24" s="14">
        <v>80</v>
      </c>
      <c r="CC24" s="15">
        <v>12.7</v>
      </c>
      <c r="CD24" s="16"/>
      <c r="CE24" s="15">
        <v>10</v>
      </c>
      <c r="CF24" s="15">
        <v>15.8</v>
      </c>
      <c r="CG24" s="14">
        <v>48</v>
      </c>
      <c r="CH24" s="15">
        <v>13.5</v>
      </c>
      <c r="CI24" s="16"/>
      <c r="CJ24" s="15">
        <v>10</v>
      </c>
      <c r="CK24" s="15">
        <v>17.899999999999999</v>
      </c>
    </row>
    <row r="25" spans="1:89">
      <c r="A25" s="21" t="s">
        <v>237</v>
      </c>
      <c r="B25" s="21" t="s">
        <v>238</v>
      </c>
      <c r="C25" s="21" t="s">
        <v>412</v>
      </c>
      <c r="D25" s="21">
        <v>2004</v>
      </c>
      <c r="E25" s="14">
        <v>3</v>
      </c>
      <c r="F25" s="15">
        <v>0.1</v>
      </c>
      <c r="G25" s="16" t="s">
        <v>519</v>
      </c>
      <c r="H25" s="15">
        <v>0</v>
      </c>
      <c r="I25" s="15">
        <v>0.3</v>
      </c>
      <c r="J25" s="14">
        <v>139</v>
      </c>
      <c r="K25" s="15">
        <v>4.3</v>
      </c>
      <c r="L25" s="16"/>
      <c r="M25" s="15">
        <v>3.6</v>
      </c>
      <c r="N25" s="15">
        <v>5</v>
      </c>
      <c r="O25" s="14">
        <v>294</v>
      </c>
      <c r="P25" s="15">
        <v>9.1999999999999993</v>
      </c>
      <c r="Q25" s="16"/>
      <c r="R25" s="15">
        <v>8.1</v>
      </c>
      <c r="S25" s="15">
        <v>10.199999999999999</v>
      </c>
      <c r="T25" s="14">
        <v>361</v>
      </c>
      <c r="U25" s="15">
        <v>11.4</v>
      </c>
      <c r="V25" s="16"/>
      <c r="W25" s="15">
        <v>10.3</v>
      </c>
      <c r="X25" s="15">
        <v>12.6</v>
      </c>
      <c r="Y25" s="14">
        <v>464</v>
      </c>
      <c r="Z25" s="15">
        <v>12.8</v>
      </c>
      <c r="AA25" s="16"/>
      <c r="AB25" s="15">
        <v>11.6</v>
      </c>
      <c r="AC25" s="15">
        <v>13.9</v>
      </c>
      <c r="AD25" s="14">
        <v>557</v>
      </c>
      <c r="AE25" s="15">
        <v>14.1</v>
      </c>
      <c r="AF25" s="16"/>
      <c r="AG25" s="15">
        <v>12.9</v>
      </c>
      <c r="AH25" s="15">
        <v>15.3</v>
      </c>
      <c r="AI25" s="14">
        <v>522</v>
      </c>
      <c r="AJ25" s="15">
        <v>13.9</v>
      </c>
      <c r="AK25" s="16"/>
      <c r="AL25" s="15">
        <v>12.7</v>
      </c>
      <c r="AM25" s="15">
        <v>15</v>
      </c>
      <c r="AN25" s="14">
        <v>426</v>
      </c>
      <c r="AO25" s="15">
        <v>13</v>
      </c>
      <c r="AP25" s="16"/>
      <c r="AQ25" s="15">
        <v>11.7</v>
      </c>
      <c r="AR25" s="15">
        <v>14.2</v>
      </c>
      <c r="AS25" s="14">
        <v>390</v>
      </c>
      <c r="AT25" s="15">
        <v>12.7</v>
      </c>
      <c r="AU25" s="16"/>
      <c r="AV25" s="15">
        <v>11.4</v>
      </c>
      <c r="AW25" s="15">
        <v>13.9</v>
      </c>
      <c r="AX25" s="14">
        <v>349</v>
      </c>
      <c r="AY25" s="15">
        <v>10.8</v>
      </c>
      <c r="AZ25" s="16"/>
      <c r="BA25" s="15">
        <v>9.6</v>
      </c>
      <c r="BB25" s="15">
        <v>11.9</v>
      </c>
      <c r="BC25" s="14">
        <v>218</v>
      </c>
      <c r="BD25" s="15">
        <v>8.6999999999999993</v>
      </c>
      <c r="BE25" s="16"/>
      <c r="BF25" s="15">
        <v>7.5</v>
      </c>
      <c r="BG25" s="15">
        <v>9.8000000000000007</v>
      </c>
      <c r="BH25" s="14">
        <v>208</v>
      </c>
      <c r="BI25" s="15">
        <v>9.3000000000000007</v>
      </c>
      <c r="BJ25" s="16"/>
      <c r="BK25" s="15">
        <v>8</v>
      </c>
      <c r="BL25" s="15">
        <v>10.6</v>
      </c>
      <c r="BM25" s="14">
        <v>156</v>
      </c>
      <c r="BN25" s="15">
        <v>8</v>
      </c>
      <c r="BO25" s="16"/>
      <c r="BP25" s="15">
        <v>6.8</v>
      </c>
      <c r="BQ25" s="15">
        <v>9.3000000000000007</v>
      </c>
      <c r="BR25" s="14">
        <v>148</v>
      </c>
      <c r="BS25" s="15">
        <v>9.1999999999999993</v>
      </c>
      <c r="BT25" s="16"/>
      <c r="BU25" s="15">
        <v>7.7</v>
      </c>
      <c r="BV25" s="15">
        <v>10.7</v>
      </c>
      <c r="BW25" s="14">
        <v>144</v>
      </c>
      <c r="BX25" s="15">
        <v>11.5</v>
      </c>
      <c r="BY25" s="16"/>
      <c r="BZ25" s="15">
        <v>9.6</v>
      </c>
      <c r="CA25" s="15">
        <v>13.3</v>
      </c>
      <c r="CB25" s="14">
        <v>78</v>
      </c>
      <c r="CC25" s="15">
        <v>13.2</v>
      </c>
      <c r="CD25" s="16"/>
      <c r="CE25" s="15">
        <v>10.5</v>
      </c>
      <c r="CF25" s="15">
        <v>16.5</v>
      </c>
      <c r="CG25" s="14">
        <v>56</v>
      </c>
      <c r="CH25" s="15">
        <v>16.100000000000001</v>
      </c>
      <c r="CI25" s="16"/>
      <c r="CJ25" s="15">
        <v>12.2</v>
      </c>
      <c r="CK25" s="15">
        <v>20.9</v>
      </c>
    </row>
    <row r="26" spans="1:89">
      <c r="A26" s="21" t="s">
        <v>237</v>
      </c>
      <c r="B26" s="21" t="s">
        <v>238</v>
      </c>
      <c r="C26" s="21" t="s">
        <v>412</v>
      </c>
      <c r="D26" s="21">
        <v>2003</v>
      </c>
      <c r="E26" s="14">
        <v>0</v>
      </c>
      <c r="F26" s="16" t="s">
        <v>520</v>
      </c>
      <c r="G26" s="16"/>
      <c r="H26" s="16" t="s">
        <v>520</v>
      </c>
      <c r="I26" s="16" t="s">
        <v>520</v>
      </c>
      <c r="J26" s="14">
        <v>124</v>
      </c>
      <c r="K26" s="15">
        <v>3.9</v>
      </c>
      <c r="L26" s="16"/>
      <c r="M26" s="15">
        <v>3.2</v>
      </c>
      <c r="N26" s="15">
        <v>4.5999999999999996</v>
      </c>
      <c r="O26" s="14">
        <v>302</v>
      </c>
      <c r="P26" s="15">
        <v>9.6999999999999993</v>
      </c>
      <c r="Q26" s="16"/>
      <c r="R26" s="15">
        <v>8.6</v>
      </c>
      <c r="S26" s="15">
        <v>10.8</v>
      </c>
      <c r="T26" s="14">
        <v>352</v>
      </c>
      <c r="U26" s="15">
        <v>11.2</v>
      </c>
      <c r="V26" s="16"/>
      <c r="W26" s="15">
        <v>10</v>
      </c>
      <c r="X26" s="15">
        <v>12.4</v>
      </c>
      <c r="Y26" s="14">
        <v>512</v>
      </c>
      <c r="Z26" s="15">
        <v>13.7</v>
      </c>
      <c r="AA26" s="16"/>
      <c r="AB26" s="15">
        <v>12.5</v>
      </c>
      <c r="AC26" s="15">
        <v>14.9</v>
      </c>
      <c r="AD26" s="14">
        <v>554</v>
      </c>
      <c r="AE26" s="15">
        <v>14</v>
      </c>
      <c r="AF26" s="16"/>
      <c r="AG26" s="15">
        <v>12.8</v>
      </c>
      <c r="AH26" s="15">
        <v>15.1</v>
      </c>
      <c r="AI26" s="14">
        <v>520</v>
      </c>
      <c r="AJ26" s="15">
        <v>14.1</v>
      </c>
      <c r="AK26" s="16"/>
      <c r="AL26" s="15">
        <v>12.9</v>
      </c>
      <c r="AM26" s="15">
        <v>15.3</v>
      </c>
      <c r="AN26" s="14">
        <v>416</v>
      </c>
      <c r="AO26" s="15">
        <v>12.9</v>
      </c>
      <c r="AP26" s="16"/>
      <c r="AQ26" s="15">
        <v>11.7</v>
      </c>
      <c r="AR26" s="15">
        <v>14.2</v>
      </c>
      <c r="AS26" s="14">
        <v>374</v>
      </c>
      <c r="AT26" s="15">
        <v>12</v>
      </c>
      <c r="AU26" s="16"/>
      <c r="AV26" s="15">
        <v>10.8</v>
      </c>
      <c r="AW26" s="15">
        <v>13.2</v>
      </c>
      <c r="AX26" s="14">
        <v>331</v>
      </c>
      <c r="AY26" s="15">
        <v>10.4</v>
      </c>
      <c r="AZ26" s="16"/>
      <c r="BA26" s="15">
        <v>9.3000000000000007</v>
      </c>
      <c r="BB26" s="15">
        <v>11.5</v>
      </c>
      <c r="BC26" s="14">
        <v>217</v>
      </c>
      <c r="BD26" s="15">
        <v>8.9</v>
      </c>
      <c r="BE26" s="16"/>
      <c r="BF26" s="15">
        <v>7.7</v>
      </c>
      <c r="BG26" s="15">
        <v>10.1</v>
      </c>
      <c r="BH26" s="14">
        <v>162</v>
      </c>
      <c r="BI26" s="15">
        <v>7.4</v>
      </c>
      <c r="BJ26" s="16"/>
      <c r="BK26" s="15">
        <v>6.2</v>
      </c>
      <c r="BL26" s="15">
        <v>8.5</v>
      </c>
      <c r="BM26" s="14">
        <v>164</v>
      </c>
      <c r="BN26" s="15">
        <v>8.4</v>
      </c>
      <c r="BO26" s="16"/>
      <c r="BP26" s="15">
        <v>7.1</v>
      </c>
      <c r="BQ26" s="15">
        <v>9.6999999999999993</v>
      </c>
      <c r="BR26" s="14">
        <v>168</v>
      </c>
      <c r="BS26" s="15">
        <v>10.4</v>
      </c>
      <c r="BT26" s="16"/>
      <c r="BU26" s="15">
        <v>8.9</v>
      </c>
      <c r="BV26" s="15">
        <v>12</v>
      </c>
      <c r="BW26" s="14">
        <v>120</v>
      </c>
      <c r="BX26" s="15">
        <v>9.6999999999999993</v>
      </c>
      <c r="BY26" s="16"/>
      <c r="BZ26" s="15">
        <v>8</v>
      </c>
      <c r="CA26" s="15">
        <v>11.5</v>
      </c>
      <c r="CB26" s="14">
        <v>64</v>
      </c>
      <c r="CC26" s="15">
        <v>10.8</v>
      </c>
      <c r="CD26" s="16"/>
      <c r="CE26" s="15">
        <v>8.3000000000000007</v>
      </c>
      <c r="CF26" s="15">
        <v>13.8</v>
      </c>
      <c r="CG26" s="14">
        <v>50</v>
      </c>
      <c r="CH26" s="15">
        <v>14.7</v>
      </c>
      <c r="CI26" s="16"/>
      <c r="CJ26" s="15">
        <v>10.9</v>
      </c>
      <c r="CK26" s="15">
        <v>19.399999999999999</v>
      </c>
    </row>
    <row r="27" spans="1:89">
      <c r="A27" s="21" t="s">
        <v>237</v>
      </c>
      <c r="B27" s="21" t="s">
        <v>238</v>
      </c>
      <c r="C27" s="21" t="s">
        <v>412</v>
      </c>
      <c r="D27" s="21">
        <v>2002</v>
      </c>
      <c r="E27" s="14">
        <v>6</v>
      </c>
      <c r="F27" s="15">
        <v>0.2</v>
      </c>
      <c r="G27" s="16" t="s">
        <v>519</v>
      </c>
      <c r="H27" s="15">
        <v>0.1</v>
      </c>
      <c r="I27" s="15">
        <v>0.4</v>
      </c>
      <c r="J27" s="14">
        <v>145</v>
      </c>
      <c r="K27" s="15">
        <v>4.7</v>
      </c>
      <c r="L27" s="16"/>
      <c r="M27" s="15">
        <v>3.9</v>
      </c>
      <c r="N27" s="15">
        <v>5.4</v>
      </c>
      <c r="O27" s="14">
        <v>289</v>
      </c>
      <c r="P27" s="15">
        <v>9.5</v>
      </c>
      <c r="Q27" s="16"/>
      <c r="R27" s="15">
        <v>8.4</v>
      </c>
      <c r="S27" s="15">
        <v>10.5</v>
      </c>
      <c r="T27" s="14">
        <v>427</v>
      </c>
      <c r="U27" s="15">
        <v>13.3</v>
      </c>
      <c r="V27" s="16"/>
      <c r="W27" s="15">
        <v>12</v>
      </c>
      <c r="X27" s="15">
        <v>14.6</v>
      </c>
      <c r="Y27" s="14">
        <v>517</v>
      </c>
      <c r="Z27" s="15">
        <v>13.6</v>
      </c>
      <c r="AA27" s="16"/>
      <c r="AB27" s="15">
        <v>12.4</v>
      </c>
      <c r="AC27" s="15">
        <v>14.8</v>
      </c>
      <c r="AD27" s="14">
        <v>557</v>
      </c>
      <c r="AE27" s="15">
        <v>14</v>
      </c>
      <c r="AF27" s="16"/>
      <c r="AG27" s="15">
        <v>12.9</v>
      </c>
      <c r="AH27" s="15">
        <v>15.2</v>
      </c>
      <c r="AI27" s="14">
        <v>468</v>
      </c>
      <c r="AJ27" s="15">
        <v>13</v>
      </c>
      <c r="AK27" s="16"/>
      <c r="AL27" s="15">
        <v>11.9</v>
      </c>
      <c r="AM27" s="15">
        <v>14.2</v>
      </c>
      <c r="AN27" s="14">
        <v>416</v>
      </c>
      <c r="AO27" s="15">
        <v>13.2</v>
      </c>
      <c r="AP27" s="16"/>
      <c r="AQ27" s="15">
        <v>11.9</v>
      </c>
      <c r="AR27" s="15">
        <v>14.4</v>
      </c>
      <c r="AS27" s="14">
        <v>383</v>
      </c>
      <c r="AT27" s="15">
        <v>11.9</v>
      </c>
      <c r="AU27" s="16"/>
      <c r="AV27" s="15">
        <v>10.7</v>
      </c>
      <c r="AW27" s="15">
        <v>13.1</v>
      </c>
      <c r="AX27" s="14">
        <v>330</v>
      </c>
      <c r="AY27" s="15">
        <v>10.8</v>
      </c>
      <c r="AZ27" s="16"/>
      <c r="BA27" s="15">
        <v>9.6</v>
      </c>
      <c r="BB27" s="15">
        <v>11.9</v>
      </c>
      <c r="BC27" s="14">
        <v>195</v>
      </c>
      <c r="BD27" s="15">
        <v>8.1</v>
      </c>
      <c r="BE27" s="16"/>
      <c r="BF27" s="15">
        <v>7</v>
      </c>
      <c r="BG27" s="15">
        <v>9.3000000000000007</v>
      </c>
      <c r="BH27" s="14">
        <v>189</v>
      </c>
      <c r="BI27" s="15">
        <v>8.6999999999999993</v>
      </c>
      <c r="BJ27" s="16"/>
      <c r="BK27" s="15">
        <v>7.5</v>
      </c>
      <c r="BL27" s="15">
        <v>9.9</v>
      </c>
      <c r="BM27" s="14">
        <v>156</v>
      </c>
      <c r="BN27" s="15">
        <v>8</v>
      </c>
      <c r="BO27" s="16"/>
      <c r="BP27" s="15">
        <v>6.7</v>
      </c>
      <c r="BQ27" s="15">
        <v>9.1999999999999993</v>
      </c>
      <c r="BR27" s="14">
        <v>128</v>
      </c>
      <c r="BS27" s="15">
        <v>7.9</v>
      </c>
      <c r="BT27" s="16"/>
      <c r="BU27" s="15">
        <v>6.5</v>
      </c>
      <c r="BV27" s="15">
        <v>9.3000000000000007</v>
      </c>
      <c r="BW27" s="14">
        <v>108</v>
      </c>
      <c r="BX27" s="15">
        <v>9.1999999999999993</v>
      </c>
      <c r="BY27" s="16"/>
      <c r="BZ27" s="15">
        <v>7.4</v>
      </c>
      <c r="CA27" s="15">
        <v>10.9</v>
      </c>
      <c r="CB27" s="14">
        <v>82</v>
      </c>
      <c r="CC27" s="15">
        <v>13.1</v>
      </c>
      <c r="CD27" s="16"/>
      <c r="CE27" s="15">
        <v>10.4</v>
      </c>
      <c r="CF27" s="15">
        <v>16.3</v>
      </c>
      <c r="CG27" s="14">
        <v>40</v>
      </c>
      <c r="CH27" s="15">
        <v>12.1</v>
      </c>
      <c r="CI27" s="16"/>
      <c r="CJ27" s="15">
        <v>8.6</v>
      </c>
      <c r="CK27" s="15">
        <v>16.5</v>
      </c>
    </row>
    <row r="28" spans="1:89">
      <c r="A28" s="21" t="s">
        <v>237</v>
      </c>
      <c r="B28" s="21" t="s">
        <v>238</v>
      </c>
      <c r="C28" s="21" t="s">
        <v>412</v>
      </c>
      <c r="D28" s="21">
        <v>2001</v>
      </c>
      <c r="E28" s="14">
        <v>5</v>
      </c>
      <c r="F28" s="15">
        <v>0.2</v>
      </c>
      <c r="G28" s="16" t="s">
        <v>519</v>
      </c>
      <c r="H28" s="15">
        <v>0.1</v>
      </c>
      <c r="I28" s="15">
        <v>0.4</v>
      </c>
      <c r="J28" s="14">
        <v>166</v>
      </c>
      <c r="K28" s="15">
        <v>5.5</v>
      </c>
      <c r="L28" s="16"/>
      <c r="M28" s="15">
        <v>4.5999999999999996</v>
      </c>
      <c r="N28" s="15">
        <v>6.3</v>
      </c>
      <c r="O28" s="14">
        <v>297</v>
      </c>
      <c r="P28" s="15">
        <v>9.9</v>
      </c>
      <c r="Q28" s="16"/>
      <c r="R28" s="15">
        <v>8.8000000000000007</v>
      </c>
      <c r="S28" s="15">
        <v>11.1</v>
      </c>
      <c r="T28" s="14">
        <v>414</v>
      </c>
      <c r="U28" s="15">
        <v>12.5</v>
      </c>
      <c r="V28" s="16"/>
      <c r="W28" s="15">
        <v>11.3</v>
      </c>
      <c r="X28" s="15">
        <v>13.7</v>
      </c>
      <c r="Y28" s="14">
        <v>546</v>
      </c>
      <c r="Z28" s="15">
        <v>14.2</v>
      </c>
      <c r="AA28" s="16"/>
      <c r="AB28" s="15">
        <v>13</v>
      </c>
      <c r="AC28" s="15">
        <v>15.4</v>
      </c>
      <c r="AD28" s="14">
        <v>525</v>
      </c>
      <c r="AE28" s="15">
        <v>13.4</v>
      </c>
      <c r="AF28" s="16"/>
      <c r="AG28" s="15">
        <v>12.3</v>
      </c>
      <c r="AH28" s="15">
        <v>14.5</v>
      </c>
      <c r="AI28" s="14">
        <v>446</v>
      </c>
      <c r="AJ28" s="15">
        <v>12.8</v>
      </c>
      <c r="AK28" s="16"/>
      <c r="AL28" s="15">
        <v>11.6</v>
      </c>
      <c r="AM28" s="15">
        <v>14</v>
      </c>
      <c r="AN28" s="14">
        <v>429</v>
      </c>
      <c r="AO28" s="15">
        <v>13.7</v>
      </c>
      <c r="AP28" s="16"/>
      <c r="AQ28" s="15">
        <v>12.4</v>
      </c>
      <c r="AR28" s="15">
        <v>15</v>
      </c>
      <c r="AS28" s="14">
        <v>425</v>
      </c>
      <c r="AT28" s="15">
        <v>12.6</v>
      </c>
      <c r="AU28" s="16"/>
      <c r="AV28" s="15">
        <v>11.4</v>
      </c>
      <c r="AW28" s="15">
        <v>13.8</v>
      </c>
      <c r="AX28" s="14">
        <v>334</v>
      </c>
      <c r="AY28" s="15">
        <v>11.8</v>
      </c>
      <c r="AZ28" s="16"/>
      <c r="BA28" s="15">
        <v>10.5</v>
      </c>
      <c r="BB28" s="15">
        <v>13.1</v>
      </c>
      <c r="BC28" s="14">
        <v>222</v>
      </c>
      <c r="BD28" s="15">
        <v>9.3000000000000007</v>
      </c>
      <c r="BE28" s="16"/>
      <c r="BF28" s="15">
        <v>8</v>
      </c>
      <c r="BG28" s="15">
        <v>10.5</v>
      </c>
      <c r="BH28" s="14">
        <v>168</v>
      </c>
      <c r="BI28" s="15">
        <v>7.8</v>
      </c>
      <c r="BJ28" s="16"/>
      <c r="BK28" s="15">
        <v>6.6</v>
      </c>
      <c r="BL28" s="15">
        <v>9</v>
      </c>
      <c r="BM28" s="14">
        <v>181</v>
      </c>
      <c r="BN28" s="15">
        <v>9.3000000000000007</v>
      </c>
      <c r="BO28" s="16"/>
      <c r="BP28" s="15">
        <v>7.9</v>
      </c>
      <c r="BQ28" s="15">
        <v>10.6</v>
      </c>
      <c r="BR28" s="14">
        <v>167</v>
      </c>
      <c r="BS28" s="15">
        <v>10.199999999999999</v>
      </c>
      <c r="BT28" s="16"/>
      <c r="BU28" s="15">
        <v>8.6</v>
      </c>
      <c r="BV28" s="15">
        <v>11.7</v>
      </c>
      <c r="BW28" s="14">
        <v>110</v>
      </c>
      <c r="BX28" s="15">
        <v>9.8000000000000007</v>
      </c>
      <c r="BY28" s="16"/>
      <c r="BZ28" s="15">
        <v>8</v>
      </c>
      <c r="CA28" s="15">
        <v>11.7</v>
      </c>
      <c r="CB28" s="14">
        <v>81</v>
      </c>
      <c r="CC28" s="15">
        <v>12.7</v>
      </c>
      <c r="CD28" s="16"/>
      <c r="CE28" s="15">
        <v>10.1</v>
      </c>
      <c r="CF28" s="15">
        <v>15.8</v>
      </c>
      <c r="CG28" s="14">
        <v>41</v>
      </c>
      <c r="CH28" s="15">
        <v>12.8</v>
      </c>
      <c r="CI28" s="16"/>
      <c r="CJ28" s="15">
        <v>9.1999999999999993</v>
      </c>
      <c r="CK28" s="15">
        <v>17.399999999999999</v>
      </c>
    </row>
    <row r="29" spans="1:89">
      <c r="A29" s="21" t="s">
        <v>237</v>
      </c>
      <c r="B29" s="21" t="s">
        <v>238</v>
      </c>
      <c r="C29" s="21" t="s">
        <v>412</v>
      </c>
      <c r="D29" s="21">
        <v>2000</v>
      </c>
      <c r="E29" s="14">
        <v>1</v>
      </c>
      <c r="F29" s="16" t="s">
        <v>520</v>
      </c>
      <c r="G29" s="16"/>
      <c r="H29" s="16" t="s">
        <v>520</v>
      </c>
      <c r="I29" s="16" t="s">
        <v>520</v>
      </c>
      <c r="J29" s="14">
        <v>145</v>
      </c>
      <c r="K29" s="15">
        <v>4.8</v>
      </c>
      <c r="L29" s="16"/>
      <c r="M29" s="15">
        <v>4</v>
      </c>
      <c r="N29" s="15">
        <v>5.6</v>
      </c>
      <c r="O29" s="14">
        <v>356</v>
      </c>
      <c r="P29" s="15">
        <v>12.2</v>
      </c>
      <c r="Q29" s="16"/>
      <c r="R29" s="15">
        <v>10.9</v>
      </c>
      <c r="S29" s="15">
        <v>13.5</v>
      </c>
      <c r="T29" s="14">
        <v>498</v>
      </c>
      <c r="U29" s="15">
        <v>14.5</v>
      </c>
      <c r="V29" s="16"/>
      <c r="W29" s="15">
        <v>13.2</v>
      </c>
      <c r="X29" s="15">
        <v>15.8</v>
      </c>
      <c r="Y29" s="14">
        <v>547</v>
      </c>
      <c r="Z29" s="15">
        <v>14.1</v>
      </c>
      <c r="AA29" s="16"/>
      <c r="AB29" s="15">
        <v>12.9</v>
      </c>
      <c r="AC29" s="15">
        <v>15.3</v>
      </c>
      <c r="AD29" s="14">
        <v>565</v>
      </c>
      <c r="AE29" s="15">
        <v>14.6</v>
      </c>
      <c r="AF29" s="16"/>
      <c r="AG29" s="15">
        <v>13.4</v>
      </c>
      <c r="AH29" s="15">
        <v>15.8</v>
      </c>
      <c r="AI29" s="14">
        <v>455</v>
      </c>
      <c r="AJ29" s="15">
        <v>13.4</v>
      </c>
      <c r="AK29" s="16"/>
      <c r="AL29" s="15">
        <v>12.2</v>
      </c>
      <c r="AM29" s="15">
        <v>14.6</v>
      </c>
      <c r="AN29" s="14">
        <v>452</v>
      </c>
      <c r="AO29" s="15">
        <v>14.5</v>
      </c>
      <c r="AP29" s="16"/>
      <c r="AQ29" s="15">
        <v>13.2</v>
      </c>
      <c r="AR29" s="15">
        <v>15.8</v>
      </c>
      <c r="AS29" s="14">
        <v>406</v>
      </c>
      <c r="AT29" s="15">
        <v>12</v>
      </c>
      <c r="AU29" s="16"/>
      <c r="AV29" s="15">
        <v>10.9</v>
      </c>
      <c r="AW29" s="15">
        <v>13.2</v>
      </c>
      <c r="AX29" s="14">
        <v>315</v>
      </c>
      <c r="AY29" s="15">
        <v>11.6</v>
      </c>
      <c r="AZ29" s="16"/>
      <c r="BA29" s="15">
        <v>10.3</v>
      </c>
      <c r="BB29" s="15">
        <v>12.9</v>
      </c>
      <c r="BC29" s="14">
        <v>203</v>
      </c>
      <c r="BD29" s="15">
        <v>8.4</v>
      </c>
      <c r="BE29" s="16"/>
      <c r="BF29" s="15">
        <v>7.3</v>
      </c>
      <c r="BG29" s="15">
        <v>9.6</v>
      </c>
      <c r="BH29" s="14">
        <v>195</v>
      </c>
      <c r="BI29" s="15">
        <v>9</v>
      </c>
      <c r="BJ29" s="16"/>
      <c r="BK29" s="15">
        <v>7.8</v>
      </c>
      <c r="BL29" s="15">
        <v>10.3</v>
      </c>
      <c r="BM29" s="14">
        <v>186</v>
      </c>
      <c r="BN29" s="15">
        <v>9.6</v>
      </c>
      <c r="BO29" s="16"/>
      <c r="BP29" s="15">
        <v>8.1999999999999993</v>
      </c>
      <c r="BQ29" s="15">
        <v>10.9</v>
      </c>
      <c r="BR29" s="14">
        <v>165</v>
      </c>
      <c r="BS29" s="15">
        <v>9.8000000000000007</v>
      </c>
      <c r="BT29" s="16"/>
      <c r="BU29" s="15">
        <v>8.3000000000000007</v>
      </c>
      <c r="BV29" s="15">
        <v>11.3</v>
      </c>
      <c r="BW29" s="14">
        <v>107</v>
      </c>
      <c r="BX29" s="15">
        <v>10.199999999999999</v>
      </c>
      <c r="BY29" s="16"/>
      <c r="BZ29" s="15">
        <v>8.3000000000000007</v>
      </c>
      <c r="CA29" s="15">
        <v>12.2</v>
      </c>
      <c r="CB29" s="14">
        <v>99</v>
      </c>
      <c r="CC29" s="15">
        <v>15.5</v>
      </c>
      <c r="CD29" s="16"/>
      <c r="CE29" s="15">
        <v>12.6</v>
      </c>
      <c r="CF29" s="15">
        <v>18.8</v>
      </c>
      <c r="CG29" s="14">
        <v>31</v>
      </c>
      <c r="CH29" s="15">
        <v>10</v>
      </c>
      <c r="CI29" s="16"/>
      <c r="CJ29" s="15">
        <v>6.8</v>
      </c>
      <c r="CK29" s="15">
        <v>14.2</v>
      </c>
    </row>
    <row r="30" spans="1:89">
      <c r="A30" s="21" t="s">
        <v>237</v>
      </c>
      <c r="B30" s="21" t="s">
        <v>238</v>
      </c>
      <c r="C30" s="21" t="s">
        <v>412</v>
      </c>
      <c r="D30" s="21">
        <v>1999</v>
      </c>
      <c r="E30" s="14">
        <v>2</v>
      </c>
      <c r="F30" s="16" t="s">
        <v>520</v>
      </c>
      <c r="G30" s="16"/>
      <c r="H30" s="16" t="s">
        <v>520</v>
      </c>
      <c r="I30" s="16" t="s">
        <v>520</v>
      </c>
      <c r="J30" s="14">
        <v>162</v>
      </c>
      <c r="K30" s="15">
        <v>5.4</v>
      </c>
      <c r="L30" s="16"/>
      <c r="M30" s="15">
        <v>4.5999999999999996</v>
      </c>
      <c r="N30" s="15">
        <v>6.2</v>
      </c>
      <c r="O30" s="14">
        <v>333</v>
      </c>
      <c r="P30" s="15">
        <v>11.5</v>
      </c>
      <c r="Q30" s="16"/>
      <c r="R30" s="15">
        <v>10.3</v>
      </c>
      <c r="S30" s="15">
        <v>12.8</v>
      </c>
      <c r="T30" s="14">
        <v>518</v>
      </c>
      <c r="U30" s="15">
        <v>14.8</v>
      </c>
      <c r="V30" s="16"/>
      <c r="W30" s="15">
        <v>13.5</v>
      </c>
      <c r="X30" s="15">
        <v>16.100000000000001</v>
      </c>
      <c r="Y30" s="14">
        <v>604</v>
      </c>
      <c r="Z30" s="15">
        <v>15.5</v>
      </c>
      <c r="AA30" s="16"/>
      <c r="AB30" s="15">
        <v>14.2</v>
      </c>
      <c r="AC30" s="15">
        <v>16.7</v>
      </c>
      <c r="AD30" s="14">
        <v>565</v>
      </c>
      <c r="AE30" s="15">
        <v>15</v>
      </c>
      <c r="AF30" s="16"/>
      <c r="AG30" s="15">
        <v>13.7</v>
      </c>
      <c r="AH30" s="15">
        <v>16.2</v>
      </c>
      <c r="AI30" s="14">
        <v>468</v>
      </c>
      <c r="AJ30" s="15">
        <v>14.1</v>
      </c>
      <c r="AK30" s="16"/>
      <c r="AL30" s="15">
        <v>12.9</v>
      </c>
      <c r="AM30" s="15">
        <v>15.4</v>
      </c>
      <c r="AN30" s="14">
        <v>438</v>
      </c>
      <c r="AO30" s="15">
        <v>14</v>
      </c>
      <c r="AP30" s="16"/>
      <c r="AQ30" s="15">
        <v>12.7</v>
      </c>
      <c r="AR30" s="15">
        <v>15.3</v>
      </c>
      <c r="AS30" s="14">
        <v>411</v>
      </c>
      <c r="AT30" s="15">
        <v>12.3</v>
      </c>
      <c r="AU30" s="16"/>
      <c r="AV30" s="15">
        <v>11.1</v>
      </c>
      <c r="AW30" s="15">
        <v>13.5</v>
      </c>
      <c r="AX30" s="14">
        <v>295</v>
      </c>
      <c r="AY30" s="15">
        <v>11.2</v>
      </c>
      <c r="AZ30" s="16"/>
      <c r="BA30" s="15">
        <v>10</v>
      </c>
      <c r="BB30" s="15">
        <v>12.5</v>
      </c>
      <c r="BC30" s="14">
        <v>244</v>
      </c>
      <c r="BD30" s="15">
        <v>10.199999999999999</v>
      </c>
      <c r="BE30" s="16"/>
      <c r="BF30" s="15">
        <v>8.9</v>
      </c>
      <c r="BG30" s="15">
        <v>11.5</v>
      </c>
      <c r="BH30" s="14">
        <v>211</v>
      </c>
      <c r="BI30" s="15">
        <v>9.6999999999999993</v>
      </c>
      <c r="BJ30" s="16"/>
      <c r="BK30" s="15">
        <v>8.4</v>
      </c>
      <c r="BL30" s="15">
        <v>11.1</v>
      </c>
      <c r="BM30" s="14">
        <v>190</v>
      </c>
      <c r="BN30" s="15">
        <v>9.8000000000000007</v>
      </c>
      <c r="BO30" s="16"/>
      <c r="BP30" s="15">
        <v>8.4</v>
      </c>
      <c r="BQ30" s="15">
        <v>11.1</v>
      </c>
      <c r="BR30" s="14">
        <v>189</v>
      </c>
      <c r="BS30" s="15">
        <v>10.9</v>
      </c>
      <c r="BT30" s="16"/>
      <c r="BU30" s="15">
        <v>9.4</v>
      </c>
      <c r="BV30" s="15">
        <v>12.5</v>
      </c>
      <c r="BW30" s="14">
        <v>116</v>
      </c>
      <c r="BX30" s="15">
        <v>11.8</v>
      </c>
      <c r="BY30" s="16"/>
      <c r="BZ30" s="15">
        <v>9.6</v>
      </c>
      <c r="CA30" s="15">
        <v>13.9</v>
      </c>
      <c r="CB30" s="14">
        <v>96</v>
      </c>
      <c r="CC30" s="15">
        <v>15.2</v>
      </c>
      <c r="CD30" s="16"/>
      <c r="CE30" s="15">
        <v>12.3</v>
      </c>
      <c r="CF30" s="15">
        <v>18.5</v>
      </c>
      <c r="CG30" s="14">
        <v>31</v>
      </c>
      <c r="CH30" s="15">
        <v>10.3</v>
      </c>
      <c r="CI30" s="16"/>
      <c r="CJ30" s="15">
        <v>7</v>
      </c>
      <c r="CK30" s="15">
        <v>14.6</v>
      </c>
    </row>
    <row r="31" spans="1:89">
      <c r="A31" s="21" t="s">
        <v>237</v>
      </c>
      <c r="B31" s="21" t="s">
        <v>238</v>
      </c>
      <c r="C31" s="21" t="s">
        <v>412</v>
      </c>
      <c r="D31" s="21">
        <v>1998</v>
      </c>
      <c r="E31" s="14">
        <v>6</v>
      </c>
      <c r="F31" s="15">
        <v>0.2</v>
      </c>
      <c r="G31" s="16" t="s">
        <v>519</v>
      </c>
      <c r="H31" s="15">
        <v>0.1</v>
      </c>
      <c r="I31" s="15">
        <v>0.4</v>
      </c>
      <c r="J31" s="14">
        <v>176</v>
      </c>
      <c r="K31" s="15">
        <v>5.9</v>
      </c>
      <c r="L31" s="16"/>
      <c r="M31" s="15">
        <v>5</v>
      </c>
      <c r="N31" s="15">
        <v>6.8</v>
      </c>
      <c r="O31" s="14">
        <v>416</v>
      </c>
      <c r="P31" s="15">
        <v>14.4</v>
      </c>
      <c r="Q31" s="16"/>
      <c r="R31" s="15">
        <v>13</v>
      </c>
      <c r="S31" s="15">
        <v>15.8</v>
      </c>
      <c r="T31" s="14">
        <v>591</v>
      </c>
      <c r="U31" s="15">
        <v>16.399999999999999</v>
      </c>
      <c r="V31" s="16"/>
      <c r="W31" s="15">
        <v>15.1</v>
      </c>
      <c r="X31" s="15">
        <v>17.8</v>
      </c>
      <c r="Y31" s="14">
        <v>673</v>
      </c>
      <c r="Z31" s="15">
        <v>17.100000000000001</v>
      </c>
      <c r="AA31" s="16"/>
      <c r="AB31" s="15">
        <v>15.8</v>
      </c>
      <c r="AC31" s="15">
        <v>18.399999999999999</v>
      </c>
      <c r="AD31" s="14">
        <v>525</v>
      </c>
      <c r="AE31" s="15">
        <v>14.3</v>
      </c>
      <c r="AF31" s="16"/>
      <c r="AG31" s="15">
        <v>13.1</v>
      </c>
      <c r="AH31" s="15">
        <v>15.5</v>
      </c>
      <c r="AI31" s="14">
        <v>474</v>
      </c>
      <c r="AJ31" s="15">
        <v>14.6</v>
      </c>
      <c r="AK31" s="16"/>
      <c r="AL31" s="15">
        <v>13.3</v>
      </c>
      <c r="AM31" s="15">
        <v>15.9</v>
      </c>
      <c r="AN31" s="14">
        <v>464</v>
      </c>
      <c r="AO31" s="15">
        <v>14.6</v>
      </c>
      <c r="AP31" s="16"/>
      <c r="AQ31" s="15">
        <v>13.3</v>
      </c>
      <c r="AR31" s="15">
        <v>16</v>
      </c>
      <c r="AS31" s="14">
        <v>413</v>
      </c>
      <c r="AT31" s="15">
        <v>12.6</v>
      </c>
      <c r="AU31" s="16"/>
      <c r="AV31" s="15">
        <v>11.4</v>
      </c>
      <c r="AW31" s="15">
        <v>13.8</v>
      </c>
      <c r="AX31" s="14">
        <v>283</v>
      </c>
      <c r="AY31" s="15">
        <v>11.1</v>
      </c>
      <c r="AZ31" s="16"/>
      <c r="BA31" s="15">
        <v>9.8000000000000007</v>
      </c>
      <c r="BB31" s="15">
        <v>12.4</v>
      </c>
      <c r="BC31" s="14">
        <v>218</v>
      </c>
      <c r="BD31" s="15">
        <v>9.3000000000000007</v>
      </c>
      <c r="BE31" s="16"/>
      <c r="BF31" s="15">
        <v>8</v>
      </c>
      <c r="BG31" s="15">
        <v>10.5</v>
      </c>
      <c r="BH31" s="14">
        <v>220</v>
      </c>
      <c r="BI31" s="15">
        <v>10.1</v>
      </c>
      <c r="BJ31" s="16"/>
      <c r="BK31" s="15">
        <v>8.6999999999999993</v>
      </c>
      <c r="BL31" s="15">
        <v>11.4</v>
      </c>
      <c r="BM31" s="14">
        <v>145</v>
      </c>
      <c r="BN31" s="15">
        <v>7.4</v>
      </c>
      <c r="BO31" s="16"/>
      <c r="BP31" s="15">
        <v>6.2</v>
      </c>
      <c r="BQ31" s="15">
        <v>8.6</v>
      </c>
      <c r="BR31" s="14">
        <v>169</v>
      </c>
      <c r="BS31" s="15">
        <v>10.1</v>
      </c>
      <c r="BT31" s="16"/>
      <c r="BU31" s="15">
        <v>8.5</v>
      </c>
      <c r="BV31" s="15">
        <v>11.6</v>
      </c>
      <c r="BW31" s="14">
        <v>109</v>
      </c>
      <c r="BX31" s="15">
        <v>10.7</v>
      </c>
      <c r="BY31" s="16"/>
      <c r="BZ31" s="15">
        <v>8.6999999999999993</v>
      </c>
      <c r="CA31" s="15">
        <v>12.7</v>
      </c>
      <c r="CB31" s="14">
        <v>72</v>
      </c>
      <c r="CC31" s="15">
        <v>11.6</v>
      </c>
      <c r="CD31" s="16"/>
      <c r="CE31" s="15">
        <v>9</v>
      </c>
      <c r="CF31" s="15">
        <v>14.6</v>
      </c>
      <c r="CG31" s="14">
        <v>38</v>
      </c>
      <c r="CH31" s="15">
        <v>13</v>
      </c>
      <c r="CI31" s="16"/>
      <c r="CJ31" s="15">
        <v>9.1999999999999993</v>
      </c>
      <c r="CK31" s="15">
        <v>17.8</v>
      </c>
    </row>
    <row r="32" spans="1:89">
      <c r="A32" s="21" t="s">
        <v>237</v>
      </c>
      <c r="B32" s="21" t="s">
        <v>238</v>
      </c>
      <c r="C32" s="21" t="s">
        <v>412</v>
      </c>
      <c r="D32" s="21">
        <v>1997</v>
      </c>
      <c r="E32" s="14">
        <v>2</v>
      </c>
      <c r="F32" s="16" t="s">
        <v>520</v>
      </c>
      <c r="G32" s="16"/>
      <c r="H32" s="16" t="s">
        <v>520</v>
      </c>
      <c r="I32" s="16" t="s">
        <v>520</v>
      </c>
      <c r="J32" s="14">
        <v>152</v>
      </c>
      <c r="K32" s="15">
        <v>5.2</v>
      </c>
      <c r="L32" s="16"/>
      <c r="M32" s="15">
        <v>4.4000000000000004</v>
      </c>
      <c r="N32" s="15">
        <v>6</v>
      </c>
      <c r="O32" s="14">
        <v>384</v>
      </c>
      <c r="P32" s="15">
        <v>12.9</v>
      </c>
      <c r="Q32" s="16"/>
      <c r="R32" s="15">
        <v>11.6</v>
      </c>
      <c r="S32" s="15">
        <v>14.2</v>
      </c>
      <c r="T32" s="14">
        <v>506</v>
      </c>
      <c r="U32" s="15">
        <v>13.7</v>
      </c>
      <c r="V32" s="16"/>
      <c r="W32" s="15">
        <v>12.5</v>
      </c>
      <c r="X32" s="15">
        <v>14.9</v>
      </c>
      <c r="Y32" s="14">
        <v>520</v>
      </c>
      <c r="Z32" s="15">
        <v>13.2</v>
      </c>
      <c r="AA32" s="16"/>
      <c r="AB32" s="15">
        <v>12.1</v>
      </c>
      <c r="AC32" s="15">
        <v>14.3</v>
      </c>
      <c r="AD32" s="14">
        <v>473</v>
      </c>
      <c r="AE32" s="15">
        <v>13.2</v>
      </c>
      <c r="AF32" s="16"/>
      <c r="AG32" s="15">
        <v>12</v>
      </c>
      <c r="AH32" s="15">
        <v>14.4</v>
      </c>
      <c r="AI32" s="14">
        <v>412</v>
      </c>
      <c r="AJ32" s="15">
        <v>12.9</v>
      </c>
      <c r="AK32" s="16"/>
      <c r="AL32" s="15">
        <v>11.7</v>
      </c>
      <c r="AM32" s="15">
        <v>14.2</v>
      </c>
      <c r="AN32" s="14">
        <v>458</v>
      </c>
      <c r="AO32" s="15">
        <v>14</v>
      </c>
      <c r="AP32" s="16"/>
      <c r="AQ32" s="15">
        <v>12.7</v>
      </c>
      <c r="AR32" s="15">
        <v>15.3</v>
      </c>
      <c r="AS32" s="14">
        <v>353</v>
      </c>
      <c r="AT32" s="15">
        <v>11.2</v>
      </c>
      <c r="AU32" s="16"/>
      <c r="AV32" s="15">
        <v>10.1</v>
      </c>
      <c r="AW32" s="15">
        <v>12.4</v>
      </c>
      <c r="AX32" s="14">
        <v>270</v>
      </c>
      <c r="AY32" s="15">
        <v>10.8</v>
      </c>
      <c r="AZ32" s="16"/>
      <c r="BA32" s="15">
        <v>9.5</v>
      </c>
      <c r="BB32" s="15">
        <v>12.1</v>
      </c>
      <c r="BC32" s="14">
        <v>213</v>
      </c>
      <c r="BD32" s="15">
        <v>9.1999999999999993</v>
      </c>
      <c r="BE32" s="16"/>
      <c r="BF32" s="15">
        <v>7.9</v>
      </c>
      <c r="BG32" s="15">
        <v>10.4</v>
      </c>
      <c r="BH32" s="14">
        <v>183</v>
      </c>
      <c r="BI32" s="15">
        <v>8.3000000000000007</v>
      </c>
      <c r="BJ32" s="16"/>
      <c r="BK32" s="15">
        <v>7.1</v>
      </c>
      <c r="BL32" s="15">
        <v>9.6</v>
      </c>
      <c r="BM32" s="14">
        <v>187</v>
      </c>
      <c r="BN32" s="15">
        <v>9.5</v>
      </c>
      <c r="BO32" s="16"/>
      <c r="BP32" s="15">
        <v>8.1</v>
      </c>
      <c r="BQ32" s="15">
        <v>10.8</v>
      </c>
      <c r="BR32" s="14">
        <v>152</v>
      </c>
      <c r="BS32" s="15">
        <v>9.5</v>
      </c>
      <c r="BT32" s="16"/>
      <c r="BU32" s="15">
        <v>8</v>
      </c>
      <c r="BV32" s="15">
        <v>11</v>
      </c>
      <c r="BW32" s="14">
        <v>113</v>
      </c>
      <c r="BX32" s="15">
        <v>10.6</v>
      </c>
      <c r="BY32" s="16"/>
      <c r="BZ32" s="15">
        <v>8.6</v>
      </c>
      <c r="CA32" s="15">
        <v>12.5</v>
      </c>
      <c r="CB32" s="14">
        <v>88</v>
      </c>
      <c r="CC32" s="15">
        <v>14.4</v>
      </c>
      <c r="CD32" s="16"/>
      <c r="CE32" s="15">
        <v>11.6</v>
      </c>
      <c r="CF32" s="15">
        <v>17.8</v>
      </c>
      <c r="CG32" s="14">
        <v>34</v>
      </c>
      <c r="CH32" s="15">
        <v>12.2</v>
      </c>
      <c r="CI32" s="16"/>
      <c r="CJ32" s="15">
        <v>8.5</v>
      </c>
      <c r="CK32" s="15">
        <v>17.100000000000001</v>
      </c>
    </row>
    <row r="33" spans="1:89">
      <c r="A33" s="21" t="s">
        <v>237</v>
      </c>
      <c r="B33" s="21" t="s">
        <v>238</v>
      </c>
      <c r="C33" s="21" t="s">
        <v>412</v>
      </c>
      <c r="D33" s="21">
        <v>1996</v>
      </c>
      <c r="E33" s="14">
        <v>3</v>
      </c>
      <c r="F33" s="15">
        <v>0.1</v>
      </c>
      <c r="G33" s="16" t="s">
        <v>519</v>
      </c>
      <c r="H33" s="15">
        <v>0</v>
      </c>
      <c r="I33" s="15">
        <v>0.3</v>
      </c>
      <c r="J33" s="14">
        <v>156</v>
      </c>
      <c r="K33" s="15">
        <v>5.4</v>
      </c>
      <c r="L33" s="16"/>
      <c r="M33" s="15">
        <v>4.5999999999999996</v>
      </c>
      <c r="N33" s="15">
        <v>6.3</v>
      </c>
      <c r="O33" s="14">
        <v>350</v>
      </c>
      <c r="P33" s="15">
        <v>11.2</v>
      </c>
      <c r="Q33" s="16"/>
      <c r="R33" s="15">
        <v>10.1</v>
      </c>
      <c r="S33" s="15">
        <v>12.4</v>
      </c>
      <c r="T33" s="14">
        <v>509</v>
      </c>
      <c r="U33" s="15">
        <v>13.6</v>
      </c>
      <c r="V33" s="16"/>
      <c r="W33" s="15">
        <v>12.4</v>
      </c>
      <c r="X33" s="15">
        <v>14.7</v>
      </c>
      <c r="Y33" s="14">
        <v>604</v>
      </c>
      <c r="Z33" s="15">
        <v>15.4</v>
      </c>
      <c r="AA33" s="16"/>
      <c r="AB33" s="15">
        <v>14.2</v>
      </c>
      <c r="AC33" s="15">
        <v>16.7</v>
      </c>
      <c r="AD33" s="14">
        <v>442</v>
      </c>
      <c r="AE33" s="15">
        <v>12.7</v>
      </c>
      <c r="AF33" s="16"/>
      <c r="AG33" s="15">
        <v>11.5</v>
      </c>
      <c r="AH33" s="15">
        <v>13.8</v>
      </c>
      <c r="AI33" s="14">
        <v>449</v>
      </c>
      <c r="AJ33" s="15">
        <v>14.3</v>
      </c>
      <c r="AK33" s="16"/>
      <c r="AL33" s="15">
        <v>13</v>
      </c>
      <c r="AM33" s="15">
        <v>15.6</v>
      </c>
      <c r="AN33" s="14">
        <v>454</v>
      </c>
      <c r="AO33" s="15">
        <v>13.2</v>
      </c>
      <c r="AP33" s="16"/>
      <c r="AQ33" s="15">
        <v>12</v>
      </c>
      <c r="AR33" s="15">
        <v>14.5</v>
      </c>
      <c r="AS33" s="14">
        <v>321</v>
      </c>
      <c r="AT33" s="15">
        <v>11.1</v>
      </c>
      <c r="AU33" s="16"/>
      <c r="AV33" s="15">
        <v>9.9</v>
      </c>
      <c r="AW33" s="15">
        <v>12.3</v>
      </c>
      <c r="AX33" s="14">
        <v>280</v>
      </c>
      <c r="AY33" s="15">
        <v>11.2</v>
      </c>
      <c r="AZ33" s="16"/>
      <c r="BA33" s="15">
        <v>9.9</v>
      </c>
      <c r="BB33" s="15">
        <v>12.5</v>
      </c>
      <c r="BC33" s="14">
        <v>200</v>
      </c>
      <c r="BD33" s="15">
        <v>8.6999999999999993</v>
      </c>
      <c r="BE33" s="16"/>
      <c r="BF33" s="15">
        <v>7.5</v>
      </c>
      <c r="BG33" s="15">
        <v>9.9</v>
      </c>
      <c r="BH33" s="14">
        <v>191</v>
      </c>
      <c r="BI33" s="15">
        <v>8.6999999999999993</v>
      </c>
      <c r="BJ33" s="16"/>
      <c r="BK33" s="15">
        <v>7.4</v>
      </c>
      <c r="BL33" s="15">
        <v>9.9</v>
      </c>
      <c r="BM33" s="14">
        <v>215</v>
      </c>
      <c r="BN33" s="15">
        <v>10.7</v>
      </c>
      <c r="BO33" s="16"/>
      <c r="BP33" s="15">
        <v>9.1999999999999993</v>
      </c>
      <c r="BQ33" s="15">
        <v>12.1</v>
      </c>
      <c r="BR33" s="14">
        <v>157</v>
      </c>
      <c r="BS33" s="15">
        <v>10.199999999999999</v>
      </c>
      <c r="BT33" s="16"/>
      <c r="BU33" s="15">
        <v>8.6</v>
      </c>
      <c r="BV33" s="15">
        <v>11.8</v>
      </c>
      <c r="BW33" s="14">
        <v>147</v>
      </c>
      <c r="BX33" s="15">
        <v>13.4</v>
      </c>
      <c r="BY33" s="16"/>
      <c r="BZ33" s="15">
        <v>11.2</v>
      </c>
      <c r="CA33" s="15">
        <v>15.6</v>
      </c>
      <c r="CB33" s="14">
        <v>88</v>
      </c>
      <c r="CC33" s="15">
        <v>14.6</v>
      </c>
      <c r="CD33" s="16"/>
      <c r="CE33" s="15">
        <v>11.7</v>
      </c>
      <c r="CF33" s="15">
        <v>18</v>
      </c>
      <c r="CG33" s="14">
        <v>28</v>
      </c>
      <c r="CH33" s="15">
        <v>10.4</v>
      </c>
      <c r="CI33" s="16"/>
      <c r="CJ33" s="15">
        <v>6.9</v>
      </c>
      <c r="CK33" s="15">
        <v>15.1</v>
      </c>
    </row>
    <row r="34" spans="1:89">
      <c r="A34" s="21" t="s">
        <v>237</v>
      </c>
      <c r="B34" s="21" t="s">
        <v>238</v>
      </c>
      <c r="C34" s="21" t="s">
        <v>412</v>
      </c>
      <c r="D34" s="21">
        <v>1995</v>
      </c>
      <c r="E34" s="14">
        <v>4</v>
      </c>
      <c r="F34" s="15">
        <v>0.1</v>
      </c>
      <c r="G34" s="16" t="s">
        <v>519</v>
      </c>
      <c r="H34" s="15">
        <v>0</v>
      </c>
      <c r="I34" s="15">
        <v>0.3</v>
      </c>
      <c r="J34" s="14">
        <v>130</v>
      </c>
      <c r="K34" s="15">
        <v>4.5999999999999996</v>
      </c>
      <c r="L34" s="16"/>
      <c r="M34" s="15">
        <v>3.8</v>
      </c>
      <c r="N34" s="15">
        <v>5.4</v>
      </c>
      <c r="O34" s="14">
        <v>420</v>
      </c>
      <c r="P34" s="15">
        <v>12.9</v>
      </c>
      <c r="Q34" s="16"/>
      <c r="R34" s="15">
        <v>11.6</v>
      </c>
      <c r="S34" s="15">
        <v>14.1</v>
      </c>
      <c r="T34" s="14">
        <v>549</v>
      </c>
      <c r="U34" s="15">
        <v>14.5</v>
      </c>
      <c r="V34" s="16"/>
      <c r="W34" s="15">
        <v>13.2</v>
      </c>
      <c r="X34" s="15">
        <v>15.7</v>
      </c>
      <c r="Y34" s="14">
        <v>524</v>
      </c>
      <c r="Z34" s="15">
        <v>13.5</v>
      </c>
      <c r="AA34" s="16"/>
      <c r="AB34" s="15">
        <v>12.4</v>
      </c>
      <c r="AC34" s="15">
        <v>14.7</v>
      </c>
      <c r="AD34" s="14">
        <v>481</v>
      </c>
      <c r="AE34" s="15">
        <v>14.2</v>
      </c>
      <c r="AF34" s="16"/>
      <c r="AG34" s="15">
        <v>12.9</v>
      </c>
      <c r="AH34" s="15">
        <v>15.4</v>
      </c>
      <c r="AI34" s="14">
        <v>516</v>
      </c>
      <c r="AJ34" s="15">
        <v>16.5</v>
      </c>
      <c r="AK34" s="16"/>
      <c r="AL34" s="15">
        <v>15</v>
      </c>
      <c r="AM34" s="15">
        <v>17.899999999999999</v>
      </c>
      <c r="AN34" s="14">
        <v>423</v>
      </c>
      <c r="AO34" s="15">
        <v>12.3</v>
      </c>
      <c r="AP34" s="16"/>
      <c r="AQ34" s="15">
        <v>11.2</v>
      </c>
      <c r="AR34" s="15">
        <v>13.5</v>
      </c>
      <c r="AS34" s="14">
        <v>365</v>
      </c>
      <c r="AT34" s="15">
        <v>13.1</v>
      </c>
      <c r="AU34" s="16"/>
      <c r="AV34" s="15">
        <v>11.8</v>
      </c>
      <c r="AW34" s="15">
        <v>14.5</v>
      </c>
      <c r="AX34" s="14">
        <v>294</v>
      </c>
      <c r="AY34" s="15">
        <v>11.7</v>
      </c>
      <c r="AZ34" s="16"/>
      <c r="BA34" s="15">
        <v>10.4</v>
      </c>
      <c r="BB34" s="15">
        <v>13</v>
      </c>
      <c r="BC34" s="14">
        <v>238</v>
      </c>
      <c r="BD34" s="15">
        <v>10.3</v>
      </c>
      <c r="BE34" s="16"/>
      <c r="BF34" s="15">
        <v>9</v>
      </c>
      <c r="BG34" s="15">
        <v>11.6</v>
      </c>
      <c r="BH34" s="14">
        <v>199</v>
      </c>
      <c r="BI34" s="15">
        <v>9</v>
      </c>
      <c r="BJ34" s="16"/>
      <c r="BK34" s="15">
        <v>7.8</v>
      </c>
      <c r="BL34" s="15">
        <v>10.3</v>
      </c>
      <c r="BM34" s="14">
        <v>190</v>
      </c>
      <c r="BN34" s="15">
        <v>9.1999999999999993</v>
      </c>
      <c r="BO34" s="16"/>
      <c r="BP34" s="15">
        <v>7.9</v>
      </c>
      <c r="BQ34" s="15">
        <v>10.5</v>
      </c>
      <c r="BR34" s="14">
        <v>167</v>
      </c>
      <c r="BS34" s="15">
        <v>11.4</v>
      </c>
      <c r="BT34" s="16"/>
      <c r="BU34" s="15">
        <v>9.6999999999999993</v>
      </c>
      <c r="BV34" s="15">
        <v>13.2</v>
      </c>
      <c r="BW34" s="14">
        <v>150</v>
      </c>
      <c r="BX34" s="15">
        <v>13.6</v>
      </c>
      <c r="BY34" s="16"/>
      <c r="BZ34" s="15">
        <v>11.4</v>
      </c>
      <c r="CA34" s="15">
        <v>15.7</v>
      </c>
      <c r="CB34" s="14">
        <v>88</v>
      </c>
      <c r="CC34" s="15">
        <v>14.8</v>
      </c>
      <c r="CD34" s="16"/>
      <c r="CE34" s="15">
        <v>11.9</v>
      </c>
      <c r="CF34" s="15">
        <v>18.3</v>
      </c>
      <c r="CG34" s="14">
        <v>26</v>
      </c>
      <c r="CH34" s="15">
        <v>10</v>
      </c>
      <c r="CI34" s="16"/>
      <c r="CJ34" s="15">
        <v>6.5</v>
      </c>
      <c r="CK34" s="15">
        <v>14.6</v>
      </c>
    </row>
    <row r="35" spans="1:89">
      <c r="A35" s="21" t="s">
        <v>237</v>
      </c>
      <c r="B35" s="21" t="s">
        <v>238</v>
      </c>
      <c r="C35" s="21" t="s">
        <v>412</v>
      </c>
      <c r="D35" s="21">
        <v>1994</v>
      </c>
      <c r="E35" s="14">
        <v>9</v>
      </c>
      <c r="F35" s="15">
        <v>0.3</v>
      </c>
      <c r="G35" s="16" t="s">
        <v>519</v>
      </c>
      <c r="H35" s="15">
        <v>0.1</v>
      </c>
      <c r="I35" s="15">
        <v>0.6</v>
      </c>
      <c r="J35" s="14">
        <v>132</v>
      </c>
      <c r="K35" s="15">
        <v>4.7</v>
      </c>
      <c r="L35" s="16"/>
      <c r="M35" s="15">
        <v>3.9</v>
      </c>
      <c r="N35" s="15">
        <v>5.5</v>
      </c>
      <c r="O35" s="14">
        <v>447</v>
      </c>
      <c r="P35" s="15">
        <v>13.2</v>
      </c>
      <c r="Q35" s="16"/>
      <c r="R35" s="15">
        <v>12</v>
      </c>
      <c r="S35" s="15">
        <v>14.4</v>
      </c>
      <c r="T35" s="14">
        <v>555</v>
      </c>
      <c r="U35" s="15">
        <v>14.4</v>
      </c>
      <c r="V35" s="16"/>
      <c r="W35" s="15">
        <v>13.2</v>
      </c>
      <c r="X35" s="15">
        <v>15.6</v>
      </c>
      <c r="Y35" s="14">
        <v>555</v>
      </c>
      <c r="Z35" s="15">
        <v>14.7</v>
      </c>
      <c r="AA35" s="16"/>
      <c r="AB35" s="15">
        <v>13.4</v>
      </c>
      <c r="AC35" s="15">
        <v>15.9</v>
      </c>
      <c r="AD35" s="14">
        <v>417</v>
      </c>
      <c r="AE35" s="15">
        <v>12.6</v>
      </c>
      <c r="AF35" s="16"/>
      <c r="AG35" s="15">
        <v>11.4</v>
      </c>
      <c r="AH35" s="15">
        <v>13.8</v>
      </c>
      <c r="AI35" s="14">
        <v>417</v>
      </c>
      <c r="AJ35" s="15">
        <v>13.2</v>
      </c>
      <c r="AK35" s="16"/>
      <c r="AL35" s="15">
        <v>11.9</v>
      </c>
      <c r="AM35" s="15">
        <v>14.5</v>
      </c>
      <c r="AN35" s="14">
        <v>388</v>
      </c>
      <c r="AO35" s="15">
        <v>11.4</v>
      </c>
      <c r="AP35" s="16"/>
      <c r="AQ35" s="15">
        <v>10.3</v>
      </c>
      <c r="AR35" s="15">
        <v>12.6</v>
      </c>
      <c r="AS35" s="14">
        <v>359</v>
      </c>
      <c r="AT35" s="15">
        <v>13.3</v>
      </c>
      <c r="AU35" s="16"/>
      <c r="AV35" s="15">
        <v>12</v>
      </c>
      <c r="AW35" s="15">
        <v>14.7</v>
      </c>
      <c r="AX35" s="14">
        <v>258</v>
      </c>
      <c r="AY35" s="15">
        <v>10.3</v>
      </c>
      <c r="AZ35" s="16"/>
      <c r="BA35" s="15">
        <v>9.1</v>
      </c>
      <c r="BB35" s="15">
        <v>11.6</v>
      </c>
      <c r="BC35" s="14">
        <v>254</v>
      </c>
      <c r="BD35" s="15">
        <v>10.9</v>
      </c>
      <c r="BE35" s="16"/>
      <c r="BF35" s="15">
        <v>9.5</v>
      </c>
      <c r="BG35" s="15">
        <v>12.2</v>
      </c>
      <c r="BH35" s="14">
        <v>229</v>
      </c>
      <c r="BI35" s="15">
        <v>10.3</v>
      </c>
      <c r="BJ35" s="16"/>
      <c r="BK35" s="15">
        <v>9</v>
      </c>
      <c r="BL35" s="15">
        <v>11.7</v>
      </c>
      <c r="BM35" s="14">
        <v>223</v>
      </c>
      <c r="BN35" s="15">
        <v>10.4</v>
      </c>
      <c r="BO35" s="16"/>
      <c r="BP35" s="15">
        <v>9.1</v>
      </c>
      <c r="BQ35" s="15">
        <v>11.8</v>
      </c>
      <c r="BR35" s="14">
        <v>170</v>
      </c>
      <c r="BS35" s="15">
        <v>12.3</v>
      </c>
      <c r="BT35" s="16"/>
      <c r="BU35" s="15">
        <v>10.4</v>
      </c>
      <c r="BV35" s="15">
        <v>14.1</v>
      </c>
      <c r="BW35" s="14">
        <v>167</v>
      </c>
      <c r="BX35" s="15">
        <v>15.2</v>
      </c>
      <c r="BY35" s="16"/>
      <c r="BZ35" s="15">
        <v>12.9</v>
      </c>
      <c r="CA35" s="15">
        <v>17.5</v>
      </c>
      <c r="CB35" s="14">
        <v>109</v>
      </c>
      <c r="CC35" s="15">
        <v>18.8</v>
      </c>
      <c r="CD35" s="16"/>
      <c r="CE35" s="15">
        <v>15.3</v>
      </c>
      <c r="CF35" s="15">
        <v>22.4</v>
      </c>
      <c r="CG35" s="14">
        <v>33</v>
      </c>
      <c r="CH35" s="15">
        <v>13.3</v>
      </c>
      <c r="CI35" s="16"/>
      <c r="CJ35" s="15">
        <v>9.1999999999999993</v>
      </c>
      <c r="CK35" s="15">
        <v>18.7</v>
      </c>
    </row>
    <row r="36" spans="1:89">
      <c r="A36" s="21" t="s">
        <v>237</v>
      </c>
      <c r="B36" s="21" t="s">
        <v>238</v>
      </c>
      <c r="C36" s="21" t="s">
        <v>412</v>
      </c>
      <c r="D36" s="21">
        <v>1993</v>
      </c>
      <c r="E36" s="14">
        <v>3</v>
      </c>
      <c r="F36" s="15">
        <v>0.1</v>
      </c>
      <c r="G36" s="16" t="s">
        <v>519</v>
      </c>
      <c r="H36" s="15">
        <v>0</v>
      </c>
      <c r="I36" s="15">
        <v>0.3</v>
      </c>
      <c r="J36" s="14">
        <v>136</v>
      </c>
      <c r="K36" s="15">
        <v>4.9000000000000004</v>
      </c>
      <c r="L36" s="16"/>
      <c r="M36" s="15">
        <v>4</v>
      </c>
      <c r="N36" s="15">
        <v>5.7</v>
      </c>
      <c r="O36" s="14">
        <v>492</v>
      </c>
      <c r="P36" s="15">
        <v>14</v>
      </c>
      <c r="Q36" s="16"/>
      <c r="R36" s="15">
        <v>12.8</v>
      </c>
      <c r="S36" s="15">
        <v>15.2</v>
      </c>
      <c r="T36" s="14">
        <v>527</v>
      </c>
      <c r="U36" s="15">
        <v>13.5</v>
      </c>
      <c r="V36" s="16"/>
      <c r="W36" s="15">
        <v>12.3</v>
      </c>
      <c r="X36" s="15">
        <v>14.6</v>
      </c>
      <c r="Y36" s="14">
        <v>478</v>
      </c>
      <c r="Z36" s="15">
        <v>12.9</v>
      </c>
      <c r="AA36" s="16"/>
      <c r="AB36" s="15">
        <v>11.8</v>
      </c>
      <c r="AC36" s="15">
        <v>14.1</v>
      </c>
      <c r="AD36" s="14">
        <v>446</v>
      </c>
      <c r="AE36" s="15">
        <v>13.7</v>
      </c>
      <c r="AF36" s="16"/>
      <c r="AG36" s="15">
        <v>12.5</v>
      </c>
      <c r="AH36" s="15">
        <v>15</v>
      </c>
      <c r="AI36" s="14">
        <v>476</v>
      </c>
      <c r="AJ36" s="15">
        <v>14.9</v>
      </c>
      <c r="AK36" s="16"/>
      <c r="AL36" s="15">
        <v>13.5</v>
      </c>
      <c r="AM36" s="15">
        <v>16.2</v>
      </c>
      <c r="AN36" s="14">
        <v>469</v>
      </c>
      <c r="AO36" s="15">
        <v>14.1</v>
      </c>
      <c r="AP36" s="16"/>
      <c r="AQ36" s="15">
        <v>12.8</v>
      </c>
      <c r="AR36" s="15">
        <v>15.3</v>
      </c>
      <c r="AS36" s="14">
        <v>353</v>
      </c>
      <c r="AT36" s="15">
        <v>13.5</v>
      </c>
      <c r="AU36" s="16"/>
      <c r="AV36" s="15">
        <v>12.1</v>
      </c>
      <c r="AW36" s="15">
        <v>14.9</v>
      </c>
      <c r="AX36" s="14">
        <v>318</v>
      </c>
      <c r="AY36" s="15">
        <v>12.9</v>
      </c>
      <c r="AZ36" s="16"/>
      <c r="BA36" s="15">
        <v>11.5</v>
      </c>
      <c r="BB36" s="15">
        <v>14.4</v>
      </c>
      <c r="BC36" s="14">
        <v>231</v>
      </c>
      <c r="BD36" s="15">
        <v>9.8000000000000007</v>
      </c>
      <c r="BE36" s="16"/>
      <c r="BF36" s="15">
        <v>8.5</v>
      </c>
      <c r="BG36" s="15">
        <v>11.1</v>
      </c>
      <c r="BH36" s="14">
        <v>254</v>
      </c>
      <c r="BI36" s="15">
        <v>11.3</v>
      </c>
      <c r="BJ36" s="16"/>
      <c r="BK36" s="15">
        <v>10</v>
      </c>
      <c r="BL36" s="15">
        <v>12.7</v>
      </c>
      <c r="BM36" s="14">
        <v>202</v>
      </c>
      <c r="BN36" s="15">
        <v>9.6999999999999993</v>
      </c>
      <c r="BO36" s="16"/>
      <c r="BP36" s="15">
        <v>8.4</v>
      </c>
      <c r="BQ36" s="15">
        <v>11.1</v>
      </c>
      <c r="BR36" s="14">
        <v>181</v>
      </c>
      <c r="BS36" s="15">
        <v>12.5</v>
      </c>
      <c r="BT36" s="16"/>
      <c r="BU36" s="15">
        <v>10.7</v>
      </c>
      <c r="BV36" s="15">
        <v>14.3</v>
      </c>
      <c r="BW36" s="14">
        <v>159</v>
      </c>
      <c r="BX36" s="15">
        <v>14.7</v>
      </c>
      <c r="BY36" s="16"/>
      <c r="BZ36" s="15">
        <v>12.4</v>
      </c>
      <c r="CA36" s="15">
        <v>16.899999999999999</v>
      </c>
      <c r="CB36" s="14">
        <v>97</v>
      </c>
      <c r="CC36" s="15">
        <v>17.100000000000001</v>
      </c>
      <c r="CD36" s="16"/>
      <c r="CE36" s="15">
        <v>13.9</v>
      </c>
      <c r="CF36" s="15">
        <v>20.9</v>
      </c>
      <c r="CG36" s="14">
        <v>32</v>
      </c>
      <c r="CH36" s="15">
        <v>13.4</v>
      </c>
      <c r="CI36" s="16"/>
      <c r="CJ36" s="15">
        <v>9.1999999999999993</v>
      </c>
      <c r="CK36" s="15">
        <v>18.899999999999999</v>
      </c>
    </row>
    <row r="37" spans="1:89">
      <c r="A37" s="21" t="s">
        <v>237</v>
      </c>
      <c r="B37" s="21" t="s">
        <v>238</v>
      </c>
      <c r="C37" s="21" t="s">
        <v>412</v>
      </c>
      <c r="D37" s="21">
        <v>1992</v>
      </c>
      <c r="E37" s="14">
        <v>1</v>
      </c>
      <c r="F37" s="16" t="s">
        <v>520</v>
      </c>
      <c r="G37" s="16"/>
      <c r="H37" s="16" t="s">
        <v>520</v>
      </c>
      <c r="I37" s="16" t="s">
        <v>520</v>
      </c>
      <c r="J37" s="14">
        <v>151</v>
      </c>
      <c r="K37" s="15">
        <v>5.2</v>
      </c>
      <c r="L37" s="16"/>
      <c r="M37" s="15">
        <v>4.4000000000000004</v>
      </c>
      <c r="N37" s="15">
        <v>6</v>
      </c>
      <c r="O37" s="14">
        <v>497</v>
      </c>
      <c r="P37" s="15">
        <v>13.7</v>
      </c>
      <c r="Q37" s="16"/>
      <c r="R37" s="15">
        <v>12.5</v>
      </c>
      <c r="S37" s="15">
        <v>14.9</v>
      </c>
      <c r="T37" s="14">
        <v>540</v>
      </c>
      <c r="U37" s="15">
        <v>13.7</v>
      </c>
      <c r="V37" s="16"/>
      <c r="W37" s="15">
        <v>12.5</v>
      </c>
      <c r="X37" s="15">
        <v>14.8</v>
      </c>
      <c r="Y37" s="14">
        <v>497</v>
      </c>
      <c r="Z37" s="15">
        <v>13.8</v>
      </c>
      <c r="AA37" s="16"/>
      <c r="AB37" s="15">
        <v>12.6</v>
      </c>
      <c r="AC37" s="15">
        <v>15</v>
      </c>
      <c r="AD37" s="14">
        <v>469</v>
      </c>
      <c r="AE37" s="15">
        <v>14.7</v>
      </c>
      <c r="AF37" s="16"/>
      <c r="AG37" s="15">
        <v>13.4</v>
      </c>
      <c r="AH37" s="15">
        <v>16</v>
      </c>
      <c r="AI37" s="14">
        <v>503</v>
      </c>
      <c r="AJ37" s="15">
        <v>15.2</v>
      </c>
      <c r="AK37" s="16"/>
      <c r="AL37" s="15">
        <v>13.9</v>
      </c>
      <c r="AM37" s="15">
        <v>16.600000000000001</v>
      </c>
      <c r="AN37" s="14">
        <v>494</v>
      </c>
      <c r="AO37" s="15">
        <v>15.4</v>
      </c>
      <c r="AP37" s="16"/>
      <c r="AQ37" s="15">
        <v>14.1</v>
      </c>
      <c r="AR37" s="15">
        <v>16.8</v>
      </c>
      <c r="AS37" s="14">
        <v>355</v>
      </c>
      <c r="AT37" s="15">
        <v>13.8</v>
      </c>
      <c r="AU37" s="16"/>
      <c r="AV37" s="15">
        <v>12.4</v>
      </c>
      <c r="AW37" s="15">
        <v>15.3</v>
      </c>
      <c r="AX37" s="14">
        <v>322</v>
      </c>
      <c r="AY37" s="15">
        <v>13.3</v>
      </c>
      <c r="AZ37" s="16"/>
      <c r="BA37" s="15">
        <v>11.8</v>
      </c>
      <c r="BB37" s="15">
        <v>14.7</v>
      </c>
      <c r="BC37" s="14">
        <v>297</v>
      </c>
      <c r="BD37" s="15">
        <v>12.5</v>
      </c>
      <c r="BE37" s="16"/>
      <c r="BF37" s="15">
        <v>11</v>
      </c>
      <c r="BG37" s="15">
        <v>13.9</v>
      </c>
      <c r="BH37" s="14">
        <v>266</v>
      </c>
      <c r="BI37" s="15">
        <v>11.7</v>
      </c>
      <c r="BJ37" s="16"/>
      <c r="BK37" s="15">
        <v>10.3</v>
      </c>
      <c r="BL37" s="15">
        <v>13.1</v>
      </c>
      <c r="BM37" s="14">
        <v>255</v>
      </c>
      <c r="BN37" s="15">
        <v>12.9</v>
      </c>
      <c r="BO37" s="16"/>
      <c r="BP37" s="15">
        <v>11.3</v>
      </c>
      <c r="BQ37" s="15">
        <v>14.4</v>
      </c>
      <c r="BR37" s="14">
        <v>186</v>
      </c>
      <c r="BS37" s="15">
        <v>12.2</v>
      </c>
      <c r="BT37" s="16"/>
      <c r="BU37" s="15">
        <v>10.4</v>
      </c>
      <c r="BV37" s="15">
        <v>13.9</v>
      </c>
      <c r="BW37" s="14">
        <v>155</v>
      </c>
      <c r="BX37" s="15">
        <v>14.5</v>
      </c>
      <c r="BY37" s="16"/>
      <c r="BZ37" s="15">
        <v>12.2</v>
      </c>
      <c r="CA37" s="15">
        <v>16.8</v>
      </c>
      <c r="CB37" s="14">
        <v>67</v>
      </c>
      <c r="CC37" s="15">
        <v>12.3</v>
      </c>
      <c r="CD37" s="16"/>
      <c r="CE37" s="15">
        <v>9.5</v>
      </c>
      <c r="CF37" s="15">
        <v>15.6</v>
      </c>
      <c r="CG37" s="14">
        <v>34</v>
      </c>
      <c r="CH37" s="15">
        <v>15.3</v>
      </c>
      <c r="CI37" s="16"/>
      <c r="CJ37" s="15">
        <v>10.6</v>
      </c>
      <c r="CK37" s="15">
        <v>21.3</v>
      </c>
    </row>
    <row r="38" spans="1:89">
      <c r="A38" s="21" t="s">
        <v>237</v>
      </c>
      <c r="B38" s="21" t="s">
        <v>238</v>
      </c>
      <c r="C38" s="21" t="s">
        <v>412</v>
      </c>
      <c r="D38" s="21">
        <v>1991</v>
      </c>
      <c r="E38" s="14">
        <v>3</v>
      </c>
      <c r="F38" s="15">
        <v>0.1</v>
      </c>
      <c r="G38" s="16" t="s">
        <v>519</v>
      </c>
      <c r="H38" s="15">
        <v>0</v>
      </c>
      <c r="I38" s="15">
        <v>0.3</v>
      </c>
      <c r="J38" s="14">
        <v>181</v>
      </c>
      <c r="K38" s="15">
        <v>5.9</v>
      </c>
      <c r="L38" s="16"/>
      <c r="M38" s="15">
        <v>5</v>
      </c>
      <c r="N38" s="15">
        <v>6.8</v>
      </c>
      <c r="O38" s="14">
        <v>475</v>
      </c>
      <c r="P38" s="15">
        <v>12.8</v>
      </c>
      <c r="Q38" s="16"/>
      <c r="R38" s="15">
        <v>11.7</v>
      </c>
      <c r="S38" s="15">
        <v>14</v>
      </c>
      <c r="T38" s="14">
        <v>535</v>
      </c>
      <c r="U38" s="15">
        <v>13.6</v>
      </c>
      <c r="V38" s="16"/>
      <c r="W38" s="15">
        <v>12.4</v>
      </c>
      <c r="X38" s="15">
        <v>14.7</v>
      </c>
      <c r="Y38" s="14">
        <v>530</v>
      </c>
      <c r="Z38" s="15">
        <v>15.1</v>
      </c>
      <c r="AA38" s="16"/>
      <c r="AB38" s="15">
        <v>13.8</v>
      </c>
      <c r="AC38" s="15">
        <v>16.399999999999999</v>
      </c>
      <c r="AD38" s="14">
        <v>491</v>
      </c>
      <c r="AE38" s="15">
        <v>15.6</v>
      </c>
      <c r="AF38" s="16"/>
      <c r="AG38" s="15">
        <v>14.2</v>
      </c>
      <c r="AH38" s="15">
        <v>16.899999999999999</v>
      </c>
      <c r="AI38" s="14">
        <v>537</v>
      </c>
      <c r="AJ38" s="15">
        <v>15.4</v>
      </c>
      <c r="AK38" s="16"/>
      <c r="AL38" s="15">
        <v>14.1</v>
      </c>
      <c r="AM38" s="15">
        <v>16.7</v>
      </c>
      <c r="AN38" s="14">
        <v>465</v>
      </c>
      <c r="AO38" s="15">
        <v>15.8</v>
      </c>
      <c r="AP38" s="16"/>
      <c r="AQ38" s="15">
        <v>14.4</v>
      </c>
      <c r="AR38" s="15">
        <v>17.2</v>
      </c>
      <c r="AS38" s="14">
        <v>369</v>
      </c>
      <c r="AT38" s="15">
        <v>14.4</v>
      </c>
      <c r="AU38" s="16"/>
      <c r="AV38" s="15">
        <v>13</v>
      </c>
      <c r="AW38" s="15">
        <v>15.9</v>
      </c>
      <c r="AX38" s="14">
        <v>306</v>
      </c>
      <c r="AY38" s="15">
        <v>12.6</v>
      </c>
      <c r="AZ38" s="16"/>
      <c r="BA38" s="15">
        <v>11.2</v>
      </c>
      <c r="BB38" s="15">
        <v>14.1</v>
      </c>
      <c r="BC38" s="14">
        <v>272</v>
      </c>
      <c r="BD38" s="15">
        <v>11.3</v>
      </c>
      <c r="BE38" s="16"/>
      <c r="BF38" s="15">
        <v>10</v>
      </c>
      <c r="BG38" s="15">
        <v>12.7</v>
      </c>
      <c r="BH38" s="14">
        <v>254</v>
      </c>
      <c r="BI38" s="15">
        <v>11</v>
      </c>
      <c r="BJ38" s="16"/>
      <c r="BK38" s="15">
        <v>9.6</v>
      </c>
      <c r="BL38" s="15">
        <v>12.3</v>
      </c>
      <c r="BM38" s="14">
        <v>205</v>
      </c>
      <c r="BN38" s="15">
        <v>10.8</v>
      </c>
      <c r="BO38" s="16"/>
      <c r="BP38" s="15">
        <v>9.3000000000000007</v>
      </c>
      <c r="BQ38" s="15">
        <v>12.2</v>
      </c>
      <c r="BR38" s="14">
        <v>208</v>
      </c>
      <c r="BS38" s="15">
        <v>13.3</v>
      </c>
      <c r="BT38" s="16"/>
      <c r="BU38" s="15">
        <v>11.5</v>
      </c>
      <c r="BV38" s="15">
        <v>15.1</v>
      </c>
      <c r="BW38" s="14">
        <v>168</v>
      </c>
      <c r="BX38" s="15">
        <v>15.9</v>
      </c>
      <c r="BY38" s="16"/>
      <c r="BZ38" s="15">
        <v>13.5</v>
      </c>
      <c r="CA38" s="15">
        <v>18.3</v>
      </c>
      <c r="CB38" s="14">
        <v>89</v>
      </c>
      <c r="CC38" s="15">
        <v>16.8</v>
      </c>
      <c r="CD38" s="16"/>
      <c r="CE38" s="15">
        <v>13.5</v>
      </c>
      <c r="CF38" s="15">
        <v>20.7</v>
      </c>
      <c r="CG38" s="14">
        <v>24</v>
      </c>
      <c r="CH38" s="15">
        <v>11.4</v>
      </c>
      <c r="CI38" s="16"/>
      <c r="CJ38" s="15">
        <v>7.3</v>
      </c>
      <c r="CK38" s="15">
        <v>17</v>
      </c>
    </row>
    <row r="39" spans="1:89">
      <c r="A39" s="21" t="s">
        <v>237</v>
      </c>
      <c r="B39" s="21" t="s">
        <v>238</v>
      </c>
      <c r="C39" s="21" t="s">
        <v>412</v>
      </c>
      <c r="D39" s="21">
        <v>1990</v>
      </c>
      <c r="E39" s="14">
        <v>2</v>
      </c>
      <c r="F39" s="16" t="s">
        <v>520</v>
      </c>
      <c r="G39" s="16"/>
      <c r="H39" s="16" t="s">
        <v>520</v>
      </c>
      <c r="I39" s="16" t="s">
        <v>520</v>
      </c>
      <c r="J39" s="14">
        <v>179</v>
      </c>
      <c r="K39" s="15">
        <v>5.6</v>
      </c>
      <c r="L39" s="16"/>
      <c r="M39" s="15">
        <v>4.7</v>
      </c>
      <c r="N39" s="15">
        <v>6.4</v>
      </c>
      <c r="O39" s="14">
        <v>528</v>
      </c>
      <c r="P39" s="15">
        <v>14</v>
      </c>
      <c r="Q39" s="16"/>
      <c r="R39" s="15">
        <v>12.8</v>
      </c>
      <c r="S39" s="15">
        <v>15.2</v>
      </c>
      <c r="T39" s="14">
        <v>562</v>
      </c>
      <c r="U39" s="15">
        <v>14.4</v>
      </c>
      <c r="V39" s="16"/>
      <c r="W39" s="15">
        <v>13.2</v>
      </c>
      <c r="X39" s="15">
        <v>15.6</v>
      </c>
      <c r="Y39" s="14">
        <v>440</v>
      </c>
      <c r="Z39" s="15">
        <v>12.9</v>
      </c>
      <c r="AA39" s="16"/>
      <c r="AB39" s="15">
        <v>11.7</v>
      </c>
      <c r="AC39" s="15">
        <v>14.1</v>
      </c>
      <c r="AD39" s="14">
        <v>484</v>
      </c>
      <c r="AE39" s="15">
        <v>15.4</v>
      </c>
      <c r="AF39" s="16"/>
      <c r="AG39" s="15">
        <v>14</v>
      </c>
      <c r="AH39" s="15">
        <v>16.8</v>
      </c>
      <c r="AI39" s="14">
        <v>517</v>
      </c>
      <c r="AJ39" s="15">
        <v>14.9</v>
      </c>
      <c r="AK39" s="16"/>
      <c r="AL39" s="15">
        <v>13.6</v>
      </c>
      <c r="AM39" s="15">
        <v>16.2</v>
      </c>
      <c r="AN39" s="14">
        <v>435</v>
      </c>
      <c r="AO39" s="15">
        <v>15.4</v>
      </c>
      <c r="AP39" s="16"/>
      <c r="AQ39" s="15">
        <v>14</v>
      </c>
      <c r="AR39" s="15">
        <v>16.899999999999999</v>
      </c>
      <c r="AS39" s="14">
        <v>361</v>
      </c>
      <c r="AT39" s="15">
        <v>14</v>
      </c>
      <c r="AU39" s="16"/>
      <c r="AV39" s="15">
        <v>12.5</v>
      </c>
      <c r="AW39" s="15">
        <v>15.4</v>
      </c>
      <c r="AX39" s="14">
        <v>320</v>
      </c>
      <c r="AY39" s="15">
        <v>13.1</v>
      </c>
      <c r="AZ39" s="16"/>
      <c r="BA39" s="15">
        <v>11.7</v>
      </c>
      <c r="BB39" s="15">
        <v>14.6</v>
      </c>
      <c r="BC39" s="14">
        <v>296</v>
      </c>
      <c r="BD39" s="15">
        <v>12.3</v>
      </c>
      <c r="BE39" s="16"/>
      <c r="BF39" s="15">
        <v>10.9</v>
      </c>
      <c r="BG39" s="15">
        <v>13.7</v>
      </c>
      <c r="BH39" s="14">
        <v>316</v>
      </c>
      <c r="BI39" s="15">
        <v>13.3</v>
      </c>
      <c r="BJ39" s="16"/>
      <c r="BK39" s="15">
        <v>11.8</v>
      </c>
      <c r="BL39" s="15">
        <v>14.7</v>
      </c>
      <c r="BM39" s="14">
        <v>238</v>
      </c>
      <c r="BN39" s="15">
        <v>13.1</v>
      </c>
      <c r="BO39" s="16"/>
      <c r="BP39" s="15">
        <v>11.4</v>
      </c>
      <c r="BQ39" s="15">
        <v>14.7</v>
      </c>
      <c r="BR39" s="14">
        <v>228</v>
      </c>
      <c r="BS39" s="15">
        <v>14.4</v>
      </c>
      <c r="BT39" s="16"/>
      <c r="BU39" s="15">
        <v>12.6</v>
      </c>
      <c r="BV39" s="15">
        <v>16.3</v>
      </c>
      <c r="BW39" s="14">
        <v>167</v>
      </c>
      <c r="BX39" s="15">
        <v>16</v>
      </c>
      <c r="BY39" s="16"/>
      <c r="BZ39" s="15">
        <v>13.6</v>
      </c>
      <c r="CA39" s="15">
        <v>18.399999999999999</v>
      </c>
      <c r="CB39" s="14">
        <v>98</v>
      </c>
      <c r="CC39" s="15">
        <v>19.2</v>
      </c>
      <c r="CD39" s="16"/>
      <c r="CE39" s="15">
        <v>15.6</v>
      </c>
      <c r="CF39" s="15">
        <v>23.4</v>
      </c>
      <c r="CG39" s="14">
        <v>22</v>
      </c>
      <c r="CH39" s="15">
        <v>10.8</v>
      </c>
      <c r="CI39" s="16"/>
      <c r="CJ39" s="15">
        <v>6.8</v>
      </c>
      <c r="CK39" s="15">
        <v>16.399999999999999</v>
      </c>
    </row>
    <row r="40" spans="1:89">
      <c r="A40" s="21" t="s">
        <v>237</v>
      </c>
      <c r="B40" s="21" t="s">
        <v>238</v>
      </c>
      <c r="C40" s="21" t="s">
        <v>412</v>
      </c>
      <c r="D40" s="21">
        <v>1989</v>
      </c>
      <c r="E40" s="14">
        <v>1</v>
      </c>
      <c r="F40" s="16" t="s">
        <v>520</v>
      </c>
      <c r="G40" s="16"/>
      <c r="H40" s="16" t="s">
        <v>520</v>
      </c>
      <c r="I40" s="16" t="s">
        <v>520</v>
      </c>
      <c r="J40" s="14">
        <v>198</v>
      </c>
      <c r="K40" s="15">
        <v>5.9</v>
      </c>
      <c r="L40" s="16"/>
      <c r="M40" s="15">
        <v>5.0999999999999996</v>
      </c>
      <c r="N40" s="15">
        <v>6.7</v>
      </c>
      <c r="O40" s="14">
        <v>480</v>
      </c>
      <c r="P40" s="15">
        <v>12.5</v>
      </c>
      <c r="Q40" s="16"/>
      <c r="R40" s="15">
        <v>11.3</v>
      </c>
      <c r="S40" s="15">
        <v>13.6</v>
      </c>
      <c r="T40" s="14">
        <v>497</v>
      </c>
      <c r="U40" s="15">
        <v>13</v>
      </c>
      <c r="V40" s="16"/>
      <c r="W40" s="15">
        <v>11.9</v>
      </c>
      <c r="X40" s="15">
        <v>14.1</v>
      </c>
      <c r="Y40" s="14">
        <v>459</v>
      </c>
      <c r="Z40" s="15">
        <v>13.9</v>
      </c>
      <c r="AA40" s="16"/>
      <c r="AB40" s="15">
        <v>12.6</v>
      </c>
      <c r="AC40" s="15">
        <v>15.1</v>
      </c>
      <c r="AD40" s="14">
        <v>442</v>
      </c>
      <c r="AE40" s="15">
        <v>13.9</v>
      </c>
      <c r="AF40" s="16"/>
      <c r="AG40" s="15">
        <v>12.6</v>
      </c>
      <c r="AH40" s="15">
        <v>15.2</v>
      </c>
      <c r="AI40" s="14">
        <v>448</v>
      </c>
      <c r="AJ40" s="15">
        <v>13.1</v>
      </c>
      <c r="AK40" s="16"/>
      <c r="AL40" s="15">
        <v>11.9</v>
      </c>
      <c r="AM40" s="15">
        <v>14.3</v>
      </c>
      <c r="AN40" s="14">
        <v>381</v>
      </c>
      <c r="AO40" s="15">
        <v>13.9</v>
      </c>
      <c r="AP40" s="16"/>
      <c r="AQ40" s="15">
        <v>12.5</v>
      </c>
      <c r="AR40" s="15">
        <v>15.3</v>
      </c>
      <c r="AS40" s="14">
        <v>370</v>
      </c>
      <c r="AT40" s="15">
        <v>14.4</v>
      </c>
      <c r="AU40" s="16"/>
      <c r="AV40" s="15">
        <v>12.9</v>
      </c>
      <c r="AW40" s="15">
        <v>15.9</v>
      </c>
      <c r="AX40" s="14">
        <v>363</v>
      </c>
      <c r="AY40" s="15">
        <v>14.7</v>
      </c>
      <c r="AZ40" s="16"/>
      <c r="BA40" s="15">
        <v>13.2</v>
      </c>
      <c r="BB40" s="15">
        <v>16.3</v>
      </c>
      <c r="BC40" s="14">
        <v>294</v>
      </c>
      <c r="BD40" s="15">
        <v>12.1</v>
      </c>
      <c r="BE40" s="16"/>
      <c r="BF40" s="15">
        <v>10.7</v>
      </c>
      <c r="BG40" s="15">
        <v>13.5</v>
      </c>
      <c r="BH40" s="14">
        <v>308</v>
      </c>
      <c r="BI40" s="15">
        <v>12.4</v>
      </c>
      <c r="BJ40" s="16"/>
      <c r="BK40" s="15">
        <v>11</v>
      </c>
      <c r="BL40" s="15">
        <v>13.8</v>
      </c>
      <c r="BM40" s="14">
        <v>219</v>
      </c>
      <c r="BN40" s="15">
        <v>12.6</v>
      </c>
      <c r="BO40" s="16"/>
      <c r="BP40" s="15">
        <v>10.9</v>
      </c>
      <c r="BQ40" s="15">
        <v>14.3</v>
      </c>
      <c r="BR40" s="14">
        <v>264</v>
      </c>
      <c r="BS40" s="15">
        <v>16.8</v>
      </c>
      <c r="BT40" s="16"/>
      <c r="BU40" s="15">
        <v>14.7</v>
      </c>
      <c r="BV40" s="15">
        <v>18.8</v>
      </c>
      <c r="BW40" s="14">
        <v>173</v>
      </c>
      <c r="BX40" s="15">
        <v>16.8</v>
      </c>
      <c r="BY40" s="16"/>
      <c r="BZ40" s="15">
        <v>14.3</v>
      </c>
      <c r="CA40" s="15">
        <v>19.3</v>
      </c>
      <c r="CB40" s="14">
        <v>90</v>
      </c>
      <c r="CC40" s="15">
        <v>18.2</v>
      </c>
      <c r="CD40" s="16"/>
      <c r="CE40" s="15">
        <v>14.6</v>
      </c>
      <c r="CF40" s="15">
        <v>22.3</v>
      </c>
      <c r="CG40" s="14">
        <v>23</v>
      </c>
      <c r="CH40" s="15">
        <v>11.7</v>
      </c>
      <c r="CI40" s="16"/>
      <c r="CJ40" s="15">
        <v>7.4</v>
      </c>
      <c r="CK40" s="15">
        <v>17.600000000000001</v>
      </c>
    </row>
    <row r="41" spans="1:89">
      <c r="A41" s="21" t="s">
        <v>237</v>
      </c>
      <c r="B41" s="21" t="s">
        <v>238</v>
      </c>
      <c r="C41" s="21" t="s">
        <v>412</v>
      </c>
      <c r="D41" s="21">
        <v>1988</v>
      </c>
      <c r="E41" s="14">
        <v>3</v>
      </c>
      <c r="F41" s="15">
        <v>0.1</v>
      </c>
      <c r="G41" s="16" t="s">
        <v>519</v>
      </c>
      <c r="H41" s="15">
        <v>0</v>
      </c>
      <c r="I41" s="15">
        <v>0.3</v>
      </c>
      <c r="J41" s="14">
        <v>221</v>
      </c>
      <c r="K41" s="15">
        <v>6.3</v>
      </c>
      <c r="L41" s="16"/>
      <c r="M41" s="15">
        <v>5.5</v>
      </c>
      <c r="N41" s="15">
        <v>7.2</v>
      </c>
      <c r="O41" s="14">
        <v>508</v>
      </c>
      <c r="P41" s="15">
        <v>13</v>
      </c>
      <c r="Q41" s="16"/>
      <c r="R41" s="15">
        <v>11.9</v>
      </c>
      <c r="S41" s="15">
        <v>14.1</v>
      </c>
      <c r="T41" s="14">
        <v>454</v>
      </c>
      <c r="U41" s="15">
        <v>12.2</v>
      </c>
      <c r="V41" s="16"/>
      <c r="W41" s="15">
        <v>11.1</v>
      </c>
      <c r="X41" s="15">
        <v>13.3</v>
      </c>
      <c r="Y41" s="14">
        <v>477</v>
      </c>
      <c r="Z41" s="15">
        <v>14.7</v>
      </c>
      <c r="AA41" s="16"/>
      <c r="AB41" s="15">
        <v>13.4</v>
      </c>
      <c r="AC41" s="15">
        <v>16</v>
      </c>
      <c r="AD41" s="14">
        <v>513</v>
      </c>
      <c r="AE41" s="15">
        <v>15.9</v>
      </c>
      <c r="AF41" s="16"/>
      <c r="AG41" s="15">
        <v>14.5</v>
      </c>
      <c r="AH41" s="15">
        <v>17.3</v>
      </c>
      <c r="AI41" s="14">
        <v>516</v>
      </c>
      <c r="AJ41" s="15">
        <v>15.3</v>
      </c>
      <c r="AK41" s="16"/>
      <c r="AL41" s="15">
        <v>14</v>
      </c>
      <c r="AM41" s="15">
        <v>16.600000000000001</v>
      </c>
      <c r="AN41" s="14">
        <v>396</v>
      </c>
      <c r="AO41" s="15">
        <v>14.9</v>
      </c>
      <c r="AP41" s="16"/>
      <c r="AQ41" s="15">
        <v>13.4</v>
      </c>
      <c r="AR41" s="15">
        <v>16.3</v>
      </c>
      <c r="AS41" s="14">
        <v>391</v>
      </c>
      <c r="AT41" s="15">
        <v>15.4</v>
      </c>
      <c r="AU41" s="16"/>
      <c r="AV41" s="15">
        <v>13.9</v>
      </c>
      <c r="AW41" s="15">
        <v>16.899999999999999</v>
      </c>
      <c r="AX41" s="14">
        <v>394</v>
      </c>
      <c r="AY41" s="15">
        <v>15.8</v>
      </c>
      <c r="AZ41" s="16"/>
      <c r="BA41" s="15">
        <v>14.2</v>
      </c>
      <c r="BB41" s="15">
        <v>17.3</v>
      </c>
      <c r="BC41" s="14">
        <v>363</v>
      </c>
      <c r="BD41" s="15">
        <v>14.8</v>
      </c>
      <c r="BE41" s="16"/>
      <c r="BF41" s="15">
        <v>13.3</v>
      </c>
      <c r="BG41" s="15">
        <v>16.3</v>
      </c>
      <c r="BH41" s="14">
        <v>363</v>
      </c>
      <c r="BI41" s="15">
        <v>15.1</v>
      </c>
      <c r="BJ41" s="16"/>
      <c r="BK41" s="15">
        <v>13.6</v>
      </c>
      <c r="BL41" s="15">
        <v>16.7</v>
      </c>
      <c r="BM41" s="14">
        <v>317</v>
      </c>
      <c r="BN41" s="15">
        <v>17.399999999999999</v>
      </c>
      <c r="BO41" s="16"/>
      <c r="BP41" s="15">
        <v>15.5</v>
      </c>
      <c r="BQ41" s="15">
        <v>19.3</v>
      </c>
      <c r="BR41" s="14">
        <v>314</v>
      </c>
      <c r="BS41" s="15">
        <v>20.100000000000001</v>
      </c>
      <c r="BT41" s="16"/>
      <c r="BU41" s="15">
        <v>17.899999999999999</v>
      </c>
      <c r="BV41" s="15">
        <v>22.3</v>
      </c>
      <c r="BW41" s="14">
        <v>221</v>
      </c>
      <c r="BX41" s="15">
        <v>22</v>
      </c>
      <c r="BY41" s="16"/>
      <c r="BZ41" s="15">
        <v>19.100000000000001</v>
      </c>
      <c r="CA41" s="15">
        <v>24.9</v>
      </c>
      <c r="CB41" s="14">
        <v>97</v>
      </c>
      <c r="CC41" s="15">
        <v>20.5</v>
      </c>
      <c r="CD41" s="16"/>
      <c r="CE41" s="15">
        <v>16.600000000000001</v>
      </c>
      <c r="CF41" s="15">
        <v>25</v>
      </c>
      <c r="CG41" s="14">
        <v>23</v>
      </c>
      <c r="CH41" s="15">
        <v>12.3</v>
      </c>
      <c r="CI41" s="16"/>
      <c r="CJ41" s="15">
        <v>7.8</v>
      </c>
      <c r="CK41" s="15">
        <v>18.399999999999999</v>
      </c>
    </row>
    <row r="42" spans="1:89">
      <c r="A42" s="21" t="s">
        <v>237</v>
      </c>
      <c r="B42" s="21" t="s">
        <v>238</v>
      </c>
      <c r="C42" s="21" t="s">
        <v>412</v>
      </c>
      <c r="D42" s="21">
        <v>1987</v>
      </c>
      <c r="E42" s="14">
        <v>5</v>
      </c>
      <c r="F42" s="15">
        <v>0.2</v>
      </c>
      <c r="G42" s="16" t="s">
        <v>519</v>
      </c>
      <c r="H42" s="15">
        <v>0.1</v>
      </c>
      <c r="I42" s="15">
        <v>0.4</v>
      </c>
      <c r="J42" s="14">
        <v>193</v>
      </c>
      <c r="K42" s="15">
        <v>5.4</v>
      </c>
      <c r="L42" s="16"/>
      <c r="M42" s="15">
        <v>4.5999999999999996</v>
      </c>
      <c r="N42" s="15">
        <v>6.1</v>
      </c>
      <c r="O42" s="14">
        <v>450</v>
      </c>
      <c r="P42" s="15">
        <v>11.4</v>
      </c>
      <c r="Q42" s="16"/>
      <c r="R42" s="15">
        <v>10.3</v>
      </c>
      <c r="S42" s="15">
        <v>12.4</v>
      </c>
      <c r="T42" s="14">
        <v>413</v>
      </c>
      <c r="U42" s="15">
        <v>11.4</v>
      </c>
      <c r="V42" s="16"/>
      <c r="W42" s="15">
        <v>10.3</v>
      </c>
      <c r="X42" s="15">
        <v>12.5</v>
      </c>
      <c r="Y42" s="14">
        <v>439</v>
      </c>
      <c r="Z42" s="15">
        <v>13.7</v>
      </c>
      <c r="AA42" s="16"/>
      <c r="AB42" s="15">
        <v>12.4</v>
      </c>
      <c r="AC42" s="15">
        <v>15</v>
      </c>
      <c r="AD42" s="14">
        <v>430</v>
      </c>
      <c r="AE42" s="15">
        <v>12.9</v>
      </c>
      <c r="AF42" s="16"/>
      <c r="AG42" s="15">
        <v>11.7</v>
      </c>
      <c r="AH42" s="15">
        <v>14.2</v>
      </c>
      <c r="AI42" s="14">
        <v>445</v>
      </c>
      <c r="AJ42" s="15">
        <v>13.7</v>
      </c>
      <c r="AK42" s="16"/>
      <c r="AL42" s="15">
        <v>12.5</v>
      </c>
      <c r="AM42" s="15">
        <v>15</v>
      </c>
      <c r="AN42" s="14">
        <v>409</v>
      </c>
      <c r="AO42" s="15">
        <v>15.6</v>
      </c>
      <c r="AP42" s="16"/>
      <c r="AQ42" s="15">
        <v>14.1</v>
      </c>
      <c r="AR42" s="15">
        <v>17.2</v>
      </c>
      <c r="AS42" s="14">
        <v>375</v>
      </c>
      <c r="AT42" s="15">
        <v>14.9</v>
      </c>
      <c r="AU42" s="16"/>
      <c r="AV42" s="15">
        <v>13.4</v>
      </c>
      <c r="AW42" s="15">
        <v>16.5</v>
      </c>
      <c r="AX42" s="14">
        <v>396</v>
      </c>
      <c r="AY42" s="15">
        <v>15.7</v>
      </c>
      <c r="AZ42" s="16"/>
      <c r="BA42" s="15">
        <v>14.1</v>
      </c>
      <c r="BB42" s="15">
        <v>17.2</v>
      </c>
      <c r="BC42" s="14">
        <v>419</v>
      </c>
      <c r="BD42" s="15">
        <v>16.8</v>
      </c>
      <c r="BE42" s="16"/>
      <c r="BF42" s="15">
        <v>15.2</v>
      </c>
      <c r="BG42" s="15">
        <v>18.399999999999999</v>
      </c>
      <c r="BH42" s="14">
        <v>362</v>
      </c>
      <c r="BI42" s="15">
        <v>15.7</v>
      </c>
      <c r="BJ42" s="16"/>
      <c r="BK42" s="15">
        <v>14.1</v>
      </c>
      <c r="BL42" s="15">
        <v>17.399999999999999</v>
      </c>
      <c r="BM42" s="14">
        <v>317</v>
      </c>
      <c r="BN42" s="15">
        <v>16.399999999999999</v>
      </c>
      <c r="BO42" s="16"/>
      <c r="BP42" s="15">
        <v>14.6</v>
      </c>
      <c r="BQ42" s="15">
        <v>18.2</v>
      </c>
      <c r="BR42" s="14">
        <v>239</v>
      </c>
      <c r="BS42" s="15">
        <v>15.4</v>
      </c>
      <c r="BT42" s="16"/>
      <c r="BU42" s="15">
        <v>13.4</v>
      </c>
      <c r="BV42" s="15">
        <v>17.3</v>
      </c>
      <c r="BW42" s="14">
        <v>191</v>
      </c>
      <c r="BX42" s="15">
        <v>19.5</v>
      </c>
      <c r="BY42" s="16"/>
      <c r="BZ42" s="15">
        <v>16.7</v>
      </c>
      <c r="CA42" s="15">
        <v>22.2</v>
      </c>
      <c r="CB42" s="14">
        <v>76</v>
      </c>
      <c r="CC42" s="15">
        <v>16.8</v>
      </c>
      <c r="CD42" s="16"/>
      <c r="CE42" s="15">
        <v>13.2</v>
      </c>
      <c r="CF42" s="15">
        <v>21</v>
      </c>
      <c r="CG42" s="14">
        <v>27</v>
      </c>
      <c r="CH42" s="15">
        <v>14.9</v>
      </c>
      <c r="CI42" s="16"/>
      <c r="CJ42" s="15">
        <v>9.8000000000000007</v>
      </c>
      <c r="CK42" s="15">
        <v>21.7</v>
      </c>
    </row>
    <row r="43" spans="1:89">
      <c r="A43" s="21" t="s">
        <v>237</v>
      </c>
      <c r="B43" s="21" t="s">
        <v>238</v>
      </c>
      <c r="C43" s="21" t="s">
        <v>412</v>
      </c>
      <c r="D43" s="21">
        <v>1986</v>
      </c>
      <c r="E43" s="14">
        <v>3</v>
      </c>
      <c r="F43" s="15">
        <v>0.1</v>
      </c>
      <c r="G43" s="16" t="s">
        <v>519</v>
      </c>
      <c r="H43" s="15">
        <v>0</v>
      </c>
      <c r="I43" s="15">
        <v>0.3</v>
      </c>
      <c r="J43" s="14">
        <v>175</v>
      </c>
      <c r="K43" s="15">
        <v>4.8</v>
      </c>
      <c r="L43" s="16"/>
      <c r="M43" s="15">
        <v>4.0999999999999996</v>
      </c>
      <c r="N43" s="15">
        <v>5.5</v>
      </c>
      <c r="O43" s="14">
        <v>410</v>
      </c>
      <c r="P43" s="15">
        <v>10.4</v>
      </c>
      <c r="Q43" s="16"/>
      <c r="R43" s="15">
        <v>9.4</v>
      </c>
      <c r="S43" s="15">
        <v>11.4</v>
      </c>
      <c r="T43" s="14">
        <v>416</v>
      </c>
      <c r="U43" s="15">
        <v>11.8</v>
      </c>
      <c r="V43" s="16"/>
      <c r="W43" s="15">
        <v>10.7</v>
      </c>
      <c r="X43" s="15">
        <v>13</v>
      </c>
      <c r="Y43" s="14">
        <v>406</v>
      </c>
      <c r="Z43" s="15">
        <v>12.8</v>
      </c>
      <c r="AA43" s="16"/>
      <c r="AB43" s="15">
        <v>11.6</v>
      </c>
      <c r="AC43" s="15">
        <v>14.1</v>
      </c>
      <c r="AD43" s="14">
        <v>452</v>
      </c>
      <c r="AE43" s="15">
        <v>12.9</v>
      </c>
      <c r="AF43" s="16"/>
      <c r="AG43" s="15">
        <v>11.7</v>
      </c>
      <c r="AH43" s="15">
        <v>14.1</v>
      </c>
      <c r="AI43" s="14">
        <v>408</v>
      </c>
      <c r="AJ43" s="15">
        <v>13.7</v>
      </c>
      <c r="AK43" s="16"/>
      <c r="AL43" s="15">
        <v>12.4</v>
      </c>
      <c r="AM43" s="15">
        <v>15</v>
      </c>
      <c r="AN43" s="14">
        <v>408</v>
      </c>
      <c r="AO43" s="15">
        <v>15.6</v>
      </c>
      <c r="AP43" s="16"/>
      <c r="AQ43" s="15">
        <v>14.1</v>
      </c>
      <c r="AR43" s="15">
        <v>17.100000000000001</v>
      </c>
      <c r="AS43" s="14">
        <v>434</v>
      </c>
      <c r="AT43" s="15">
        <v>17.3</v>
      </c>
      <c r="AU43" s="16"/>
      <c r="AV43" s="15">
        <v>15.7</v>
      </c>
      <c r="AW43" s="15">
        <v>18.899999999999999</v>
      </c>
      <c r="AX43" s="14">
        <v>398</v>
      </c>
      <c r="AY43" s="15">
        <v>15.6</v>
      </c>
      <c r="AZ43" s="16"/>
      <c r="BA43" s="15">
        <v>14.1</v>
      </c>
      <c r="BB43" s="15">
        <v>17.100000000000001</v>
      </c>
      <c r="BC43" s="14">
        <v>445</v>
      </c>
      <c r="BD43" s="15">
        <v>17.399999999999999</v>
      </c>
      <c r="BE43" s="16"/>
      <c r="BF43" s="15">
        <v>15.8</v>
      </c>
      <c r="BG43" s="15">
        <v>19</v>
      </c>
      <c r="BH43" s="14">
        <v>378</v>
      </c>
      <c r="BI43" s="15">
        <v>17.100000000000001</v>
      </c>
      <c r="BJ43" s="16"/>
      <c r="BK43" s="15">
        <v>15.4</v>
      </c>
      <c r="BL43" s="15">
        <v>18.8</v>
      </c>
      <c r="BM43" s="14">
        <v>376</v>
      </c>
      <c r="BN43" s="15">
        <v>18.899999999999999</v>
      </c>
      <c r="BO43" s="16"/>
      <c r="BP43" s="15">
        <v>17</v>
      </c>
      <c r="BQ43" s="15">
        <v>20.8</v>
      </c>
      <c r="BR43" s="14">
        <v>325</v>
      </c>
      <c r="BS43" s="15">
        <v>21.1</v>
      </c>
      <c r="BT43" s="16"/>
      <c r="BU43" s="15">
        <v>18.8</v>
      </c>
      <c r="BV43" s="15">
        <v>23.4</v>
      </c>
      <c r="BW43" s="14">
        <v>204</v>
      </c>
      <c r="BX43" s="15">
        <v>21.3</v>
      </c>
      <c r="BY43" s="16"/>
      <c r="BZ43" s="15">
        <v>18.399999999999999</v>
      </c>
      <c r="CA43" s="15">
        <v>24.2</v>
      </c>
      <c r="CB43" s="14">
        <v>62</v>
      </c>
      <c r="CC43" s="15">
        <v>14.3</v>
      </c>
      <c r="CD43" s="16"/>
      <c r="CE43" s="15">
        <v>10.9</v>
      </c>
      <c r="CF43" s="15">
        <v>18.3</v>
      </c>
      <c r="CG43" s="14">
        <v>25</v>
      </c>
      <c r="CH43" s="15">
        <v>14.5</v>
      </c>
      <c r="CI43" s="16"/>
      <c r="CJ43" s="15">
        <v>9.4</v>
      </c>
      <c r="CK43" s="15">
        <v>21.4</v>
      </c>
    </row>
    <row r="44" spans="1:89">
      <c r="A44" s="21" t="s">
        <v>237</v>
      </c>
      <c r="B44" s="21" t="s">
        <v>238</v>
      </c>
      <c r="C44" s="21" t="s">
        <v>412</v>
      </c>
      <c r="D44" s="21">
        <v>1985</v>
      </c>
      <c r="E44" s="14">
        <v>3</v>
      </c>
      <c r="F44" s="15">
        <v>0.1</v>
      </c>
      <c r="G44" s="16" t="s">
        <v>519</v>
      </c>
      <c r="H44" s="15">
        <v>0</v>
      </c>
      <c r="I44" s="15">
        <v>0.3</v>
      </c>
      <c r="J44" s="14">
        <v>164</v>
      </c>
      <c r="K44" s="15">
        <v>4.4000000000000004</v>
      </c>
      <c r="L44" s="16"/>
      <c r="M44" s="15">
        <v>3.7</v>
      </c>
      <c r="N44" s="15">
        <v>5.0999999999999996</v>
      </c>
      <c r="O44" s="14">
        <v>381</v>
      </c>
      <c r="P44" s="15">
        <v>9.6999999999999993</v>
      </c>
      <c r="Q44" s="16"/>
      <c r="R44" s="15">
        <v>8.8000000000000007</v>
      </c>
      <c r="S44" s="15">
        <v>10.7</v>
      </c>
      <c r="T44" s="14">
        <v>396</v>
      </c>
      <c r="U44" s="15">
        <v>11.6</v>
      </c>
      <c r="V44" s="16"/>
      <c r="W44" s="15">
        <v>10.5</v>
      </c>
      <c r="X44" s="15">
        <v>12.8</v>
      </c>
      <c r="Y44" s="14">
        <v>428</v>
      </c>
      <c r="Z44" s="15">
        <v>13.6</v>
      </c>
      <c r="AA44" s="16"/>
      <c r="AB44" s="15">
        <v>12.3</v>
      </c>
      <c r="AC44" s="15">
        <v>14.9</v>
      </c>
      <c r="AD44" s="14">
        <v>453</v>
      </c>
      <c r="AE44" s="15">
        <v>13</v>
      </c>
      <c r="AF44" s="16"/>
      <c r="AG44" s="15">
        <v>11.8</v>
      </c>
      <c r="AH44" s="15">
        <v>14.2</v>
      </c>
      <c r="AI44" s="14">
        <v>462</v>
      </c>
      <c r="AJ44" s="15">
        <v>16.2</v>
      </c>
      <c r="AK44" s="16"/>
      <c r="AL44" s="15">
        <v>14.7</v>
      </c>
      <c r="AM44" s="15">
        <v>17.600000000000001</v>
      </c>
      <c r="AN44" s="14">
        <v>463</v>
      </c>
      <c r="AO44" s="15">
        <v>17.5</v>
      </c>
      <c r="AP44" s="16"/>
      <c r="AQ44" s="15">
        <v>15.9</v>
      </c>
      <c r="AR44" s="15">
        <v>19.100000000000001</v>
      </c>
      <c r="AS44" s="14">
        <v>429</v>
      </c>
      <c r="AT44" s="15">
        <v>17</v>
      </c>
      <c r="AU44" s="16"/>
      <c r="AV44" s="15">
        <v>15.4</v>
      </c>
      <c r="AW44" s="15">
        <v>18.600000000000001</v>
      </c>
      <c r="AX44" s="14">
        <v>474</v>
      </c>
      <c r="AY44" s="15">
        <v>18.5</v>
      </c>
      <c r="AZ44" s="16"/>
      <c r="BA44" s="15">
        <v>16.8</v>
      </c>
      <c r="BB44" s="15">
        <v>20.100000000000001</v>
      </c>
      <c r="BC44" s="14">
        <v>488</v>
      </c>
      <c r="BD44" s="15">
        <v>18.5</v>
      </c>
      <c r="BE44" s="16"/>
      <c r="BF44" s="15">
        <v>16.899999999999999</v>
      </c>
      <c r="BG44" s="15">
        <v>20.2</v>
      </c>
      <c r="BH44" s="14">
        <v>419</v>
      </c>
      <c r="BI44" s="15">
        <v>19.7</v>
      </c>
      <c r="BJ44" s="16"/>
      <c r="BK44" s="15">
        <v>17.8</v>
      </c>
      <c r="BL44" s="15">
        <v>21.6</v>
      </c>
      <c r="BM44" s="14">
        <v>383</v>
      </c>
      <c r="BN44" s="15">
        <v>19</v>
      </c>
      <c r="BO44" s="16"/>
      <c r="BP44" s="15">
        <v>17.100000000000001</v>
      </c>
      <c r="BQ44" s="15">
        <v>20.9</v>
      </c>
      <c r="BR44" s="14">
        <v>309</v>
      </c>
      <c r="BS44" s="15">
        <v>20.2</v>
      </c>
      <c r="BT44" s="16"/>
      <c r="BU44" s="15">
        <v>17.899999999999999</v>
      </c>
      <c r="BV44" s="15">
        <v>22.4</v>
      </c>
      <c r="BW44" s="14">
        <v>190</v>
      </c>
      <c r="BX44" s="15">
        <v>20.3</v>
      </c>
      <c r="BY44" s="16"/>
      <c r="BZ44" s="15">
        <v>17.399999999999999</v>
      </c>
      <c r="CA44" s="15">
        <v>23.1</v>
      </c>
      <c r="CB44" s="14">
        <v>69</v>
      </c>
      <c r="CC44" s="15">
        <v>16.5</v>
      </c>
      <c r="CD44" s="16"/>
      <c r="CE44" s="15">
        <v>12.8</v>
      </c>
      <c r="CF44" s="15">
        <v>20.9</v>
      </c>
      <c r="CG44" s="14">
        <v>19</v>
      </c>
      <c r="CH44" s="15">
        <v>11.5</v>
      </c>
      <c r="CI44" s="16" t="s">
        <v>519</v>
      </c>
      <c r="CJ44" s="15">
        <v>6.9</v>
      </c>
      <c r="CK44" s="15">
        <v>17.899999999999999</v>
      </c>
    </row>
    <row r="45" spans="1:89">
      <c r="A45" s="21" t="s">
        <v>237</v>
      </c>
      <c r="B45" s="21" t="s">
        <v>238</v>
      </c>
      <c r="C45" s="21" t="s">
        <v>412</v>
      </c>
      <c r="D45" s="21">
        <v>1984</v>
      </c>
      <c r="E45" s="14">
        <v>2</v>
      </c>
      <c r="F45" s="16" t="s">
        <v>520</v>
      </c>
      <c r="G45" s="16"/>
      <c r="H45" s="16" t="s">
        <v>520</v>
      </c>
      <c r="I45" s="16" t="s">
        <v>520</v>
      </c>
      <c r="J45" s="14">
        <v>151</v>
      </c>
      <c r="K45" s="15">
        <v>4</v>
      </c>
      <c r="L45" s="16"/>
      <c r="M45" s="15">
        <v>3.3</v>
      </c>
      <c r="N45" s="15">
        <v>4.5999999999999996</v>
      </c>
      <c r="O45" s="14">
        <v>322</v>
      </c>
      <c r="P45" s="15">
        <v>8.4</v>
      </c>
      <c r="Q45" s="16"/>
      <c r="R45" s="15">
        <v>7.5</v>
      </c>
      <c r="S45" s="15">
        <v>9.3000000000000007</v>
      </c>
      <c r="T45" s="14">
        <v>367</v>
      </c>
      <c r="U45" s="15">
        <v>11.1</v>
      </c>
      <c r="V45" s="16"/>
      <c r="W45" s="15">
        <v>10</v>
      </c>
      <c r="X45" s="15">
        <v>12.2</v>
      </c>
      <c r="Y45" s="14">
        <v>391</v>
      </c>
      <c r="Z45" s="15">
        <v>12.3</v>
      </c>
      <c r="AA45" s="16"/>
      <c r="AB45" s="15">
        <v>11.1</v>
      </c>
      <c r="AC45" s="15">
        <v>13.5</v>
      </c>
      <c r="AD45" s="14">
        <v>475</v>
      </c>
      <c r="AE45" s="15">
        <v>13.8</v>
      </c>
      <c r="AF45" s="16"/>
      <c r="AG45" s="15">
        <v>12.5</v>
      </c>
      <c r="AH45" s="15">
        <v>15</v>
      </c>
      <c r="AI45" s="14">
        <v>421</v>
      </c>
      <c r="AJ45" s="15">
        <v>15.2</v>
      </c>
      <c r="AK45" s="16"/>
      <c r="AL45" s="15">
        <v>13.7</v>
      </c>
      <c r="AM45" s="15">
        <v>16.600000000000001</v>
      </c>
      <c r="AN45" s="14">
        <v>457</v>
      </c>
      <c r="AO45" s="15">
        <v>17.399999999999999</v>
      </c>
      <c r="AP45" s="16"/>
      <c r="AQ45" s="15">
        <v>15.8</v>
      </c>
      <c r="AR45" s="15">
        <v>19</v>
      </c>
      <c r="AS45" s="14">
        <v>450</v>
      </c>
      <c r="AT45" s="15">
        <v>17.600000000000001</v>
      </c>
      <c r="AU45" s="16"/>
      <c r="AV45" s="15">
        <v>16</v>
      </c>
      <c r="AW45" s="15">
        <v>19.2</v>
      </c>
      <c r="AX45" s="14">
        <v>463</v>
      </c>
      <c r="AY45" s="15">
        <v>17.899999999999999</v>
      </c>
      <c r="AZ45" s="16"/>
      <c r="BA45" s="15">
        <v>16.3</v>
      </c>
      <c r="BB45" s="15">
        <v>19.5</v>
      </c>
      <c r="BC45" s="14">
        <v>474</v>
      </c>
      <c r="BD45" s="15">
        <v>17.3</v>
      </c>
      <c r="BE45" s="16"/>
      <c r="BF45" s="15">
        <v>15.7</v>
      </c>
      <c r="BG45" s="15">
        <v>18.8</v>
      </c>
      <c r="BH45" s="14">
        <v>343</v>
      </c>
      <c r="BI45" s="15">
        <v>16.8</v>
      </c>
      <c r="BJ45" s="16"/>
      <c r="BK45" s="15">
        <v>15.1</v>
      </c>
      <c r="BL45" s="15">
        <v>18.600000000000001</v>
      </c>
      <c r="BM45" s="14">
        <v>370</v>
      </c>
      <c r="BN45" s="15">
        <v>18.3</v>
      </c>
      <c r="BO45" s="16"/>
      <c r="BP45" s="15">
        <v>16.5</v>
      </c>
      <c r="BQ45" s="15">
        <v>20.2</v>
      </c>
      <c r="BR45" s="14">
        <v>304</v>
      </c>
      <c r="BS45" s="15">
        <v>20.100000000000001</v>
      </c>
      <c r="BT45" s="16"/>
      <c r="BU45" s="15">
        <v>17.8</v>
      </c>
      <c r="BV45" s="15">
        <v>22.3</v>
      </c>
      <c r="BW45" s="14">
        <v>191</v>
      </c>
      <c r="BX45" s="15">
        <v>20.9</v>
      </c>
      <c r="BY45" s="16"/>
      <c r="BZ45" s="15">
        <v>18</v>
      </c>
      <c r="CA45" s="15">
        <v>23.9</v>
      </c>
      <c r="CB45" s="14">
        <v>58</v>
      </c>
      <c r="CC45" s="15">
        <v>14.5</v>
      </c>
      <c r="CD45" s="16"/>
      <c r="CE45" s="15">
        <v>11</v>
      </c>
      <c r="CF45" s="15">
        <v>18.7</v>
      </c>
      <c r="CG45" s="14">
        <v>21</v>
      </c>
      <c r="CH45" s="15">
        <v>13.2</v>
      </c>
      <c r="CI45" s="16"/>
      <c r="CJ45" s="15">
        <v>8.1999999999999993</v>
      </c>
      <c r="CK45" s="15">
        <v>20.2</v>
      </c>
    </row>
    <row r="46" spans="1:89">
      <c r="A46" s="21" t="s">
        <v>237</v>
      </c>
      <c r="B46" s="21" t="s">
        <v>238</v>
      </c>
      <c r="C46" s="21" t="s">
        <v>412</v>
      </c>
      <c r="D46" s="21">
        <v>1983</v>
      </c>
      <c r="E46" s="14">
        <v>8</v>
      </c>
      <c r="F46" s="15">
        <v>0.2</v>
      </c>
      <c r="G46" s="16" t="s">
        <v>519</v>
      </c>
      <c r="H46" s="15">
        <v>0.1</v>
      </c>
      <c r="I46" s="15">
        <v>0.5</v>
      </c>
      <c r="J46" s="14">
        <v>143</v>
      </c>
      <c r="K46" s="15">
        <v>3.7</v>
      </c>
      <c r="L46" s="16"/>
      <c r="M46" s="15">
        <v>3.1</v>
      </c>
      <c r="N46" s="15">
        <v>4.3</v>
      </c>
      <c r="O46" s="14">
        <v>319</v>
      </c>
      <c r="P46" s="15">
        <v>8.6</v>
      </c>
      <c r="Q46" s="16"/>
      <c r="R46" s="15">
        <v>7.7</v>
      </c>
      <c r="S46" s="15">
        <v>9.6</v>
      </c>
      <c r="T46" s="14">
        <v>351</v>
      </c>
      <c r="U46" s="15">
        <v>10.8</v>
      </c>
      <c r="V46" s="16"/>
      <c r="W46" s="15">
        <v>9.6999999999999993</v>
      </c>
      <c r="X46" s="15">
        <v>12</v>
      </c>
      <c r="Y46" s="14">
        <v>376</v>
      </c>
      <c r="Z46" s="15">
        <v>11.7</v>
      </c>
      <c r="AA46" s="16"/>
      <c r="AB46" s="15">
        <v>10.5</v>
      </c>
      <c r="AC46" s="15">
        <v>12.9</v>
      </c>
      <c r="AD46" s="14">
        <v>463</v>
      </c>
      <c r="AE46" s="15">
        <v>13.7</v>
      </c>
      <c r="AF46" s="16"/>
      <c r="AG46" s="15">
        <v>12.4</v>
      </c>
      <c r="AH46" s="15">
        <v>14.9</v>
      </c>
      <c r="AI46" s="14">
        <v>407</v>
      </c>
      <c r="AJ46" s="15">
        <v>15.1</v>
      </c>
      <c r="AK46" s="16"/>
      <c r="AL46" s="15">
        <v>13.6</v>
      </c>
      <c r="AM46" s="15">
        <v>16.5</v>
      </c>
      <c r="AN46" s="14">
        <v>421</v>
      </c>
      <c r="AO46" s="15">
        <v>16.2</v>
      </c>
      <c r="AP46" s="16"/>
      <c r="AQ46" s="15">
        <v>14.7</v>
      </c>
      <c r="AR46" s="15">
        <v>17.8</v>
      </c>
      <c r="AS46" s="14">
        <v>446</v>
      </c>
      <c r="AT46" s="15">
        <v>17.2</v>
      </c>
      <c r="AU46" s="16"/>
      <c r="AV46" s="15">
        <v>15.6</v>
      </c>
      <c r="AW46" s="15">
        <v>18.8</v>
      </c>
      <c r="AX46" s="14">
        <v>464</v>
      </c>
      <c r="AY46" s="15">
        <v>17.7</v>
      </c>
      <c r="AZ46" s="16"/>
      <c r="BA46" s="15">
        <v>16.100000000000001</v>
      </c>
      <c r="BB46" s="15">
        <v>19.3</v>
      </c>
      <c r="BC46" s="14">
        <v>466</v>
      </c>
      <c r="BD46" s="15">
        <v>17.5</v>
      </c>
      <c r="BE46" s="16"/>
      <c r="BF46" s="15">
        <v>16</v>
      </c>
      <c r="BG46" s="15">
        <v>19.100000000000001</v>
      </c>
      <c r="BH46" s="14">
        <v>392</v>
      </c>
      <c r="BI46" s="15">
        <v>18.3</v>
      </c>
      <c r="BJ46" s="16"/>
      <c r="BK46" s="15">
        <v>16.5</v>
      </c>
      <c r="BL46" s="15">
        <v>20.100000000000001</v>
      </c>
      <c r="BM46" s="14">
        <v>365</v>
      </c>
      <c r="BN46" s="15">
        <v>18.2</v>
      </c>
      <c r="BO46" s="16"/>
      <c r="BP46" s="15">
        <v>16.3</v>
      </c>
      <c r="BQ46" s="15">
        <v>20</v>
      </c>
      <c r="BR46" s="14">
        <v>304</v>
      </c>
      <c r="BS46" s="15">
        <v>20.399999999999999</v>
      </c>
      <c r="BT46" s="16"/>
      <c r="BU46" s="15">
        <v>18.100000000000001</v>
      </c>
      <c r="BV46" s="15">
        <v>22.7</v>
      </c>
      <c r="BW46" s="14">
        <v>159</v>
      </c>
      <c r="BX46" s="15">
        <v>18.100000000000001</v>
      </c>
      <c r="BY46" s="16"/>
      <c r="BZ46" s="15">
        <v>15.3</v>
      </c>
      <c r="CA46" s="15">
        <v>20.9</v>
      </c>
      <c r="CB46" s="14">
        <v>73</v>
      </c>
      <c r="CC46" s="15">
        <v>18.899999999999999</v>
      </c>
      <c r="CD46" s="16"/>
      <c r="CE46" s="15">
        <v>14.8</v>
      </c>
      <c r="CF46" s="15">
        <v>23.8</v>
      </c>
      <c r="CG46" s="14">
        <v>19</v>
      </c>
      <c r="CH46" s="15">
        <v>12.3</v>
      </c>
      <c r="CI46" s="16" t="s">
        <v>519</v>
      </c>
      <c r="CJ46" s="15">
        <v>7.4</v>
      </c>
      <c r="CK46" s="15">
        <v>19.2</v>
      </c>
    </row>
    <row r="47" spans="1:89">
      <c r="A47" s="21" t="s">
        <v>237</v>
      </c>
      <c r="B47" s="21" t="s">
        <v>238</v>
      </c>
      <c r="C47" s="21" t="s">
        <v>412</v>
      </c>
      <c r="D47" s="21">
        <v>1982</v>
      </c>
      <c r="E47" s="14">
        <v>6</v>
      </c>
      <c r="F47" s="15">
        <v>0.2</v>
      </c>
      <c r="G47" s="16" t="s">
        <v>519</v>
      </c>
      <c r="H47" s="15">
        <v>0.1</v>
      </c>
      <c r="I47" s="15">
        <v>0.4</v>
      </c>
      <c r="J47" s="14">
        <v>140</v>
      </c>
      <c r="K47" s="15">
        <v>3.6</v>
      </c>
      <c r="L47" s="16"/>
      <c r="M47" s="15">
        <v>3</v>
      </c>
      <c r="N47" s="15">
        <v>4.2</v>
      </c>
      <c r="O47" s="14">
        <v>316</v>
      </c>
      <c r="P47" s="15">
        <v>8.6999999999999993</v>
      </c>
      <c r="Q47" s="16"/>
      <c r="R47" s="15">
        <v>7.8</v>
      </c>
      <c r="S47" s="15">
        <v>9.6999999999999993</v>
      </c>
      <c r="T47" s="14">
        <v>388</v>
      </c>
      <c r="U47" s="15">
        <v>12.1</v>
      </c>
      <c r="V47" s="16"/>
      <c r="W47" s="15">
        <v>10.9</v>
      </c>
      <c r="X47" s="15">
        <v>13.3</v>
      </c>
      <c r="Y47" s="14">
        <v>395</v>
      </c>
      <c r="Z47" s="15">
        <v>11.9</v>
      </c>
      <c r="AA47" s="16"/>
      <c r="AB47" s="15">
        <v>10.7</v>
      </c>
      <c r="AC47" s="15">
        <v>13.1</v>
      </c>
      <c r="AD47" s="14">
        <v>424</v>
      </c>
      <c r="AE47" s="15">
        <v>13</v>
      </c>
      <c r="AF47" s="16"/>
      <c r="AG47" s="15">
        <v>11.8</v>
      </c>
      <c r="AH47" s="15">
        <v>14.3</v>
      </c>
      <c r="AI47" s="14">
        <v>391</v>
      </c>
      <c r="AJ47" s="15">
        <v>14.7</v>
      </c>
      <c r="AK47" s="16"/>
      <c r="AL47" s="15">
        <v>13.3</v>
      </c>
      <c r="AM47" s="15">
        <v>16.2</v>
      </c>
      <c r="AN47" s="14">
        <v>456</v>
      </c>
      <c r="AO47" s="15">
        <v>17.8</v>
      </c>
      <c r="AP47" s="16"/>
      <c r="AQ47" s="15">
        <v>16.100000000000001</v>
      </c>
      <c r="AR47" s="15">
        <v>19.399999999999999</v>
      </c>
      <c r="AS47" s="14">
        <v>447</v>
      </c>
      <c r="AT47" s="15">
        <v>17</v>
      </c>
      <c r="AU47" s="16"/>
      <c r="AV47" s="15">
        <v>15.5</v>
      </c>
      <c r="AW47" s="15">
        <v>18.600000000000001</v>
      </c>
      <c r="AX47" s="14">
        <v>505</v>
      </c>
      <c r="AY47" s="15">
        <v>19</v>
      </c>
      <c r="AZ47" s="16"/>
      <c r="BA47" s="15">
        <v>17.3</v>
      </c>
      <c r="BB47" s="15">
        <v>20.6</v>
      </c>
      <c r="BC47" s="14">
        <v>422</v>
      </c>
      <c r="BD47" s="15">
        <v>16.600000000000001</v>
      </c>
      <c r="BE47" s="16"/>
      <c r="BF47" s="15">
        <v>15</v>
      </c>
      <c r="BG47" s="15">
        <v>18.2</v>
      </c>
      <c r="BH47" s="14">
        <v>414</v>
      </c>
      <c r="BI47" s="15">
        <v>18.2</v>
      </c>
      <c r="BJ47" s="16"/>
      <c r="BK47" s="15">
        <v>16.5</v>
      </c>
      <c r="BL47" s="15">
        <v>20</v>
      </c>
      <c r="BM47" s="14">
        <v>394</v>
      </c>
      <c r="BN47" s="15">
        <v>19.600000000000001</v>
      </c>
      <c r="BO47" s="16"/>
      <c r="BP47" s="15">
        <v>17.7</v>
      </c>
      <c r="BQ47" s="15">
        <v>21.6</v>
      </c>
      <c r="BR47" s="14">
        <v>280</v>
      </c>
      <c r="BS47" s="15">
        <v>19.2</v>
      </c>
      <c r="BT47" s="16"/>
      <c r="BU47" s="15">
        <v>16.899999999999999</v>
      </c>
      <c r="BV47" s="15">
        <v>21.4</v>
      </c>
      <c r="BW47" s="14">
        <v>171</v>
      </c>
      <c r="BX47" s="15">
        <v>20.2</v>
      </c>
      <c r="BY47" s="16"/>
      <c r="BZ47" s="15">
        <v>17.2</v>
      </c>
      <c r="CA47" s="15">
        <v>23.2</v>
      </c>
      <c r="CB47" s="14">
        <v>79</v>
      </c>
      <c r="CC47" s="15">
        <v>21.1</v>
      </c>
      <c r="CD47" s="16"/>
      <c r="CE47" s="15">
        <v>16.7</v>
      </c>
      <c r="CF47" s="15">
        <v>26.3</v>
      </c>
      <c r="CG47" s="14">
        <v>19</v>
      </c>
      <c r="CH47" s="15">
        <v>12.6</v>
      </c>
      <c r="CI47" s="16" t="s">
        <v>519</v>
      </c>
      <c r="CJ47" s="15">
        <v>7.6</v>
      </c>
      <c r="CK47" s="15">
        <v>19.7</v>
      </c>
    </row>
    <row r="48" spans="1:89">
      <c r="A48" s="21" t="s">
        <v>237</v>
      </c>
      <c r="B48" s="21" t="s">
        <v>238</v>
      </c>
      <c r="C48" s="21" t="s">
        <v>412</v>
      </c>
      <c r="D48" s="21">
        <v>1981</v>
      </c>
      <c r="E48" s="14">
        <v>4</v>
      </c>
      <c r="F48" s="15">
        <v>0.1</v>
      </c>
      <c r="G48" s="16" t="s">
        <v>519</v>
      </c>
      <c r="H48" s="15">
        <v>0</v>
      </c>
      <c r="I48" s="15">
        <v>0.3</v>
      </c>
      <c r="J48" s="14">
        <v>182</v>
      </c>
      <c r="K48" s="15">
        <v>4.7</v>
      </c>
      <c r="L48" s="16"/>
      <c r="M48" s="15">
        <v>4</v>
      </c>
      <c r="N48" s="15">
        <v>5.3</v>
      </c>
      <c r="O48" s="14">
        <v>329</v>
      </c>
      <c r="P48" s="15">
        <v>9.3000000000000007</v>
      </c>
      <c r="Q48" s="16"/>
      <c r="R48" s="15">
        <v>8.3000000000000007</v>
      </c>
      <c r="S48" s="15">
        <v>10.3</v>
      </c>
      <c r="T48" s="14">
        <v>388</v>
      </c>
      <c r="U48" s="15">
        <v>12.2</v>
      </c>
      <c r="V48" s="16"/>
      <c r="W48" s="15">
        <v>10.9</v>
      </c>
      <c r="X48" s="15">
        <v>13.4</v>
      </c>
      <c r="Y48" s="14">
        <v>429</v>
      </c>
      <c r="Z48" s="15">
        <v>12.2</v>
      </c>
      <c r="AA48" s="16"/>
      <c r="AB48" s="15">
        <v>11.1</v>
      </c>
      <c r="AC48" s="15">
        <v>13.4</v>
      </c>
      <c r="AD48" s="14">
        <v>411</v>
      </c>
      <c r="AE48" s="15">
        <v>13.7</v>
      </c>
      <c r="AF48" s="16"/>
      <c r="AG48" s="15">
        <v>12.3</v>
      </c>
      <c r="AH48" s="15">
        <v>15</v>
      </c>
      <c r="AI48" s="14">
        <v>423</v>
      </c>
      <c r="AJ48" s="15">
        <v>15.9</v>
      </c>
      <c r="AK48" s="16"/>
      <c r="AL48" s="15">
        <v>14.4</v>
      </c>
      <c r="AM48" s="15">
        <v>17.5</v>
      </c>
      <c r="AN48" s="14">
        <v>420</v>
      </c>
      <c r="AO48" s="15">
        <v>16.3</v>
      </c>
      <c r="AP48" s="16"/>
      <c r="AQ48" s="15">
        <v>14.8</v>
      </c>
      <c r="AR48" s="15">
        <v>17.899999999999999</v>
      </c>
      <c r="AS48" s="14">
        <v>508</v>
      </c>
      <c r="AT48" s="15">
        <v>19.2</v>
      </c>
      <c r="AU48" s="16"/>
      <c r="AV48" s="15">
        <v>17.5</v>
      </c>
      <c r="AW48" s="15">
        <v>20.8</v>
      </c>
      <c r="AX48" s="14">
        <v>514</v>
      </c>
      <c r="AY48" s="15">
        <v>18.8</v>
      </c>
      <c r="AZ48" s="16"/>
      <c r="BA48" s="15">
        <v>17.2</v>
      </c>
      <c r="BB48" s="15">
        <v>20.5</v>
      </c>
      <c r="BC48" s="14">
        <v>453</v>
      </c>
      <c r="BD48" s="15">
        <v>18.5</v>
      </c>
      <c r="BE48" s="16"/>
      <c r="BF48" s="15">
        <v>16.8</v>
      </c>
      <c r="BG48" s="15">
        <v>20.2</v>
      </c>
      <c r="BH48" s="14">
        <v>443</v>
      </c>
      <c r="BI48" s="15">
        <v>18.899999999999999</v>
      </c>
      <c r="BJ48" s="16"/>
      <c r="BK48" s="15">
        <v>17.2</v>
      </c>
      <c r="BL48" s="15">
        <v>20.7</v>
      </c>
      <c r="BM48" s="14">
        <v>399</v>
      </c>
      <c r="BN48" s="15">
        <v>19.899999999999999</v>
      </c>
      <c r="BO48" s="16"/>
      <c r="BP48" s="15">
        <v>18</v>
      </c>
      <c r="BQ48" s="15">
        <v>21.9</v>
      </c>
      <c r="BR48" s="14">
        <v>294</v>
      </c>
      <c r="BS48" s="15">
        <v>20.5</v>
      </c>
      <c r="BT48" s="16"/>
      <c r="BU48" s="15">
        <v>18.100000000000001</v>
      </c>
      <c r="BV48" s="15">
        <v>22.8</v>
      </c>
      <c r="BW48" s="14">
        <v>156</v>
      </c>
      <c r="BX48" s="15">
        <v>19.100000000000001</v>
      </c>
      <c r="BY48" s="16"/>
      <c r="BZ48" s="15">
        <v>16.100000000000001</v>
      </c>
      <c r="CA48" s="15">
        <v>22.2</v>
      </c>
      <c r="CB48" s="14">
        <v>61</v>
      </c>
      <c r="CC48" s="15">
        <v>16.8</v>
      </c>
      <c r="CD48" s="16"/>
      <c r="CE48" s="15">
        <v>12.9</v>
      </c>
      <c r="CF48" s="15">
        <v>21.6</v>
      </c>
      <c r="CG48" s="14">
        <v>30</v>
      </c>
      <c r="CH48" s="15">
        <v>20.100000000000001</v>
      </c>
      <c r="CI48" s="16"/>
      <c r="CJ48" s="15">
        <v>13.6</v>
      </c>
      <c r="CK48" s="15">
        <v>28.7</v>
      </c>
    </row>
    <row r="49" spans="1:89">
      <c r="A49" s="21" t="s">
        <v>237</v>
      </c>
      <c r="B49" s="21" t="s">
        <v>238</v>
      </c>
      <c r="C49" s="21" t="s">
        <v>431</v>
      </c>
      <c r="D49" s="21">
        <v>2022</v>
      </c>
      <c r="E49" s="14">
        <v>10</v>
      </c>
      <c r="F49" s="15">
        <v>0.6</v>
      </c>
      <c r="G49" s="16" t="s">
        <v>519</v>
      </c>
      <c r="H49" s="15">
        <v>0.3</v>
      </c>
      <c r="I49" s="15">
        <v>1</v>
      </c>
      <c r="J49" s="14">
        <v>117</v>
      </c>
      <c r="K49" s="15">
        <v>6.9</v>
      </c>
      <c r="L49" s="16"/>
      <c r="M49" s="15">
        <v>5.6</v>
      </c>
      <c r="N49" s="15">
        <v>8.1</v>
      </c>
      <c r="O49" s="14">
        <v>242</v>
      </c>
      <c r="P49" s="15">
        <v>13.9</v>
      </c>
      <c r="Q49" s="16"/>
      <c r="R49" s="15">
        <v>12.2</v>
      </c>
      <c r="S49" s="15">
        <v>15.7</v>
      </c>
      <c r="T49" s="14">
        <v>323</v>
      </c>
      <c r="U49" s="15">
        <v>17.600000000000001</v>
      </c>
      <c r="V49" s="16"/>
      <c r="W49" s="15">
        <v>15.7</v>
      </c>
      <c r="X49" s="15">
        <v>19.5</v>
      </c>
      <c r="Y49" s="14">
        <v>384</v>
      </c>
      <c r="Z49" s="15">
        <v>19.899999999999999</v>
      </c>
      <c r="AA49" s="16"/>
      <c r="AB49" s="15">
        <v>17.899999999999999</v>
      </c>
      <c r="AC49" s="15">
        <v>21.8</v>
      </c>
      <c r="AD49" s="14">
        <v>379</v>
      </c>
      <c r="AE49" s="15">
        <v>20.3</v>
      </c>
      <c r="AF49" s="16"/>
      <c r="AG49" s="15">
        <v>18.3</v>
      </c>
      <c r="AH49" s="15">
        <v>22.4</v>
      </c>
      <c r="AI49" s="14">
        <v>384</v>
      </c>
      <c r="AJ49" s="15">
        <v>21.4</v>
      </c>
      <c r="AK49" s="16"/>
      <c r="AL49" s="15">
        <v>19.2</v>
      </c>
      <c r="AM49" s="15">
        <v>23.5</v>
      </c>
      <c r="AN49" s="14">
        <v>382</v>
      </c>
      <c r="AO49" s="15">
        <v>22.3</v>
      </c>
      <c r="AP49" s="16"/>
      <c r="AQ49" s="15">
        <v>20.100000000000001</v>
      </c>
      <c r="AR49" s="15">
        <v>24.5</v>
      </c>
      <c r="AS49" s="14">
        <v>439</v>
      </c>
      <c r="AT49" s="15">
        <v>23.1</v>
      </c>
      <c r="AU49" s="16"/>
      <c r="AV49" s="15">
        <v>20.9</v>
      </c>
      <c r="AW49" s="15">
        <v>25.3</v>
      </c>
      <c r="AX49" s="14">
        <v>338</v>
      </c>
      <c r="AY49" s="15">
        <v>17.899999999999999</v>
      </c>
      <c r="AZ49" s="16"/>
      <c r="BA49" s="15">
        <v>16</v>
      </c>
      <c r="BB49" s="15">
        <v>19.8</v>
      </c>
      <c r="BC49" s="14">
        <v>290</v>
      </c>
      <c r="BD49" s="15">
        <v>17.5</v>
      </c>
      <c r="BE49" s="16"/>
      <c r="BF49" s="15">
        <v>15.4</v>
      </c>
      <c r="BG49" s="15">
        <v>19.5</v>
      </c>
      <c r="BH49" s="14">
        <v>195</v>
      </c>
      <c r="BI49" s="15">
        <v>14.2</v>
      </c>
      <c r="BJ49" s="16"/>
      <c r="BK49" s="15">
        <v>12.2</v>
      </c>
      <c r="BL49" s="15">
        <v>16.2</v>
      </c>
      <c r="BM49" s="14">
        <v>146</v>
      </c>
      <c r="BN49" s="15">
        <v>11.5</v>
      </c>
      <c r="BO49" s="16"/>
      <c r="BP49" s="15">
        <v>9.6999999999999993</v>
      </c>
      <c r="BQ49" s="15">
        <v>13.4</v>
      </c>
      <c r="BR49" s="14">
        <v>97</v>
      </c>
      <c r="BS49" s="15">
        <v>9.1</v>
      </c>
      <c r="BT49" s="16"/>
      <c r="BU49" s="15">
        <v>7.4</v>
      </c>
      <c r="BV49" s="15">
        <v>11.1</v>
      </c>
      <c r="BW49" s="14">
        <v>68</v>
      </c>
      <c r="BX49" s="15">
        <v>10.7</v>
      </c>
      <c r="BY49" s="16"/>
      <c r="BZ49" s="15">
        <v>8.3000000000000007</v>
      </c>
      <c r="CA49" s="15">
        <v>13.6</v>
      </c>
      <c r="CB49" s="14">
        <v>63</v>
      </c>
      <c r="CC49" s="15">
        <v>17.100000000000001</v>
      </c>
      <c r="CD49" s="16"/>
      <c r="CE49" s="15">
        <v>13.2</v>
      </c>
      <c r="CF49" s="15">
        <v>21.9</v>
      </c>
      <c r="CG49" s="14">
        <v>52</v>
      </c>
      <c r="CH49" s="15">
        <v>30.4</v>
      </c>
      <c r="CI49" s="16"/>
      <c r="CJ49" s="15">
        <v>22.7</v>
      </c>
      <c r="CK49" s="15">
        <v>39.9</v>
      </c>
    </row>
    <row r="50" spans="1:89">
      <c r="A50" s="21" t="s">
        <v>237</v>
      </c>
      <c r="B50" s="21" t="s">
        <v>238</v>
      </c>
      <c r="C50" s="21" t="s">
        <v>431</v>
      </c>
      <c r="D50" s="21">
        <v>2021</v>
      </c>
      <c r="E50" s="14">
        <v>6</v>
      </c>
      <c r="F50" s="15">
        <v>0.3</v>
      </c>
      <c r="G50" s="16" t="s">
        <v>519</v>
      </c>
      <c r="H50" s="15">
        <v>0.1</v>
      </c>
      <c r="I50" s="15">
        <v>0.7</v>
      </c>
      <c r="J50" s="14">
        <v>135</v>
      </c>
      <c r="K50" s="15">
        <v>8.1999999999999993</v>
      </c>
      <c r="L50" s="16"/>
      <c r="M50" s="15">
        <v>6.8</v>
      </c>
      <c r="N50" s="15">
        <v>9.5</v>
      </c>
      <c r="O50" s="14">
        <v>263</v>
      </c>
      <c r="P50" s="15">
        <v>15.4</v>
      </c>
      <c r="Q50" s="16"/>
      <c r="R50" s="15">
        <v>13.5</v>
      </c>
      <c r="S50" s="15">
        <v>17.2</v>
      </c>
      <c r="T50" s="14">
        <v>321</v>
      </c>
      <c r="U50" s="15">
        <v>17.7</v>
      </c>
      <c r="V50" s="16"/>
      <c r="W50" s="15">
        <v>15.8</v>
      </c>
      <c r="X50" s="15">
        <v>19.7</v>
      </c>
      <c r="Y50" s="14">
        <v>364</v>
      </c>
      <c r="Z50" s="15">
        <v>19.100000000000001</v>
      </c>
      <c r="AA50" s="16"/>
      <c r="AB50" s="15">
        <v>17.100000000000001</v>
      </c>
      <c r="AC50" s="15">
        <v>21</v>
      </c>
      <c r="AD50" s="14">
        <v>363</v>
      </c>
      <c r="AE50" s="15">
        <v>19.7</v>
      </c>
      <c r="AF50" s="16"/>
      <c r="AG50" s="15">
        <v>17.7</v>
      </c>
      <c r="AH50" s="15">
        <v>21.7</v>
      </c>
      <c r="AI50" s="14">
        <v>360</v>
      </c>
      <c r="AJ50" s="15">
        <v>20.5</v>
      </c>
      <c r="AK50" s="16"/>
      <c r="AL50" s="15">
        <v>18.3</v>
      </c>
      <c r="AM50" s="15">
        <v>22.6</v>
      </c>
      <c r="AN50" s="14">
        <v>377</v>
      </c>
      <c r="AO50" s="15">
        <v>21.4</v>
      </c>
      <c r="AP50" s="16"/>
      <c r="AQ50" s="15">
        <v>19.2</v>
      </c>
      <c r="AR50" s="15">
        <v>23.6</v>
      </c>
      <c r="AS50" s="14">
        <v>430</v>
      </c>
      <c r="AT50" s="15">
        <v>22.4</v>
      </c>
      <c r="AU50" s="16"/>
      <c r="AV50" s="15">
        <v>20.3</v>
      </c>
      <c r="AW50" s="15">
        <v>24.5</v>
      </c>
      <c r="AX50" s="14">
        <v>366</v>
      </c>
      <c r="AY50" s="15">
        <v>19.5</v>
      </c>
      <c r="AZ50" s="16"/>
      <c r="BA50" s="15">
        <v>17.5</v>
      </c>
      <c r="BB50" s="15">
        <v>21.5</v>
      </c>
      <c r="BC50" s="14">
        <v>265</v>
      </c>
      <c r="BD50" s="15">
        <v>16.399999999999999</v>
      </c>
      <c r="BE50" s="16"/>
      <c r="BF50" s="15">
        <v>14.4</v>
      </c>
      <c r="BG50" s="15">
        <v>18.399999999999999</v>
      </c>
      <c r="BH50" s="14">
        <v>189</v>
      </c>
      <c r="BI50" s="15">
        <v>14</v>
      </c>
      <c r="BJ50" s="16"/>
      <c r="BK50" s="15">
        <v>12</v>
      </c>
      <c r="BL50" s="15">
        <v>16</v>
      </c>
      <c r="BM50" s="14">
        <v>144</v>
      </c>
      <c r="BN50" s="15">
        <v>10.8</v>
      </c>
      <c r="BO50" s="16"/>
      <c r="BP50" s="15">
        <v>9.1</v>
      </c>
      <c r="BQ50" s="15">
        <v>12.6</v>
      </c>
      <c r="BR50" s="14">
        <v>109</v>
      </c>
      <c r="BS50" s="15">
        <v>11.2</v>
      </c>
      <c r="BT50" s="16"/>
      <c r="BU50" s="15">
        <v>9.1</v>
      </c>
      <c r="BV50" s="15">
        <v>13.4</v>
      </c>
      <c r="BW50" s="14">
        <v>68</v>
      </c>
      <c r="BX50" s="15">
        <v>10.9</v>
      </c>
      <c r="BY50" s="16"/>
      <c r="BZ50" s="15">
        <v>8.4</v>
      </c>
      <c r="CA50" s="15">
        <v>13.8</v>
      </c>
      <c r="CB50" s="14">
        <v>61</v>
      </c>
      <c r="CC50" s="15">
        <v>17.100000000000001</v>
      </c>
      <c r="CD50" s="16"/>
      <c r="CE50" s="15">
        <v>13.1</v>
      </c>
      <c r="CF50" s="15">
        <v>21.9</v>
      </c>
      <c r="CG50" s="14">
        <v>31</v>
      </c>
      <c r="CH50" s="15">
        <v>18.8</v>
      </c>
      <c r="CI50" s="16"/>
      <c r="CJ50" s="15">
        <v>12.8</v>
      </c>
      <c r="CK50" s="15">
        <v>26.7</v>
      </c>
    </row>
    <row r="51" spans="1:89">
      <c r="A51" s="21" t="s">
        <v>237</v>
      </c>
      <c r="B51" s="21" t="s">
        <v>238</v>
      </c>
      <c r="C51" s="21" t="s">
        <v>431</v>
      </c>
      <c r="D51" s="21">
        <v>2020</v>
      </c>
      <c r="E51" s="14">
        <v>7</v>
      </c>
      <c r="F51" s="15">
        <v>0.4</v>
      </c>
      <c r="G51" s="16" t="s">
        <v>519</v>
      </c>
      <c r="H51" s="15">
        <v>0.2</v>
      </c>
      <c r="I51" s="15">
        <v>0.8</v>
      </c>
      <c r="J51" s="14">
        <v>106</v>
      </c>
      <c r="K51" s="15">
        <v>6.5</v>
      </c>
      <c r="L51" s="16"/>
      <c r="M51" s="15">
        <v>5.3</v>
      </c>
      <c r="N51" s="15">
        <v>7.8</v>
      </c>
      <c r="O51" s="14">
        <v>235</v>
      </c>
      <c r="P51" s="15">
        <v>13.6</v>
      </c>
      <c r="Q51" s="16"/>
      <c r="R51" s="15">
        <v>11.9</v>
      </c>
      <c r="S51" s="15">
        <v>15.4</v>
      </c>
      <c r="T51" s="14">
        <v>288</v>
      </c>
      <c r="U51" s="15">
        <v>15.8</v>
      </c>
      <c r="V51" s="16"/>
      <c r="W51" s="15">
        <v>13.9</v>
      </c>
      <c r="X51" s="15">
        <v>17.600000000000001</v>
      </c>
      <c r="Y51" s="14">
        <v>348</v>
      </c>
      <c r="Z51" s="15">
        <v>18.399999999999999</v>
      </c>
      <c r="AA51" s="16"/>
      <c r="AB51" s="15">
        <v>16.5</v>
      </c>
      <c r="AC51" s="15">
        <v>20.3</v>
      </c>
      <c r="AD51" s="14">
        <v>374</v>
      </c>
      <c r="AE51" s="15">
        <v>20.2</v>
      </c>
      <c r="AF51" s="16"/>
      <c r="AG51" s="15">
        <v>18.2</v>
      </c>
      <c r="AH51" s="15">
        <v>22.3</v>
      </c>
      <c r="AI51" s="14">
        <v>318</v>
      </c>
      <c r="AJ51" s="15">
        <v>18.3</v>
      </c>
      <c r="AK51" s="16"/>
      <c r="AL51" s="15">
        <v>16.3</v>
      </c>
      <c r="AM51" s="15">
        <v>20.3</v>
      </c>
      <c r="AN51" s="14">
        <v>430</v>
      </c>
      <c r="AO51" s="15">
        <v>23.7</v>
      </c>
      <c r="AP51" s="16"/>
      <c r="AQ51" s="15">
        <v>21.4</v>
      </c>
      <c r="AR51" s="15">
        <v>25.9</v>
      </c>
      <c r="AS51" s="14">
        <v>398</v>
      </c>
      <c r="AT51" s="15">
        <v>20.7</v>
      </c>
      <c r="AU51" s="16"/>
      <c r="AV51" s="15">
        <v>18.7</v>
      </c>
      <c r="AW51" s="15">
        <v>22.7</v>
      </c>
      <c r="AX51" s="14">
        <v>337</v>
      </c>
      <c r="AY51" s="15">
        <v>18.2</v>
      </c>
      <c r="AZ51" s="16"/>
      <c r="BA51" s="15">
        <v>16.3</v>
      </c>
      <c r="BB51" s="15">
        <v>20.2</v>
      </c>
      <c r="BC51" s="14">
        <v>254</v>
      </c>
      <c r="BD51" s="15">
        <v>16.2</v>
      </c>
      <c r="BE51" s="16"/>
      <c r="BF51" s="15">
        <v>14.2</v>
      </c>
      <c r="BG51" s="15">
        <v>18.2</v>
      </c>
      <c r="BH51" s="14">
        <v>167</v>
      </c>
      <c r="BI51" s="15">
        <v>12.5</v>
      </c>
      <c r="BJ51" s="16"/>
      <c r="BK51" s="15">
        <v>10.6</v>
      </c>
      <c r="BL51" s="15">
        <v>14.4</v>
      </c>
      <c r="BM51" s="14">
        <v>154</v>
      </c>
      <c r="BN51" s="15">
        <v>11.6</v>
      </c>
      <c r="BO51" s="16"/>
      <c r="BP51" s="15">
        <v>9.8000000000000007</v>
      </c>
      <c r="BQ51" s="15">
        <v>13.4</v>
      </c>
      <c r="BR51" s="14">
        <v>96</v>
      </c>
      <c r="BS51" s="15">
        <v>10.4</v>
      </c>
      <c r="BT51" s="16"/>
      <c r="BU51" s="15">
        <v>8.4</v>
      </c>
      <c r="BV51" s="15">
        <v>12.7</v>
      </c>
      <c r="BW51" s="14">
        <v>74</v>
      </c>
      <c r="BX51" s="15">
        <v>11.7</v>
      </c>
      <c r="BY51" s="16"/>
      <c r="BZ51" s="15">
        <v>9.1999999999999993</v>
      </c>
      <c r="CA51" s="15">
        <v>14.7</v>
      </c>
      <c r="CB51" s="14">
        <v>60</v>
      </c>
      <c r="CC51" s="15">
        <v>17.2</v>
      </c>
      <c r="CD51" s="16"/>
      <c r="CE51" s="15">
        <v>13.1</v>
      </c>
      <c r="CF51" s="15">
        <v>22.1</v>
      </c>
      <c r="CG51" s="14">
        <v>36</v>
      </c>
      <c r="CH51" s="15">
        <v>22.4</v>
      </c>
      <c r="CI51" s="16"/>
      <c r="CJ51" s="15">
        <v>15.7</v>
      </c>
      <c r="CK51" s="15">
        <v>31</v>
      </c>
    </row>
    <row r="52" spans="1:89">
      <c r="A52" s="21" t="s">
        <v>237</v>
      </c>
      <c r="B52" s="21" t="s">
        <v>238</v>
      </c>
      <c r="C52" s="21" t="s">
        <v>431</v>
      </c>
      <c r="D52" s="21">
        <v>2019</v>
      </c>
      <c r="E52" s="14">
        <v>5</v>
      </c>
      <c r="F52" s="15">
        <v>0.3</v>
      </c>
      <c r="G52" s="16" t="s">
        <v>519</v>
      </c>
      <c r="H52" s="15">
        <v>0.1</v>
      </c>
      <c r="I52" s="15">
        <v>0.7</v>
      </c>
      <c r="J52" s="14">
        <v>118</v>
      </c>
      <c r="K52" s="15">
        <v>7.4</v>
      </c>
      <c r="L52" s="16"/>
      <c r="M52" s="15">
        <v>6</v>
      </c>
      <c r="N52" s="15">
        <v>8.6999999999999993</v>
      </c>
      <c r="O52" s="14">
        <v>297</v>
      </c>
      <c r="P52" s="15">
        <v>16.899999999999999</v>
      </c>
      <c r="Q52" s="16"/>
      <c r="R52" s="15">
        <v>15</v>
      </c>
      <c r="S52" s="15">
        <v>18.8</v>
      </c>
      <c r="T52" s="14">
        <v>349</v>
      </c>
      <c r="U52" s="15">
        <v>18.899999999999999</v>
      </c>
      <c r="V52" s="16"/>
      <c r="W52" s="15">
        <v>16.899999999999999</v>
      </c>
      <c r="X52" s="15">
        <v>20.9</v>
      </c>
      <c r="Y52" s="14">
        <v>380</v>
      </c>
      <c r="Z52" s="15">
        <v>20.100000000000001</v>
      </c>
      <c r="AA52" s="16"/>
      <c r="AB52" s="15">
        <v>18.100000000000001</v>
      </c>
      <c r="AC52" s="15">
        <v>22.2</v>
      </c>
      <c r="AD52" s="14">
        <v>361</v>
      </c>
      <c r="AE52" s="15">
        <v>19.5</v>
      </c>
      <c r="AF52" s="16"/>
      <c r="AG52" s="15">
        <v>17.5</v>
      </c>
      <c r="AH52" s="15">
        <v>21.5</v>
      </c>
      <c r="AI52" s="14">
        <v>372</v>
      </c>
      <c r="AJ52" s="15">
        <v>21.7</v>
      </c>
      <c r="AK52" s="16"/>
      <c r="AL52" s="15">
        <v>19.5</v>
      </c>
      <c r="AM52" s="15">
        <v>23.9</v>
      </c>
      <c r="AN52" s="14">
        <v>460</v>
      </c>
      <c r="AO52" s="15">
        <v>24.8</v>
      </c>
      <c r="AP52" s="16"/>
      <c r="AQ52" s="15">
        <v>22.5</v>
      </c>
      <c r="AR52" s="15">
        <v>27</v>
      </c>
      <c r="AS52" s="14">
        <v>437</v>
      </c>
      <c r="AT52" s="15">
        <v>22.5</v>
      </c>
      <c r="AU52" s="16"/>
      <c r="AV52" s="15">
        <v>20.399999999999999</v>
      </c>
      <c r="AW52" s="15">
        <v>24.6</v>
      </c>
      <c r="AX52" s="14">
        <v>357</v>
      </c>
      <c r="AY52" s="15">
        <v>19.7</v>
      </c>
      <c r="AZ52" s="16"/>
      <c r="BA52" s="15">
        <v>17.600000000000001</v>
      </c>
      <c r="BB52" s="15">
        <v>21.7</v>
      </c>
      <c r="BC52" s="14">
        <v>274</v>
      </c>
      <c r="BD52" s="15">
        <v>18</v>
      </c>
      <c r="BE52" s="16"/>
      <c r="BF52" s="15">
        <v>15.8</v>
      </c>
      <c r="BG52" s="15">
        <v>20.100000000000001</v>
      </c>
      <c r="BH52" s="14">
        <v>153</v>
      </c>
      <c r="BI52" s="15">
        <v>11.4</v>
      </c>
      <c r="BJ52" s="16"/>
      <c r="BK52" s="15">
        <v>9.6</v>
      </c>
      <c r="BL52" s="15">
        <v>13.2</v>
      </c>
      <c r="BM52" s="14">
        <v>169</v>
      </c>
      <c r="BN52" s="15">
        <v>12.8</v>
      </c>
      <c r="BO52" s="16"/>
      <c r="BP52" s="15">
        <v>10.9</v>
      </c>
      <c r="BQ52" s="15">
        <v>14.8</v>
      </c>
      <c r="BR52" s="14">
        <v>109</v>
      </c>
      <c r="BS52" s="15">
        <v>12.2</v>
      </c>
      <c r="BT52" s="16"/>
      <c r="BU52" s="15">
        <v>9.9</v>
      </c>
      <c r="BV52" s="15">
        <v>14.5</v>
      </c>
      <c r="BW52" s="14">
        <v>87</v>
      </c>
      <c r="BX52" s="15">
        <v>13.9</v>
      </c>
      <c r="BY52" s="16"/>
      <c r="BZ52" s="15">
        <v>11.1</v>
      </c>
      <c r="CA52" s="15">
        <v>17.100000000000001</v>
      </c>
      <c r="CB52" s="14">
        <v>62</v>
      </c>
      <c r="CC52" s="15">
        <v>18</v>
      </c>
      <c r="CD52" s="16"/>
      <c r="CE52" s="15">
        <v>13.8</v>
      </c>
      <c r="CF52" s="15">
        <v>23.1</v>
      </c>
      <c r="CG52" s="14">
        <v>27</v>
      </c>
      <c r="CH52" s="15">
        <v>16.899999999999999</v>
      </c>
      <c r="CI52" s="16"/>
      <c r="CJ52" s="15">
        <v>11.1</v>
      </c>
      <c r="CK52" s="15">
        <v>24.6</v>
      </c>
    </row>
    <row r="53" spans="1:89">
      <c r="A53" s="21" t="s">
        <v>237</v>
      </c>
      <c r="B53" s="21" t="s">
        <v>238</v>
      </c>
      <c r="C53" s="21" t="s">
        <v>431</v>
      </c>
      <c r="D53" s="21">
        <v>2018</v>
      </c>
      <c r="E53" s="14">
        <v>6</v>
      </c>
      <c r="F53" s="15">
        <v>0.4</v>
      </c>
      <c r="G53" s="16" t="s">
        <v>519</v>
      </c>
      <c r="H53" s="15">
        <v>0.1</v>
      </c>
      <c r="I53" s="15">
        <v>0.8</v>
      </c>
      <c r="J53" s="14">
        <v>121</v>
      </c>
      <c r="K53" s="15">
        <v>7.6</v>
      </c>
      <c r="L53" s="16"/>
      <c r="M53" s="15">
        <v>6.3</v>
      </c>
      <c r="N53" s="15">
        <v>9</v>
      </c>
      <c r="O53" s="14">
        <v>277</v>
      </c>
      <c r="P53" s="15">
        <v>15.6</v>
      </c>
      <c r="Q53" s="16"/>
      <c r="R53" s="15">
        <v>13.7</v>
      </c>
      <c r="S53" s="15">
        <v>17.399999999999999</v>
      </c>
      <c r="T53" s="14">
        <v>294</v>
      </c>
      <c r="U53" s="15">
        <v>15.9</v>
      </c>
      <c r="V53" s="16"/>
      <c r="W53" s="15">
        <v>14.1</v>
      </c>
      <c r="X53" s="15">
        <v>17.7</v>
      </c>
      <c r="Y53" s="14">
        <v>351</v>
      </c>
      <c r="Z53" s="15">
        <v>18.8</v>
      </c>
      <c r="AA53" s="16"/>
      <c r="AB53" s="15">
        <v>16.8</v>
      </c>
      <c r="AC53" s="15">
        <v>20.7</v>
      </c>
      <c r="AD53" s="14">
        <v>319</v>
      </c>
      <c r="AE53" s="15">
        <v>17.2</v>
      </c>
      <c r="AF53" s="16"/>
      <c r="AG53" s="15">
        <v>15.3</v>
      </c>
      <c r="AH53" s="15">
        <v>19.100000000000001</v>
      </c>
      <c r="AI53" s="14">
        <v>353</v>
      </c>
      <c r="AJ53" s="15">
        <v>20.7</v>
      </c>
      <c r="AK53" s="16"/>
      <c r="AL53" s="15">
        <v>18.600000000000001</v>
      </c>
      <c r="AM53" s="15">
        <v>22.9</v>
      </c>
      <c r="AN53" s="14">
        <v>491</v>
      </c>
      <c r="AO53" s="15">
        <v>25.9</v>
      </c>
      <c r="AP53" s="16"/>
      <c r="AQ53" s="15">
        <v>23.6</v>
      </c>
      <c r="AR53" s="15">
        <v>28.1</v>
      </c>
      <c r="AS53" s="14">
        <v>424</v>
      </c>
      <c r="AT53" s="15">
        <v>21.8</v>
      </c>
      <c r="AU53" s="16"/>
      <c r="AV53" s="15">
        <v>19.7</v>
      </c>
      <c r="AW53" s="15">
        <v>23.9</v>
      </c>
      <c r="AX53" s="14">
        <v>299</v>
      </c>
      <c r="AY53" s="15">
        <v>16.899999999999999</v>
      </c>
      <c r="AZ53" s="16"/>
      <c r="BA53" s="15">
        <v>15</v>
      </c>
      <c r="BB53" s="15">
        <v>18.8</v>
      </c>
      <c r="BC53" s="14">
        <v>227</v>
      </c>
      <c r="BD53" s="15">
        <v>15.2</v>
      </c>
      <c r="BE53" s="16"/>
      <c r="BF53" s="15">
        <v>13.3</v>
      </c>
      <c r="BG53" s="15">
        <v>17.2</v>
      </c>
      <c r="BH53" s="14">
        <v>159</v>
      </c>
      <c r="BI53" s="15">
        <v>11.7</v>
      </c>
      <c r="BJ53" s="16"/>
      <c r="BK53" s="15">
        <v>9.9</v>
      </c>
      <c r="BL53" s="15">
        <v>13.5</v>
      </c>
      <c r="BM53" s="14">
        <v>141</v>
      </c>
      <c r="BN53" s="15">
        <v>10.9</v>
      </c>
      <c r="BO53" s="16"/>
      <c r="BP53" s="15">
        <v>9.1</v>
      </c>
      <c r="BQ53" s="15">
        <v>12.7</v>
      </c>
      <c r="BR53" s="14">
        <v>119</v>
      </c>
      <c r="BS53" s="15">
        <v>13.9</v>
      </c>
      <c r="BT53" s="16"/>
      <c r="BU53" s="15">
        <v>11.4</v>
      </c>
      <c r="BV53" s="15">
        <v>16.399999999999999</v>
      </c>
      <c r="BW53" s="14">
        <v>115</v>
      </c>
      <c r="BX53" s="15">
        <v>18.899999999999999</v>
      </c>
      <c r="BY53" s="16"/>
      <c r="BZ53" s="15">
        <v>15.4</v>
      </c>
      <c r="CA53" s="15">
        <v>22.3</v>
      </c>
      <c r="CB53" s="14">
        <v>70</v>
      </c>
      <c r="CC53" s="15">
        <v>20.9</v>
      </c>
      <c r="CD53" s="16"/>
      <c r="CE53" s="15">
        <v>16.3</v>
      </c>
      <c r="CF53" s="15">
        <v>26.4</v>
      </c>
      <c r="CG53" s="14">
        <v>34</v>
      </c>
      <c r="CH53" s="15">
        <v>22.3</v>
      </c>
      <c r="CI53" s="16"/>
      <c r="CJ53" s="15">
        <v>15.4</v>
      </c>
      <c r="CK53" s="15">
        <v>31.1</v>
      </c>
    </row>
    <row r="54" spans="1:89">
      <c r="A54" s="21" t="s">
        <v>237</v>
      </c>
      <c r="B54" s="21" t="s">
        <v>238</v>
      </c>
      <c r="C54" s="21" t="s">
        <v>431</v>
      </c>
      <c r="D54" s="21">
        <v>2017</v>
      </c>
      <c r="E54" s="14">
        <v>5</v>
      </c>
      <c r="F54" s="15">
        <v>0.3</v>
      </c>
      <c r="G54" s="16" t="s">
        <v>519</v>
      </c>
      <c r="H54" s="15">
        <v>0.1</v>
      </c>
      <c r="I54" s="15">
        <v>0.7</v>
      </c>
      <c r="J54" s="14">
        <v>104</v>
      </c>
      <c r="K54" s="15">
        <v>6.5</v>
      </c>
      <c r="L54" s="16"/>
      <c r="M54" s="15">
        <v>5.3</v>
      </c>
      <c r="N54" s="15">
        <v>7.8</v>
      </c>
      <c r="O54" s="14">
        <v>199</v>
      </c>
      <c r="P54" s="15">
        <v>11.1</v>
      </c>
      <c r="Q54" s="16"/>
      <c r="R54" s="15">
        <v>9.5</v>
      </c>
      <c r="S54" s="15">
        <v>12.6</v>
      </c>
      <c r="T54" s="14">
        <v>273</v>
      </c>
      <c r="U54" s="15">
        <v>14.7</v>
      </c>
      <c r="V54" s="16"/>
      <c r="W54" s="15">
        <v>13</v>
      </c>
      <c r="X54" s="15">
        <v>16.5</v>
      </c>
      <c r="Y54" s="14">
        <v>293</v>
      </c>
      <c r="Z54" s="15">
        <v>15.8</v>
      </c>
      <c r="AA54" s="16"/>
      <c r="AB54" s="15">
        <v>14</v>
      </c>
      <c r="AC54" s="15">
        <v>17.600000000000001</v>
      </c>
      <c r="AD54" s="14">
        <v>304</v>
      </c>
      <c r="AE54" s="15">
        <v>16.7</v>
      </c>
      <c r="AF54" s="16"/>
      <c r="AG54" s="15">
        <v>14.8</v>
      </c>
      <c r="AH54" s="15">
        <v>18.5</v>
      </c>
      <c r="AI54" s="14">
        <v>339</v>
      </c>
      <c r="AJ54" s="15">
        <v>19.600000000000001</v>
      </c>
      <c r="AK54" s="16"/>
      <c r="AL54" s="15">
        <v>17.5</v>
      </c>
      <c r="AM54" s="15">
        <v>21.7</v>
      </c>
      <c r="AN54" s="14">
        <v>426</v>
      </c>
      <c r="AO54" s="15">
        <v>22.1</v>
      </c>
      <c r="AP54" s="16"/>
      <c r="AQ54" s="15">
        <v>20</v>
      </c>
      <c r="AR54" s="15">
        <v>24.2</v>
      </c>
      <c r="AS54" s="14">
        <v>380</v>
      </c>
      <c r="AT54" s="15">
        <v>19.600000000000001</v>
      </c>
      <c r="AU54" s="16"/>
      <c r="AV54" s="15">
        <v>17.600000000000001</v>
      </c>
      <c r="AW54" s="15">
        <v>21.6</v>
      </c>
      <c r="AX54" s="14">
        <v>296</v>
      </c>
      <c r="AY54" s="15">
        <v>17.2</v>
      </c>
      <c r="AZ54" s="16"/>
      <c r="BA54" s="15">
        <v>15.2</v>
      </c>
      <c r="BB54" s="15">
        <v>19.100000000000001</v>
      </c>
      <c r="BC54" s="14">
        <v>194</v>
      </c>
      <c r="BD54" s="15">
        <v>13.3</v>
      </c>
      <c r="BE54" s="16"/>
      <c r="BF54" s="15">
        <v>11.4</v>
      </c>
      <c r="BG54" s="15">
        <v>15.2</v>
      </c>
      <c r="BH54" s="14">
        <v>163</v>
      </c>
      <c r="BI54" s="15">
        <v>11.7</v>
      </c>
      <c r="BJ54" s="16"/>
      <c r="BK54" s="15">
        <v>9.9</v>
      </c>
      <c r="BL54" s="15">
        <v>13.5</v>
      </c>
      <c r="BM54" s="14">
        <v>121</v>
      </c>
      <c r="BN54" s="15">
        <v>9.8000000000000007</v>
      </c>
      <c r="BO54" s="16"/>
      <c r="BP54" s="15">
        <v>8</v>
      </c>
      <c r="BQ54" s="15">
        <v>11.5</v>
      </c>
      <c r="BR54" s="14">
        <v>88</v>
      </c>
      <c r="BS54" s="15">
        <v>10.6</v>
      </c>
      <c r="BT54" s="16"/>
      <c r="BU54" s="15">
        <v>8.5</v>
      </c>
      <c r="BV54" s="15">
        <v>13</v>
      </c>
      <c r="BW54" s="14">
        <v>59</v>
      </c>
      <c r="BX54" s="15">
        <v>10</v>
      </c>
      <c r="BY54" s="16"/>
      <c r="BZ54" s="15">
        <v>7.6</v>
      </c>
      <c r="CA54" s="15">
        <v>12.8</v>
      </c>
      <c r="CB54" s="14">
        <v>61</v>
      </c>
      <c r="CC54" s="15">
        <v>18.600000000000001</v>
      </c>
      <c r="CD54" s="16"/>
      <c r="CE54" s="15">
        <v>14.2</v>
      </c>
      <c r="CF54" s="15">
        <v>23.8</v>
      </c>
      <c r="CG54" s="14">
        <v>23</v>
      </c>
      <c r="CH54" s="15">
        <v>15.4</v>
      </c>
      <c r="CI54" s="16"/>
      <c r="CJ54" s="15">
        <v>9.6999999999999993</v>
      </c>
      <c r="CK54" s="15">
        <v>23.1</v>
      </c>
    </row>
    <row r="55" spans="1:89">
      <c r="A55" s="21" t="s">
        <v>237</v>
      </c>
      <c r="B55" s="21" t="s">
        <v>238</v>
      </c>
      <c r="C55" s="21" t="s">
        <v>431</v>
      </c>
      <c r="D55" s="21">
        <v>2016</v>
      </c>
      <c r="E55" s="14">
        <v>1</v>
      </c>
      <c r="F55" s="16" t="s">
        <v>520</v>
      </c>
      <c r="G55" s="16"/>
      <c r="H55" s="16" t="s">
        <v>520</v>
      </c>
      <c r="I55" s="16" t="s">
        <v>520</v>
      </c>
      <c r="J55" s="14">
        <v>102</v>
      </c>
      <c r="K55" s="15">
        <v>6.3</v>
      </c>
      <c r="L55" s="16"/>
      <c r="M55" s="15">
        <v>5.0999999999999996</v>
      </c>
      <c r="N55" s="15">
        <v>7.5</v>
      </c>
      <c r="O55" s="14">
        <v>246</v>
      </c>
      <c r="P55" s="15">
        <v>13.5</v>
      </c>
      <c r="Q55" s="16"/>
      <c r="R55" s="15">
        <v>11.8</v>
      </c>
      <c r="S55" s="15">
        <v>15.2</v>
      </c>
      <c r="T55" s="14">
        <v>287</v>
      </c>
      <c r="U55" s="15">
        <v>15.6</v>
      </c>
      <c r="V55" s="16"/>
      <c r="W55" s="15">
        <v>13.8</v>
      </c>
      <c r="X55" s="15">
        <v>17.399999999999999</v>
      </c>
      <c r="Y55" s="14">
        <v>311</v>
      </c>
      <c r="Z55" s="15">
        <v>16.7</v>
      </c>
      <c r="AA55" s="16"/>
      <c r="AB55" s="15">
        <v>14.9</v>
      </c>
      <c r="AC55" s="15">
        <v>18.600000000000001</v>
      </c>
      <c r="AD55" s="14">
        <v>303</v>
      </c>
      <c r="AE55" s="15">
        <v>16.899999999999999</v>
      </c>
      <c r="AF55" s="16"/>
      <c r="AG55" s="15">
        <v>15</v>
      </c>
      <c r="AH55" s="15">
        <v>18.8</v>
      </c>
      <c r="AI55" s="14">
        <v>384</v>
      </c>
      <c r="AJ55" s="15">
        <v>21.6</v>
      </c>
      <c r="AK55" s="16"/>
      <c r="AL55" s="15">
        <v>19.5</v>
      </c>
      <c r="AM55" s="15">
        <v>23.8</v>
      </c>
      <c r="AN55" s="14">
        <v>416</v>
      </c>
      <c r="AO55" s="15">
        <v>21.5</v>
      </c>
      <c r="AP55" s="16"/>
      <c r="AQ55" s="15">
        <v>19.399999999999999</v>
      </c>
      <c r="AR55" s="15">
        <v>23.5</v>
      </c>
      <c r="AS55" s="14">
        <v>386</v>
      </c>
      <c r="AT55" s="15">
        <v>20.100000000000001</v>
      </c>
      <c r="AU55" s="16"/>
      <c r="AV55" s="15">
        <v>18.100000000000001</v>
      </c>
      <c r="AW55" s="15">
        <v>22.1</v>
      </c>
      <c r="AX55" s="14">
        <v>317</v>
      </c>
      <c r="AY55" s="15">
        <v>18.899999999999999</v>
      </c>
      <c r="AZ55" s="16"/>
      <c r="BA55" s="15">
        <v>16.899999999999999</v>
      </c>
      <c r="BB55" s="15">
        <v>21</v>
      </c>
      <c r="BC55" s="14">
        <v>187</v>
      </c>
      <c r="BD55" s="15">
        <v>13.1</v>
      </c>
      <c r="BE55" s="16"/>
      <c r="BF55" s="15">
        <v>11.2</v>
      </c>
      <c r="BG55" s="15">
        <v>14.9</v>
      </c>
      <c r="BH55" s="14">
        <v>162</v>
      </c>
      <c r="BI55" s="15">
        <v>11.1</v>
      </c>
      <c r="BJ55" s="16"/>
      <c r="BK55" s="15">
        <v>9.4</v>
      </c>
      <c r="BL55" s="15">
        <v>12.8</v>
      </c>
      <c r="BM55" s="14">
        <v>105</v>
      </c>
      <c r="BN55" s="15">
        <v>9.3000000000000007</v>
      </c>
      <c r="BO55" s="16"/>
      <c r="BP55" s="15">
        <v>7.5</v>
      </c>
      <c r="BQ55" s="15">
        <v>11</v>
      </c>
      <c r="BR55" s="14">
        <v>86</v>
      </c>
      <c r="BS55" s="15">
        <v>10.5</v>
      </c>
      <c r="BT55" s="16"/>
      <c r="BU55" s="15">
        <v>8.4</v>
      </c>
      <c r="BV55" s="15">
        <v>12.9</v>
      </c>
      <c r="BW55" s="14">
        <v>85</v>
      </c>
      <c r="BX55" s="15">
        <v>14.7</v>
      </c>
      <c r="BY55" s="16"/>
      <c r="BZ55" s="15">
        <v>11.7</v>
      </c>
      <c r="CA55" s="15">
        <v>18.100000000000001</v>
      </c>
      <c r="CB55" s="14">
        <v>54</v>
      </c>
      <c r="CC55" s="15">
        <v>16.899999999999999</v>
      </c>
      <c r="CD55" s="16"/>
      <c r="CE55" s="15">
        <v>12.7</v>
      </c>
      <c r="CF55" s="15">
        <v>22.1</v>
      </c>
      <c r="CG55" s="14">
        <v>32</v>
      </c>
      <c r="CH55" s="15">
        <v>22.1</v>
      </c>
      <c r="CI55" s="16"/>
      <c r="CJ55" s="15">
        <v>15.1</v>
      </c>
      <c r="CK55" s="15">
        <v>31.2</v>
      </c>
    </row>
    <row r="56" spans="1:89">
      <c r="A56" s="21" t="s">
        <v>237</v>
      </c>
      <c r="B56" s="21" t="s">
        <v>238</v>
      </c>
      <c r="C56" s="21" t="s">
        <v>431</v>
      </c>
      <c r="D56" s="21">
        <v>2015</v>
      </c>
      <c r="E56" s="14">
        <v>4</v>
      </c>
      <c r="F56" s="15">
        <v>0.3</v>
      </c>
      <c r="G56" s="16" t="s">
        <v>519</v>
      </c>
      <c r="H56" s="15">
        <v>0.1</v>
      </c>
      <c r="I56" s="15">
        <v>0.7</v>
      </c>
      <c r="J56" s="14">
        <v>126</v>
      </c>
      <c r="K56" s="15">
        <v>7.7</v>
      </c>
      <c r="L56" s="16"/>
      <c r="M56" s="15">
        <v>6.3</v>
      </c>
      <c r="N56" s="15">
        <v>9</v>
      </c>
      <c r="O56" s="14">
        <v>252</v>
      </c>
      <c r="P56" s="15">
        <v>13.8</v>
      </c>
      <c r="Q56" s="16"/>
      <c r="R56" s="15">
        <v>12.1</v>
      </c>
      <c r="S56" s="15">
        <v>15.5</v>
      </c>
      <c r="T56" s="14">
        <v>264</v>
      </c>
      <c r="U56" s="15">
        <v>14.5</v>
      </c>
      <c r="V56" s="16"/>
      <c r="W56" s="15">
        <v>12.8</v>
      </c>
      <c r="X56" s="15">
        <v>16.3</v>
      </c>
      <c r="Y56" s="14">
        <v>305</v>
      </c>
      <c r="Z56" s="15">
        <v>16.5</v>
      </c>
      <c r="AA56" s="16"/>
      <c r="AB56" s="15">
        <v>14.6</v>
      </c>
      <c r="AC56" s="15">
        <v>18.3</v>
      </c>
      <c r="AD56" s="14">
        <v>313</v>
      </c>
      <c r="AE56" s="15">
        <v>17.899999999999999</v>
      </c>
      <c r="AF56" s="16"/>
      <c r="AG56" s="15">
        <v>15.9</v>
      </c>
      <c r="AH56" s="15">
        <v>19.899999999999999</v>
      </c>
      <c r="AI56" s="14">
        <v>397</v>
      </c>
      <c r="AJ56" s="15">
        <v>21.8</v>
      </c>
      <c r="AK56" s="16"/>
      <c r="AL56" s="15">
        <v>19.600000000000001</v>
      </c>
      <c r="AM56" s="15">
        <v>23.9</v>
      </c>
      <c r="AN56" s="14">
        <v>431</v>
      </c>
      <c r="AO56" s="15">
        <v>22.2</v>
      </c>
      <c r="AP56" s="16"/>
      <c r="AQ56" s="15">
        <v>20.100000000000001</v>
      </c>
      <c r="AR56" s="15">
        <v>24.3</v>
      </c>
      <c r="AS56" s="14">
        <v>379</v>
      </c>
      <c r="AT56" s="15">
        <v>20</v>
      </c>
      <c r="AU56" s="16"/>
      <c r="AV56" s="15">
        <v>18</v>
      </c>
      <c r="AW56" s="15">
        <v>22.1</v>
      </c>
      <c r="AX56" s="14">
        <v>329</v>
      </c>
      <c r="AY56" s="15">
        <v>20.3</v>
      </c>
      <c r="AZ56" s="16"/>
      <c r="BA56" s="15">
        <v>18.100000000000001</v>
      </c>
      <c r="BB56" s="15">
        <v>22.4</v>
      </c>
      <c r="BC56" s="14">
        <v>227</v>
      </c>
      <c r="BD56" s="15">
        <v>16</v>
      </c>
      <c r="BE56" s="16"/>
      <c r="BF56" s="15">
        <v>13.9</v>
      </c>
      <c r="BG56" s="15">
        <v>18.100000000000001</v>
      </c>
      <c r="BH56" s="14">
        <v>181</v>
      </c>
      <c r="BI56" s="15">
        <v>12.4</v>
      </c>
      <c r="BJ56" s="16"/>
      <c r="BK56" s="15">
        <v>10.6</v>
      </c>
      <c r="BL56" s="15">
        <v>14.2</v>
      </c>
      <c r="BM56" s="14">
        <v>122</v>
      </c>
      <c r="BN56" s="15">
        <v>11.3</v>
      </c>
      <c r="BO56" s="16"/>
      <c r="BP56" s="15">
        <v>9.3000000000000007</v>
      </c>
      <c r="BQ56" s="15">
        <v>13.3</v>
      </c>
      <c r="BR56" s="14">
        <v>90</v>
      </c>
      <c r="BS56" s="15">
        <v>10.9</v>
      </c>
      <c r="BT56" s="16"/>
      <c r="BU56" s="15">
        <v>8.8000000000000007</v>
      </c>
      <c r="BV56" s="15">
        <v>13.4</v>
      </c>
      <c r="BW56" s="14">
        <v>87</v>
      </c>
      <c r="BX56" s="15">
        <v>15.3</v>
      </c>
      <c r="BY56" s="16"/>
      <c r="BZ56" s="15">
        <v>12.3</v>
      </c>
      <c r="CA56" s="15">
        <v>18.899999999999999</v>
      </c>
      <c r="CB56" s="14">
        <v>57</v>
      </c>
      <c r="CC56" s="15">
        <v>18.5</v>
      </c>
      <c r="CD56" s="16"/>
      <c r="CE56" s="15">
        <v>14</v>
      </c>
      <c r="CF56" s="15">
        <v>23.9</v>
      </c>
      <c r="CG56" s="14">
        <v>36</v>
      </c>
      <c r="CH56" s="15">
        <v>26</v>
      </c>
      <c r="CI56" s="16"/>
      <c r="CJ56" s="15">
        <v>18.2</v>
      </c>
      <c r="CK56" s="15">
        <v>36</v>
      </c>
    </row>
    <row r="57" spans="1:89">
      <c r="A57" s="21" t="s">
        <v>237</v>
      </c>
      <c r="B57" s="21" t="s">
        <v>238</v>
      </c>
      <c r="C57" s="21" t="s">
        <v>431</v>
      </c>
      <c r="D57" s="21">
        <v>2014</v>
      </c>
      <c r="E57" s="14">
        <v>3</v>
      </c>
      <c r="F57" s="15">
        <v>0.2</v>
      </c>
      <c r="G57" s="16" t="s">
        <v>519</v>
      </c>
      <c r="H57" s="15">
        <v>0</v>
      </c>
      <c r="I57" s="15">
        <v>0.6</v>
      </c>
      <c r="J57" s="14">
        <v>102</v>
      </c>
      <c r="K57" s="15">
        <v>6.2</v>
      </c>
      <c r="L57" s="16"/>
      <c r="M57" s="15">
        <v>5</v>
      </c>
      <c r="N57" s="15">
        <v>7.4</v>
      </c>
      <c r="O57" s="14">
        <v>237</v>
      </c>
      <c r="P57" s="15">
        <v>13</v>
      </c>
      <c r="Q57" s="16"/>
      <c r="R57" s="15">
        <v>11.3</v>
      </c>
      <c r="S57" s="15">
        <v>14.6</v>
      </c>
      <c r="T57" s="14">
        <v>278</v>
      </c>
      <c r="U57" s="15">
        <v>15.4</v>
      </c>
      <c r="V57" s="16"/>
      <c r="W57" s="15">
        <v>13.6</v>
      </c>
      <c r="X57" s="15">
        <v>17.2</v>
      </c>
      <c r="Y57" s="14">
        <v>307</v>
      </c>
      <c r="Z57" s="15">
        <v>16.7</v>
      </c>
      <c r="AA57" s="16"/>
      <c r="AB57" s="15">
        <v>14.8</v>
      </c>
      <c r="AC57" s="15">
        <v>18.5</v>
      </c>
      <c r="AD57" s="14">
        <v>301</v>
      </c>
      <c r="AE57" s="15">
        <v>17.600000000000001</v>
      </c>
      <c r="AF57" s="16"/>
      <c r="AG57" s="15">
        <v>15.6</v>
      </c>
      <c r="AH57" s="15">
        <v>19.600000000000001</v>
      </c>
      <c r="AI57" s="14">
        <v>443</v>
      </c>
      <c r="AJ57" s="15">
        <v>23.9</v>
      </c>
      <c r="AK57" s="16"/>
      <c r="AL57" s="15">
        <v>21.7</v>
      </c>
      <c r="AM57" s="15">
        <v>26.1</v>
      </c>
      <c r="AN57" s="14">
        <v>490</v>
      </c>
      <c r="AO57" s="15">
        <v>25.1</v>
      </c>
      <c r="AP57" s="16"/>
      <c r="AQ57" s="15">
        <v>22.9</v>
      </c>
      <c r="AR57" s="15">
        <v>27.4</v>
      </c>
      <c r="AS57" s="14">
        <v>454</v>
      </c>
      <c r="AT57" s="15">
        <v>24.6</v>
      </c>
      <c r="AU57" s="16"/>
      <c r="AV57" s="15">
        <v>22.3</v>
      </c>
      <c r="AW57" s="15">
        <v>26.9</v>
      </c>
      <c r="AX57" s="14">
        <v>303</v>
      </c>
      <c r="AY57" s="15">
        <v>19.2</v>
      </c>
      <c r="AZ57" s="16"/>
      <c r="BA57" s="15">
        <v>17</v>
      </c>
      <c r="BB57" s="15">
        <v>21.4</v>
      </c>
      <c r="BC57" s="14">
        <v>217</v>
      </c>
      <c r="BD57" s="15">
        <v>15.2</v>
      </c>
      <c r="BE57" s="16"/>
      <c r="BF57" s="15">
        <v>13.2</v>
      </c>
      <c r="BG57" s="15">
        <v>17.2</v>
      </c>
      <c r="BH57" s="14">
        <v>175</v>
      </c>
      <c r="BI57" s="15">
        <v>12.1</v>
      </c>
      <c r="BJ57" s="16"/>
      <c r="BK57" s="15">
        <v>10.3</v>
      </c>
      <c r="BL57" s="15">
        <v>13.9</v>
      </c>
      <c r="BM57" s="14">
        <v>124</v>
      </c>
      <c r="BN57" s="15">
        <v>11.9</v>
      </c>
      <c r="BO57" s="16"/>
      <c r="BP57" s="15">
        <v>9.8000000000000007</v>
      </c>
      <c r="BQ57" s="15">
        <v>14</v>
      </c>
      <c r="BR57" s="14">
        <v>107</v>
      </c>
      <c r="BS57" s="15">
        <v>13.1</v>
      </c>
      <c r="BT57" s="16"/>
      <c r="BU57" s="15">
        <v>10.6</v>
      </c>
      <c r="BV57" s="15">
        <v>15.6</v>
      </c>
      <c r="BW57" s="14">
        <v>84</v>
      </c>
      <c r="BX57" s="15">
        <v>15.1</v>
      </c>
      <c r="BY57" s="16"/>
      <c r="BZ57" s="15">
        <v>12</v>
      </c>
      <c r="CA57" s="15">
        <v>18.7</v>
      </c>
      <c r="CB57" s="14">
        <v>55</v>
      </c>
      <c r="CC57" s="15">
        <v>18.3</v>
      </c>
      <c r="CD57" s="16"/>
      <c r="CE57" s="15">
        <v>13.8</v>
      </c>
      <c r="CF57" s="15">
        <v>23.8</v>
      </c>
      <c r="CG57" s="14">
        <v>21</v>
      </c>
      <c r="CH57" s="15">
        <v>15.6</v>
      </c>
      <c r="CI57" s="16"/>
      <c r="CJ57" s="15">
        <v>9.6999999999999993</v>
      </c>
      <c r="CK57" s="15">
        <v>23.9</v>
      </c>
    </row>
    <row r="58" spans="1:89">
      <c r="A58" s="21" t="s">
        <v>237</v>
      </c>
      <c r="B58" s="21" t="s">
        <v>238</v>
      </c>
      <c r="C58" s="21" t="s">
        <v>431</v>
      </c>
      <c r="D58" s="21">
        <v>2013</v>
      </c>
      <c r="E58" s="14">
        <v>4</v>
      </c>
      <c r="F58" s="15">
        <v>0.3</v>
      </c>
      <c r="G58" s="16" t="s">
        <v>519</v>
      </c>
      <c r="H58" s="15">
        <v>0.1</v>
      </c>
      <c r="I58" s="15">
        <v>0.7</v>
      </c>
      <c r="J58" s="14">
        <v>101</v>
      </c>
      <c r="K58" s="15">
        <v>6</v>
      </c>
      <c r="L58" s="16"/>
      <c r="M58" s="15">
        <v>4.9000000000000004</v>
      </c>
      <c r="N58" s="15">
        <v>7.2</v>
      </c>
      <c r="O58" s="14">
        <v>234</v>
      </c>
      <c r="P58" s="15">
        <v>12.8</v>
      </c>
      <c r="Q58" s="16"/>
      <c r="R58" s="15">
        <v>11.2</v>
      </c>
      <c r="S58" s="15">
        <v>14.5</v>
      </c>
      <c r="T58" s="14">
        <v>260</v>
      </c>
      <c r="U58" s="15">
        <v>14.4</v>
      </c>
      <c r="V58" s="16"/>
      <c r="W58" s="15">
        <v>12.7</v>
      </c>
      <c r="X58" s="15">
        <v>16.2</v>
      </c>
      <c r="Y58" s="14">
        <v>297</v>
      </c>
      <c r="Z58" s="15">
        <v>16.2</v>
      </c>
      <c r="AA58" s="16"/>
      <c r="AB58" s="15">
        <v>14.4</v>
      </c>
      <c r="AC58" s="15">
        <v>18</v>
      </c>
      <c r="AD58" s="14">
        <v>348</v>
      </c>
      <c r="AE58" s="15">
        <v>20.5</v>
      </c>
      <c r="AF58" s="16"/>
      <c r="AG58" s="15">
        <v>18.399999999999999</v>
      </c>
      <c r="AH58" s="15">
        <v>22.7</v>
      </c>
      <c r="AI58" s="14">
        <v>457</v>
      </c>
      <c r="AJ58" s="15">
        <v>24.2</v>
      </c>
      <c r="AK58" s="16"/>
      <c r="AL58" s="15">
        <v>22</v>
      </c>
      <c r="AM58" s="15">
        <v>26.4</v>
      </c>
      <c r="AN58" s="14">
        <v>453</v>
      </c>
      <c r="AO58" s="15">
        <v>23.2</v>
      </c>
      <c r="AP58" s="16"/>
      <c r="AQ58" s="15">
        <v>21.1</v>
      </c>
      <c r="AR58" s="15">
        <v>25.4</v>
      </c>
      <c r="AS58" s="14">
        <v>417</v>
      </c>
      <c r="AT58" s="15">
        <v>23.2</v>
      </c>
      <c r="AU58" s="16"/>
      <c r="AV58" s="15">
        <v>21</v>
      </c>
      <c r="AW58" s="15">
        <v>25.4</v>
      </c>
      <c r="AX58" s="14">
        <v>327</v>
      </c>
      <c r="AY58" s="15">
        <v>21.2</v>
      </c>
      <c r="AZ58" s="16"/>
      <c r="BA58" s="15">
        <v>18.899999999999999</v>
      </c>
      <c r="BB58" s="15">
        <v>23.5</v>
      </c>
      <c r="BC58" s="14">
        <v>247</v>
      </c>
      <c r="BD58" s="15">
        <v>17.2</v>
      </c>
      <c r="BE58" s="16"/>
      <c r="BF58" s="15">
        <v>15</v>
      </c>
      <c r="BG58" s="15">
        <v>19.3</v>
      </c>
      <c r="BH58" s="14">
        <v>161</v>
      </c>
      <c r="BI58" s="15">
        <v>11.4</v>
      </c>
      <c r="BJ58" s="16"/>
      <c r="BK58" s="15">
        <v>9.6</v>
      </c>
      <c r="BL58" s="15">
        <v>13.1</v>
      </c>
      <c r="BM58" s="14">
        <v>116</v>
      </c>
      <c r="BN58" s="15">
        <v>11.6</v>
      </c>
      <c r="BO58" s="16"/>
      <c r="BP58" s="15">
        <v>9.5</v>
      </c>
      <c r="BQ58" s="15">
        <v>13.7</v>
      </c>
      <c r="BR58" s="14">
        <v>94</v>
      </c>
      <c r="BS58" s="15">
        <v>11.8</v>
      </c>
      <c r="BT58" s="16"/>
      <c r="BU58" s="15">
        <v>9.5</v>
      </c>
      <c r="BV58" s="15">
        <v>14.4</v>
      </c>
      <c r="BW58" s="14">
        <v>76</v>
      </c>
      <c r="BX58" s="15">
        <v>13.9</v>
      </c>
      <c r="BY58" s="16"/>
      <c r="BZ58" s="15">
        <v>10.9</v>
      </c>
      <c r="CA58" s="15">
        <v>17.399999999999999</v>
      </c>
      <c r="CB58" s="14">
        <v>67</v>
      </c>
      <c r="CC58" s="15">
        <v>23.1</v>
      </c>
      <c r="CD58" s="16"/>
      <c r="CE58" s="15">
        <v>17.899999999999999</v>
      </c>
      <c r="CF58" s="15">
        <v>29.3</v>
      </c>
      <c r="CG58" s="14">
        <v>29</v>
      </c>
      <c r="CH58" s="15">
        <v>22.9</v>
      </c>
      <c r="CI58" s="16"/>
      <c r="CJ58" s="15">
        <v>15.3</v>
      </c>
      <c r="CK58" s="15">
        <v>32.799999999999997</v>
      </c>
    </row>
    <row r="59" spans="1:89">
      <c r="A59" s="21" t="s">
        <v>237</v>
      </c>
      <c r="B59" s="21" t="s">
        <v>238</v>
      </c>
      <c r="C59" s="21" t="s">
        <v>431</v>
      </c>
      <c r="D59" s="21">
        <v>2012</v>
      </c>
      <c r="E59" s="14">
        <v>5</v>
      </c>
      <c r="F59" s="15">
        <v>0.3</v>
      </c>
      <c r="G59" s="16" t="s">
        <v>519</v>
      </c>
      <c r="H59" s="15">
        <v>0.1</v>
      </c>
      <c r="I59" s="15">
        <v>0.8</v>
      </c>
      <c r="J59" s="14">
        <v>92</v>
      </c>
      <c r="K59" s="15">
        <v>5.5</v>
      </c>
      <c r="L59" s="16"/>
      <c r="M59" s="15">
        <v>4.4000000000000004</v>
      </c>
      <c r="N59" s="15">
        <v>6.7</v>
      </c>
      <c r="O59" s="14">
        <v>252</v>
      </c>
      <c r="P59" s="15">
        <v>13.8</v>
      </c>
      <c r="Q59" s="16"/>
      <c r="R59" s="15">
        <v>12.1</v>
      </c>
      <c r="S59" s="15">
        <v>15.5</v>
      </c>
      <c r="T59" s="14">
        <v>280</v>
      </c>
      <c r="U59" s="15">
        <v>15.5</v>
      </c>
      <c r="V59" s="16"/>
      <c r="W59" s="15">
        <v>13.7</v>
      </c>
      <c r="X59" s="15">
        <v>17.3</v>
      </c>
      <c r="Y59" s="14">
        <v>293</v>
      </c>
      <c r="Z59" s="15">
        <v>16.3</v>
      </c>
      <c r="AA59" s="16"/>
      <c r="AB59" s="15">
        <v>14.4</v>
      </c>
      <c r="AC59" s="15">
        <v>18.100000000000001</v>
      </c>
      <c r="AD59" s="14">
        <v>348</v>
      </c>
      <c r="AE59" s="15">
        <v>20.3</v>
      </c>
      <c r="AF59" s="16"/>
      <c r="AG59" s="15">
        <v>18.2</v>
      </c>
      <c r="AH59" s="15">
        <v>22.4</v>
      </c>
      <c r="AI59" s="14">
        <v>448</v>
      </c>
      <c r="AJ59" s="15">
        <v>23.5</v>
      </c>
      <c r="AK59" s="16"/>
      <c r="AL59" s="15">
        <v>21.3</v>
      </c>
      <c r="AM59" s="15">
        <v>25.6</v>
      </c>
      <c r="AN59" s="14">
        <v>453</v>
      </c>
      <c r="AO59" s="15">
        <v>23.3</v>
      </c>
      <c r="AP59" s="16"/>
      <c r="AQ59" s="15">
        <v>21.2</v>
      </c>
      <c r="AR59" s="15">
        <v>25.5</v>
      </c>
      <c r="AS59" s="14">
        <v>384</v>
      </c>
      <c r="AT59" s="15">
        <v>21.9</v>
      </c>
      <c r="AU59" s="16"/>
      <c r="AV59" s="15">
        <v>19.7</v>
      </c>
      <c r="AW59" s="15">
        <v>24.1</v>
      </c>
      <c r="AX59" s="14">
        <v>284</v>
      </c>
      <c r="AY59" s="15">
        <v>18.8</v>
      </c>
      <c r="AZ59" s="16"/>
      <c r="BA59" s="15">
        <v>16.600000000000001</v>
      </c>
      <c r="BB59" s="15">
        <v>21</v>
      </c>
      <c r="BC59" s="14">
        <v>191</v>
      </c>
      <c r="BD59" s="15">
        <v>12.9</v>
      </c>
      <c r="BE59" s="16"/>
      <c r="BF59" s="15">
        <v>11.1</v>
      </c>
      <c r="BG59" s="15">
        <v>14.8</v>
      </c>
      <c r="BH59" s="14">
        <v>148</v>
      </c>
      <c r="BI59" s="15">
        <v>10.9</v>
      </c>
      <c r="BJ59" s="16"/>
      <c r="BK59" s="15">
        <v>9.1</v>
      </c>
      <c r="BL59" s="15">
        <v>12.7</v>
      </c>
      <c r="BM59" s="14">
        <v>97</v>
      </c>
      <c r="BN59" s="15">
        <v>10</v>
      </c>
      <c r="BO59" s="16"/>
      <c r="BP59" s="15">
        <v>8.1</v>
      </c>
      <c r="BQ59" s="15">
        <v>12.2</v>
      </c>
      <c r="BR59" s="14">
        <v>75</v>
      </c>
      <c r="BS59" s="15">
        <v>9.6999999999999993</v>
      </c>
      <c r="BT59" s="16"/>
      <c r="BU59" s="15">
        <v>7.6</v>
      </c>
      <c r="BV59" s="15">
        <v>12.1</v>
      </c>
      <c r="BW59" s="14">
        <v>63</v>
      </c>
      <c r="BX59" s="15">
        <v>11.7</v>
      </c>
      <c r="BY59" s="16"/>
      <c r="BZ59" s="15">
        <v>9</v>
      </c>
      <c r="CA59" s="15">
        <v>15</v>
      </c>
      <c r="CB59" s="14">
        <v>53</v>
      </c>
      <c r="CC59" s="15">
        <v>18.600000000000001</v>
      </c>
      <c r="CD59" s="16"/>
      <c r="CE59" s="15">
        <v>13.9</v>
      </c>
      <c r="CF59" s="15">
        <v>24.3</v>
      </c>
      <c r="CG59" s="14">
        <v>22</v>
      </c>
      <c r="CH59" s="15">
        <v>18.2</v>
      </c>
      <c r="CI59" s="16"/>
      <c r="CJ59" s="15">
        <v>11.4</v>
      </c>
      <c r="CK59" s="15">
        <v>27.5</v>
      </c>
    </row>
    <row r="60" spans="1:89">
      <c r="A60" s="21" t="s">
        <v>237</v>
      </c>
      <c r="B60" s="21" t="s">
        <v>238</v>
      </c>
      <c r="C60" s="21" t="s">
        <v>431</v>
      </c>
      <c r="D60" s="21">
        <v>2011</v>
      </c>
      <c r="E60" s="14">
        <v>5</v>
      </c>
      <c r="F60" s="15">
        <v>0.3</v>
      </c>
      <c r="G60" s="16" t="s">
        <v>519</v>
      </c>
      <c r="H60" s="15">
        <v>0.1</v>
      </c>
      <c r="I60" s="15">
        <v>0.7</v>
      </c>
      <c r="J60" s="14">
        <v>86</v>
      </c>
      <c r="K60" s="15">
        <v>5.0999999999999996</v>
      </c>
      <c r="L60" s="16"/>
      <c r="M60" s="15">
        <v>4</v>
      </c>
      <c r="N60" s="15">
        <v>6.2</v>
      </c>
      <c r="O60" s="14">
        <v>233</v>
      </c>
      <c r="P60" s="15">
        <v>12.8</v>
      </c>
      <c r="Q60" s="16"/>
      <c r="R60" s="15">
        <v>11.2</v>
      </c>
      <c r="S60" s="15">
        <v>14.5</v>
      </c>
      <c r="T60" s="14">
        <v>257</v>
      </c>
      <c r="U60" s="15">
        <v>14.1</v>
      </c>
      <c r="V60" s="16"/>
      <c r="W60" s="15">
        <v>12.4</v>
      </c>
      <c r="X60" s="15">
        <v>15.8</v>
      </c>
      <c r="Y60" s="14">
        <v>279</v>
      </c>
      <c r="Z60" s="15">
        <v>15.8</v>
      </c>
      <c r="AA60" s="16"/>
      <c r="AB60" s="15">
        <v>14</v>
      </c>
      <c r="AC60" s="15">
        <v>17.7</v>
      </c>
      <c r="AD60" s="14">
        <v>361</v>
      </c>
      <c r="AE60" s="15">
        <v>20.6</v>
      </c>
      <c r="AF60" s="16"/>
      <c r="AG60" s="15">
        <v>18.399999999999999</v>
      </c>
      <c r="AH60" s="15">
        <v>22.7</v>
      </c>
      <c r="AI60" s="14">
        <v>461</v>
      </c>
      <c r="AJ60" s="15">
        <v>24</v>
      </c>
      <c r="AK60" s="16"/>
      <c r="AL60" s="15">
        <v>21.8</v>
      </c>
      <c r="AM60" s="15">
        <v>26.2</v>
      </c>
      <c r="AN60" s="14">
        <v>424</v>
      </c>
      <c r="AO60" s="15">
        <v>22</v>
      </c>
      <c r="AP60" s="16"/>
      <c r="AQ60" s="15">
        <v>19.899999999999999</v>
      </c>
      <c r="AR60" s="15">
        <v>24.1</v>
      </c>
      <c r="AS60" s="14">
        <v>383</v>
      </c>
      <c r="AT60" s="15">
        <v>22.5</v>
      </c>
      <c r="AU60" s="16"/>
      <c r="AV60" s="15">
        <v>20.3</v>
      </c>
      <c r="AW60" s="15">
        <v>24.8</v>
      </c>
      <c r="AX60" s="14">
        <v>246</v>
      </c>
      <c r="AY60" s="15">
        <v>16.600000000000001</v>
      </c>
      <c r="AZ60" s="16"/>
      <c r="BA60" s="15">
        <v>14.5</v>
      </c>
      <c r="BB60" s="15">
        <v>18.600000000000001</v>
      </c>
      <c r="BC60" s="14">
        <v>207</v>
      </c>
      <c r="BD60" s="15">
        <v>13.3</v>
      </c>
      <c r="BE60" s="16"/>
      <c r="BF60" s="15">
        <v>11.5</v>
      </c>
      <c r="BG60" s="15">
        <v>15.2</v>
      </c>
      <c r="BH60" s="14">
        <v>132</v>
      </c>
      <c r="BI60" s="15">
        <v>10.6</v>
      </c>
      <c r="BJ60" s="16"/>
      <c r="BK60" s="15">
        <v>8.8000000000000007</v>
      </c>
      <c r="BL60" s="15">
        <v>12.4</v>
      </c>
      <c r="BM60" s="14">
        <v>116</v>
      </c>
      <c r="BN60" s="15">
        <v>12</v>
      </c>
      <c r="BO60" s="16"/>
      <c r="BP60" s="15">
        <v>9.8000000000000007</v>
      </c>
      <c r="BQ60" s="15">
        <v>14.2</v>
      </c>
      <c r="BR60" s="14">
        <v>91</v>
      </c>
      <c r="BS60" s="15">
        <v>12</v>
      </c>
      <c r="BT60" s="16"/>
      <c r="BU60" s="15">
        <v>9.6</v>
      </c>
      <c r="BV60" s="15">
        <v>14.7</v>
      </c>
      <c r="BW60" s="14">
        <v>71</v>
      </c>
      <c r="BX60" s="15">
        <v>13.5</v>
      </c>
      <c r="BY60" s="16"/>
      <c r="BZ60" s="15">
        <v>10.6</v>
      </c>
      <c r="CA60" s="15">
        <v>17.100000000000001</v>
      </c>
      <c r="CB60" s="14">
        <v>45</v>
      </c>
      <c r="CC60" s="15">
        <v>16.2</v>
      </c>
      <c r="CD60" s="16"/>
      <c r="CE60" s="15">
        <v>11.8</v>
      </c>
      <c r="CF60" s="15">
        <v>21.7</v>
      </c>
      <c r="CG60" s="14">
        <v>23</v>
      </c>
      <c r="CH60" s="15">
        <v>20.6</v>
      </c>
      <c r="CI60" s="16"/>
      <c r="CJ60" s="15">
        <v>13</v>
      </c>
      <c r="CK60" s="15">
        <v>30.9</v>
      </c>
    </row>
    <row r="61" spans="1:89">
      <c r="A61" s="21" t="s">
        <v>237</v>
      </c>
      <c r="B61" s="21" t="s">
        <v>238</v>
      </c>
      <c r="C61" s="21" t="s">
        <v>431</v>
      </c>
      <c r="D61" s="21">
        <v>2010</v>
      </c>
      <c r="E61" s="14">
        <v>1</v>
      </c>
      <c r="F61" s="16" t="s">
        <v>520</v>
      </c>
      <c r="G61" s="16"/>
      <c r="H61" s="16" t="s">
        <v>520</v>
      </c>
      <c r="I61" s="16" t="s">
        <v>520</v>
      </c>
      <c r="J61" s="14">
        <v>71</v>
      </c>
      <c r="K61" s="15">
        <v>4.2</v>
      </c>
      <c r="L61" s="16"/>
      <c r="M61" s="15">
        <v>3.2</v>
      </c>
      <c r="N61" s="15">
        <v>5.2</v>
      </c>
      <c r="O61" s="14">
        <v>228</v>
      </c>
      <c r="P61" s="15">
        <v>12.9</v>
      </c>
      <c r="Q61" s="16"/>
      <c r="R61" s="15">
        <v>11.3</v>
      </c>
      <c r="S61" s="15">
        <v>14.6</v>
      </c>
      <c r="T61" s="14">
        <v>237</v>
      </c>
      <c r="U61" s="15">
        <v>13.1</v>
      </c>
      <c r="V61" s="16"/>
      <c r="W61" s="15">
        <v>11.5</v>
      </c>
      <c r="X61" s="15">
        <v>14.8</v>
      </c>
      <c r="Y61" s="14">
        <v>270</v>
      </c>
      <c r="Z61" s="15">
        <v>15.7</v>
      </c>
      <c r="AA61" s="16"/>
      <c r="AB61" s="15">
        <v>13.8</v>
      </c>
      <c r="AC61" s="15">
        <v>17.600000000000001</v>
      </c>
      <c r="AD61" s="14">
        <v>340</v>
      </c>
      <c r="AE61" s="15">
        <v>18.8</v>
      </c>
      <c r="AF61" s="16"/>
      <c r="AG61" s="15">
        <v>16.8</v>
      </c>
      <c r="AH61" s="15">
        <v>20.8</v>
      </c>
      <c r="AI61" s="14">
        <v>410</v>
      </c>
      <c r="AJ61" s="15">
        <v>21.2</v>
      </c>
      <c r="AK61" s="16"/>
      <c r="AL61" s="15">
        <v>19.100000000000001</v>
      </c>
      <c r="AM61" s="15">
        <v>23.2</v>
      </c>
      <c r="AN61" s="14">
        <v>353</v>
      </c>
      <c r="AO61" s="15">
        <v>18.600000000000001</v>
      </c>
      <c r="AP61" s="16"/>
      <c r="AQ61" s="15">
        <v>16.600000000000001</v>
      </c>
      <c r="AR61" s="15">
        <v>20.5</v>
      </c>
      <c r="AS61" s="14">
        <v>310</v>
      </c>
      <c r="AT61" s="15">
        <v>18.7</v>
      </c>
      <c r="AU61" s="16"/>
      <c r="AV61" s="15">
        <v>16.7</v>
      </c>
      <c r="AW61" s="15">
        <v>20.8</v>
      </c>
      <c r="AX61" s="14">
        <v>267</v>
      </c>
      <c r="AY61" s="15">
        <v>18.100000000000001</v>
      </c>
      <c r="AZ61" s="16"/>
      <c r="BA61" s="15">
        <v>15.9</v>
      </c>
      <c r="BB61" s="15">
        <v>20.3</v>
      </c>
      <c r="BC61" s="14">
        <v>226</v>
      </c>
      <c r="BD61" s="15">
        <v>14.6</v>
      </c>
      <c r="BE61" s="16"/>
      <c r="BF61" s="15">
        <v>12.7</v>
      </c>
      <c r="BG61" s="15">
        <v>16.5</v>
      </c>
      <c r="BH61" s="14">
        <v>116</v>
      </c>
      <c r="BI61" s="15">
        <v>9.8000000000000007</v>
      </c>
      <c r="BJ61" s="16"/>
      <c r="BK61" s="15">
        <v>8</v>
      </c>
      <c r="BL61" s="15">
        <v>11.6</v>
      </c>
      <c r="BM61" s="14">
        <v>103</v>
      </c>
      <c r="BN61" s="15">
        <v>10.6</v>
      </c>
      <c r="BO61" s="16"/>
      <c r="BP61" s="15">
        <v>8.6</v>
      </c>
      <c r="BQ61" s="15">
        <v>12.7</v>
      </c>
      <c r="BR61" s="14">
        <v>87</v>
      </c>
      <c r="BS61" s="15">
        <v>11.6</v>
      </c>
      <c r="BT61" s="16"/>
      <c r="BU61" s="15">
        <v>9.3000000000000007</v>
      </c>
      <c r="BV61" s="15">
        <v>14.3</v>
      </c>
      <c r="BW61" s="14">
        <v>80</v>
      </c>
      <c r="BX61" s="15">
        <v>15.7</v>
      </c>
      <c r="BY61" s="16"/>
      <c r="BZ61" s="15">
        <v>12.4</v>
      </c>
      <c r="CA61" s="15">
        <v>19.5</v>
      </c>
      <c r="CB61" s="14">
        <v>39</v>
      </c>
      <c r="CC61" s="15">
        <v>14.4</v>
      </c>
      <c r="CD61" s="16"/>
      <c r="CE61" s="15">
        <v>10.199999999999999</v>
      </c>
      <c r="CF61" s="15">
        <v>19.7</v>
      </c>
      <c r="CG61" s="14">
        <v>28</v>
      </c>
      <c r="CH61" s="15">
        <v>27.1</v>
      </c>
      <c r="CI61" s="16"/>
      <c r="CJ61" s="15">
        <v>18</v>
      </c>
      <c r="CK61" s="15">
        <v>39.1</v>
      </c>
    </row>
    <row r="62" spans="1:89">
      <c r="A62" s="21" t="s">
        <v>237</v>
      </c>
      <c r="B62" s="21" t="s">
        <v>238</v>
      </c>
      <c r="C62" s="21" t="s">
        <v>431</v>
      </c>
      <c r="D62" s="21">
        <v>2009</v>
      </c>
      <c r="E62" s="14">
        <v>1</v>
      </c>
      <c r="F62" s="16" t="s">
        <v>520</v>
      </c>
      <c r="G62" s="16"/>
      <c r="H62" s="16" t="s">
        <v>520</v>
      </c>
      <c r="I62" s="16" t="s">
        <v>520</v>
      </c>
      <c r="J62" s="14">
        <v>89</v>
      </c>
      <c r="K62" s="15">
        <v>5.2</v>
      </c>
      <c r="L62" s="16"/>
      <c r="M62" s="15">
        <v>4.2</v>
      </c>
      <c r="N62" s="15">
        <v>6.4</v>
      </c>
      <c r="O62" s="14">
        <v>221</v>
      </c>
      <c r="P62" s="15">
        <v>12.8</v>
      </c>
      <c r="Q62" s="16"/>
      <c r="R62" s="15">
        <v>11.1</v>
      </c>
      <c r="S62" s="15">
        <v>14.5</v>
      </c>
      <c r="T62" s="14">
        <v>299</v>
      </c>
      <c r="U62" s="15">
        <v>16.7</v>
      </c>
      <c r="V62" s="16"/>
      <c r="W62" s="15">
        <v>14.8</v>
      </c>
      <c r="X62" s="15">
        <v>18.600000000000001</v>
      </c>
      <c r="Y62" s="14">
        <v>278</v>
      </c>
      <c r="Z62" s="15">
        <v>16.5</v>
      </c>
      <c r="AA62" s="16"/>
      <c r="AB62" s="15">
        <v>14.5</v>
      </c>
      <c r="AC62" s="15">
        <v>18.399999999999999</v>
      </c>
      <c r="AD62" s="14">
        <v>410</v>
      </c>
      <c r="AE62" s="15">
        <v>22.2</v>
      </c>
      <c r="AF62" s="16"/>
      <c r="AG62" s="15">
        <v>20.100000000000001</v>
      </c>
      <c r="AH62" s="15">
        <v>24.4</v>
      </c>
      <c r="AI62" s="14">
        <v>436</v>
      </c>
      <c r="AJ62" s="15">
        <v>22.2</v>
      </c>
      <c r="AK62" s="16"/>
      <c r="AL62" s="15">
        <v>20.100000000000001</v>
      </c>
      <c r="AM62" s="15">
        <v>24.3</v>
      </c>
      <c r="AN62" s="14">
        <v>375</v>
      </c>
      <c r="AO62" s="15">
        <v>20.2</v>
      </c>
      <c r="AP62" s="16"/>
      <c r="AQ62" s="15">
        <v>18.100000000000001</v>
      </c>
      <c r="AR62" s="15">
        <v>22.2</v>
      </c>
      <c r="AS62" s="14">
        <v>319</v>
      </c>
      <c r="AT62" s="15">
        <v>19.8</v>
      </c>
      <c r="AU62" s="16"/>
      <c r="AV62" s="15">
        <v>17.600000000000001</v>
      </c>
      <c r="AW62" s="15">
        <v>22</v>
      </c>
      <c r="AX62" s="14">
        <v>267</v>
      </c>
      <c r="AY62" s="15">
        <v>18</v>
      </c>
      <c r="AZ62" s="16"/>
      <c r="BA62" s="15">
        <v>15.9</v>
      </c>
      <c r="BB62" s="15">
        <v>20.2</v>
      </c>
      <c r="BC62" s="14">
        <v>192</v>
      </c>
      <c r="BD62" s="15">
        <v>12.6</v>
      </c>
      <c r="BE62" s="16"/>
      <c r="BF62" s="15">
        <v>10.8</v>
      </c>
      <c r="BG62" s="15">
        <v>14.3</v>
      </c>
      <c r="BH62" s="14">
        <v>118</v>
      </c>
      <c r="BI62" s="15">
        <v>10.3</v>
      </c>
      <c r="BJ62" s="16"/>
      <c r="BK62" s="15">
        <v>8.5</v>
      </c>
      <c r="BL62" s="15">
        <v>12.2</v>
      </c>
      <c r="BM62" s="14">
        <v>99</v>
      </c>
      <c r="BN62" s="15">
        <v>10.3</v>
      </c>
      <c r="BO62" s="16"/>
      <c r="BP62" s="15">
        <v>8.4</v>
      </c>
      <c r="BQ62" s="15">
        <v>12.6</v>
      </c>
      <c r="BR62" s="14">
        <v>91</v>
      </c>
      <c r="BS62" s="15">
        <v>12.3</v>
      </c>
      <c r="BT62" s="16"/>
      <c r="BU62" s="15">
        <v>9.9</v>
      </c>
      <c r="BV62" s="15">
        <v>15.1</v>
      </c>
      <c r="BW62" s="14">
        <v>77</v>
      </c>
      <c r="BX62" s="15">
        <v>15.5</v>
      </c>
      <c r="BY62" s="16"/>
      <c r="BZ62" s="15">
        <v>12.2</v>
      </c>
      <c r="CA62" s="15">
        <v>19.399999999999999</v>
      </c>
      <c r="CB62" s="14">
        <v>43</v>
      </c>
      <c r="CC62" s="15">
        <v>16.3</v>
      </c>
      <c r="CD62" s="16"/>
      <c r="CE62" s="15">
        <v>11.8</v>
      </c>
      <c r="CF62" s="15">
        <v>21.9</v>
      </c>
      <c r="CG62" s="14">
        <v>16</v>
      </c>
      <c r="CH62" s="15">
        <v>16.8</v>
      </c>
      <c r="CI62" s="16" t="s">
        <v>519</v>
      </c>
      <c r="CJ62" s="15">
        <v>9.6</v>
      </c>
      <c r="CK62" s="15">
        <v>27.4</v>
      </c>
    </row>
    <row r="63" spans="1:89">
      <c r="A63" s="21" t="s">
        <v>237</v>
      </c>
      <c r="B63" s="21" t="s">
        <v>238</v>
      </c>
      <c r="C63" s="21" t="s">
        <v>431</v>
      </c>
      <c r="D63" s="21">
        <v>2008</v>
      </c>
      <c r="E63" s="14">
        <v>2</v>
      </c>
      <c r="F63" s="16" t="s">
        <v>520</v>
      </c>
      <c r="G63" s="16"/>
      <c r="H63" s="16" t="s">
        <v>520</v>
      </c>
      <c r="I63" s="16" t="s">
        <v>520</v>
      </c>
      <c r="J63" s="14">
        <v>90</v>
      </c>
      <c r="K63" s="15">
        <v>5.3</v>
      </c>
      <c r="L63" s="16"/>
      <c r="M63" s="15">
        <v>4.3</v>
      </c>
      <c r="N63" s="15">
        <v>6.5</v>
      </c>
      <c r="O63" s="14">
        <v>249</v>
      </c>
      <c r="P63" s="15">
        <v>14.4</v>
      </c>
      <c r="Q63" s="16"/>
      <c r="R63" s="15">
        <v>12.6</v>
      </c>
      <c r="S63" s="15">
        <v>16.2</v>
      </c>
      <c r="T63" s="14">
        <v>268</v>
      </c>
      <c r="U63" s="15">
        <v>15</v>
      </c>
      <c r="V63" s="16"/>
      <c r="W63" s="15">
        <v>13.2</v>
      </c>
      <c r="X63" s="15">
        <v>16.8</v>
      </c>
      <c r="Y63" s="14">
        <v>293</v>
      </c>
      <c r="Z63" s="15">
        <v>17.600000000000001</v>
      </c>
      <c r="AA63" s="16"/>
      <c r="AB63" s="15">
        <v>15.6</v>
      </c>
      <c r="AC63" s="15">
        <v>19.600000000000001</v>
      </c>
      <c r="AD63" s="14">
        <v>402</v>
      </c>
      <c r="AE63" s="15">
        <v>21.3</v>
      </c>
      <c r="AF63" s="16"/>
      <c r="AG63" s="15">
        <v>19.2</v>
      </c>
      <c r="AH63" s="15">
        <v>23.4</v>
      </c>
      <c r="AI63" s="14">
        <v>440</v>
      </c>
      <c r="AJ63" s="15">
        <v>22.4</v>
      </c>
      <c r="AK63" s="16"/>
      <c r="AL63" s="15">
        <v>20.3</v>
      </c>
      <c r="AM63" s="15">
        <v>24.5</v>
      </c>
      <c r="AN63" s="14">
        <v>353</v>
      </c>
      <c r="AO63" s="15">
        <v>19.5</v>
      </c>
      <c r="AP63" s="16"/>
      <c r="AQ63" s="15">
        <v>17.5</v>
      </c>
      <c r="AR63" s="15">
        <v>21.5</v>
      </c>
      <c r="AS63" s="14">
        <v>277</v>
      </c>
      <c r="AT63" s="15">
        <v>17.600000000000001</v>
      </c>
      <c r="AU63" s="16"/>
      <c r="AV63" s="15">
        <v>15.5</v>
      </c>
      <c r="AW63" s="15">
        <v>19.600000000000001</v>
      </c>
      <c r="AX63" s="14">
        <v>256</v>
      </c>
      <c r="AY63" s="15">
        <v>17.100000000000001</v>
      </c>
      <c r="AZ63" s="16"/>
      <c r="BA63" s="15">
        <v>15</v>
      </c>
      <c r="BB63" s="15">
        <v>19.2</v>
      </c>
      <c r="BC63" s="14">
        <v>196</v>
      </c>
      <c r="BD63" s="15">
        <v>13.1</v>
      </c>
      <c r="BE63" s="16"/>
      <c r="BF63" s="15">
        <v>11.2</v>
      </c>
      <c r="BG63" s="15">
        <v>14.9</v>
      </c>
      <c r="BH63" s="14">
        <v>113</v>
      </c>
      <c r="BI63" s="15">
        <v>10.3</v>
      </c>
      <c r="BJ63" s="16"/>
      <c r="BK63" s="15">
        <v>8.4</v>
      </c>
      <c r="BL63" s="15">
        <v>12.1</v>
      </c>
      <c r="BM63" s="14">
        <v>110</v>
      </c>
      <c r="BN63" s="15">
        <v>11.7</v>
      </c>
      <c r="BO63" s="16"/>
      <c r="BP63" s="15">
        <v>9.5</v>
      </c>
      <c r="BQ63" s="15">
        <v>13.9</v>
      </c>
      <c r="BR63" s="14">
        <v>77</v>
      </c>
      <c r="BS63" s="15">
        <v>10.5</v>
      </c>
      <c r="BT63" s="16"/>
      <c r="BU63" s="15">
        <v>8.3000000000000007</v>
      </c>
      <c r="BV63" s="15">
        <v>13.2</v>
      </c>
      <c r="BW63" s="14">
        <v>75</v>
      </c>
      <c r="BX63" s="15">
        <v>15.4</v>
      </c>
      <c r="BY63" s="16"/>
      <c r="BZ63" s="15">
        <v>12.1</v>
      </c>
      <c r="CA63" s="15">
        <v>19.3</v>
      </c>
      <c r="CB63" s="14">
        <v>46</v>
      </c>
      <c r="CC63" s="15">
        <v>17.8</v>
      </c>
      <c r="CD63" s="16"/>
      <c r="CE63" s="15">
        <v>13</v>
      </c>
      <c r="CF63" s="15">
        <v>23.7</v>
      </c>
      <c r="CG63" s="14">
        <v>18</v>
      </c>
      <c r="CH63" s="15">
        <v>20.3</v>
      </c>
      <c r="CI63" s="16" t="s">
        <v>519</v>
      </c>
      <c r="CJ63" s="15">
        <v>12.1</v>
      </c>
      <c r="CK63" s="15">
        <v>32.200000000000003</v>
      </c>
    </row>
    <row r="64" spans="1:89">
      <c r="A64" s="21" t="s">
        <v>237</v>
      </c>
      <c r="B64" s="21" t="s">
        <v>238</v>
      </c>
      <c r="C64" s="21" t="s">
        <v>431</v>
      </c>
      <c r="D64" s="21">
        <v>2007</v>
      </c>
      <c r="E64" s="14">
        <v>5</v>
      </c>
      <c r="F64" s="15">
        <v>0.3</v>
      </c>
      <c r="G64" s="16" t="s">
        <v>519</v>
      </c>
      <c r="H64" s="15">
        <v>0.1</v>
      </c>
      <c r="I64" s="15">
        <v>0.7</v>
      </c>
      <c r="J64" s="14">
        <v>86</v>
      </c>
      <c r="K64" s="15">
        <v>5.0999999999999996</v>
      </c>
      <c r="L64" s="16"/>
      <c r="M64" s="15">
        <v>4</v>
      </c>
      <c r="N64" s="15">
        <v>6.3</v>
      </c>
      <c r="O64" s="14">
        <v>213</v>
      </c>
      <c r="P64" s="15">
        <v>12.4</v>
      </c>
      <c r="Q64" s="16"/>
      <c r="R64" s="15">
        <v>10.7</v>
      </c>
      <c r="S64" s="15">
        <v>14.1</v>
      </c>
      <c r="T64" s="14">
        <v>241</v>
      </c>
      <c r="U64" s="15">
        <v>14</v>
      </c>
      <c r="V64" s="16"/>
      <c r="W64" s="15">
        <v>12.2</v>
      </c>
      <c r="X64" s="15">
        <v>15.8</v>
      </c>
      <c r="Y64" s="14">
        <v>314</v>
      </c>
      <c r="Z64" s="15">
        <v>18.7</v>
      </c>
      <c r="AA64" s="16"/>
      <c r="AB64" s="15">
        <v>16.600000000000001</v>
      </c>
      <c r="AC64" s="15">
        <v>20.7</v>
      </c>
      <c r="AD64" s="14">
        <v>402</v>
      </c>
      <c r="AE64" s="15">
        <v>21</v>
      </c>
      <c r="AF64" s="16"/>
      <c r="AG64" s="15">
        <v>18.899999999999999</v>
      </c>
      <c r="AH64" s="15">
        <v>23</v>
      </c>
      <c r="AI64" s="14">
        <v>388</v>
      </c>
      <c r="AJ64" s="15">
        <v>19.8</v>
      </c>
      <c r="AK64" s="16"/>
      <c r="AL64" s="15">
        <v>17.8</v>
      </c>
      <c r="AM64" s="15">
        <v>21.7</v>
      </c>
      <c r="AN64" s="14">
        <v>287</v>
      </c>
      <c r="AO64" s="15">
        <v>16.2</v>
      </c>
      <c r="AP64" s="16"/>
      <c r="AQ64" s="15">
        <v>14.4</v>
      </c>
      <c r="AR64" s="15">
        <v>18.100000000000001</v>
      </c>
      <c r="AS64" s="14">
        <v>264</v>
      </c>
      <c r="AT64" s="15">
        <v>17.100000000000001</v>
      </c>
      <c r="AU64" s="16"/>
      <c r="AV64" s="15">
        <v>15.1</v>
      </c>
      <c r="AW64" s="15">
        <v>19.2</v>
      </c>
      <c r="AX64" s="14">
        <v>249</v>
      </c>
      <c r="AY64" s="15">
        <v>16.2</v>
      </c>
      <c r="AZ64" s="16"/>
      <c r="BA64" s="15">
        <v>14.2</v>
      </c>
      <c r="BB64" s="15">
        <v>18.2</v>
      </c>
      <c r="BC64" s="14">
        <v>184</v>
      </c>
      <c r="BD64" s="15">
        <v>12.8</v>
      </c>
      <c r="BE64" s="16"/>
      <c r="BF64" s="15">
        <v>11</v>
      </c>
      <c r="BG64" s="15">
        <v>14.7</v>
      </c>
      <c r="BH64" s="14">
        <v>116</v>
      </c>
      <c r="BI64" s="15">
        <v>10.8</v>
      </c>
      <c r="BJ64" s="16"/>
      <c r="BK64" s="15">
        <v>8.8000000000000007</v>
      </c>
      <c r="BL64" s="15">
        <v>12.7</v>
      </c>
      <c r="BM64" s="14">
        <v>74</v>
      </c>
      <c r="BN64" s="15">
        <v>8.1</v>
      </c>
      <c r="BO64" s="16"/>
      <c r="BP64" s="15">
        <v>6.3</v>
      </c>
      <c r="BQ64" s="15">
        <v>10.1</v>
      </c>
      <c r="BR64" s="14">
        <v>83</v>
      </c>
      <c r="BS64" s="15">
        <v>11.5</v>
      </c>
      <c r="BT64" s="16"/>
      <c r="BU64" s="15">
        <v>9.1</v>
      </c>
      <c r="BV64" s="15">
        <v>14.2</v>
      </c>
      <c r="BW64" s="14">
        <v>84</v>
      </c>
      <c r="BX64" s="15">
        <v>17.5</v>
      </c>
      <c r="BY64" s="16"/>
      <c r="BZ64" s="15">
        <v>14</v>
      </c>
      <c r="CA64" s="15">
        <v>21.7</v>
      </c>
      <c r="CB64" s="14">
        <v>44</v>
      </c>
      <c r="CC64" s="15">
        <v>18.100000000000001</v>
      </c>
      <c r="CD64" s="16"/>
      <c r="CE64" s="15">
        <v>13.2</v>
      </c>
      <c r="CF64" s="15">
        <v>24.3</v>
      </c>
      <c r="CG64" s="14">
        <v>14</v>
      </c>
      <c r="CH64" s="15">
        <v>15.5</v>
      </c>
      <c r="CI64" s="16" t="s">
        <v>519</v>
      </c>
      <c r="CJ64" s="15">
        <v>8.5</v>
      </c>
      <c r="CK64" s="15">
        <v>26.1</v>
      </c>
    </row>
    <row r="65" spans="1:89">
      <c r="A65" s="21" t="s">
        <v>237</v>
      </c>
      <c r="B65" s="21" t="s">
        <v>238</v>
      </c>
      <c r="C65" s="21" t="s">
        <v>431</v>
      </c>
      <c r="D65" s="21">
        <v>2006</v>
      </c>
      <c r="E65" s="14">
        <v>2</v>
      </c>
      <c r="F65" s="16" t="s">
        <v>520</v>
      </c>
      <c r="G65" s="16"/>
      <c r="H65" s="16" t="s">
        <v>520</v>
      </c>
      <c r="I65" s="16" t="s">
        <v>520</v>
      </c>
      <c r="J65" s="14">
        <v>80</v>
      </c>
      <c r="K65" s="15">
        <v>4.8</v>
      </c>
      <c r="L65" s="16"/>
      <c r="M65" s="15">
        <v>3.8</v>
      </c>
      <c r="N65" s="15">
        <v>5.9</v>
      </c>
      <c r="O65" s="14">
        <v>200</v>
      </c>
      <c r="P65" s="15">
        <v>11.9</v>
      </c>
      <c r="Q65" s="16"/>
      <c r="R65" s="15">
        <v>10.3</v>
      </c>
      <c r="S65" s="15">
        <v>13.6</v>
      </c>
      <c r="T65" s="14">
        <v>236</v>
      </c>
      <c r="U65" s="15">
        <v>14.2</v>
      </c>
      <c r="V65" s="16"/>
      <c r="W65" s="15">
        <v>12.4</v>
      </c>
      <c r="X65" s="15">
        <v>16</v>
      </c>
      <c r="Y65" s="14">
        <v>309</v>
      </c>
      <c r="Z65" s="15">
        <v>17.899999999999999</v>
      </c>
      <c r="AA65" s="16"/>
      <c r="AB65" s="15">
        <v>15.9</v>
      </c>
      <c r="AC65" s="15">
        <v>19.899999999999999</v>
      </c>
      <c r="AD65" s="14">
        <v>401</v>
      </c>
      <c r="AE65" s="15">
        <v>20.7</v>
      </c>
      <c r="AF65" s="16"/>
      <c r="AG65" s="15">
        <v>18.7</v>
      </c>
      <c r="AH65" s="15">
        <v>22.7</v>
      </c>
      <c r="AI65" s="14">
        <v>407</v>
      </c>
      <c r="AJ65" s="15">
        <v>20.9</v>
      </c>
      <c r="AK65" s="16"/>
      <c r="AL65" s="15">
        <v>18.899999999999999</v>
      </c>
      <c r="AM65" s="15">
        <v>23</v>
      </c>
      <c r="AN65" s="14">
        <v>317</v>
      </c>
      <c r="AO65" s="15">
        <v>18.3</v>
      </c>
      <c r="AP65" s="16"/>
      <c r="AQ65" s="15">
        <v>16.3</v>
      </c>
      <c r="AR65" s="15">
        <v>20.399999999999999</v>
      </c>
      <c r="AS65" s="14">
        <v>283</v>
      </c>
      <c r="AT65" s="15">
        <v>18.600000000000001</v>
      </c>
      <c r="AU65" s="16"/>
      <c r="AV65" s="15">
        <v>16.399999999999999</v>
      </c>
      <c r="AW65" s="15">
        <v>20.8</v>
      </c>
      <c r="AX65" s="14">
        <v>277</v>
      </c>
      <c r="AY65" s="15">
        <v>17.100000000000001</v>
      </c>
      <c r="AZ65" s="16"/>
      <c r="BA65" s="15">
        <v>15.1</v>
      </c>
      <c r="BB65" s="15">
        <v>19.100000000000001</v>
      </c>
      <c r="BC65" s="14">
        <v>171</v>
      </c>
      <c r="BD65" s="15">
        <v>12.9</v>
      </c>
      <c r="BE65" s="16"/>
      <c r="BF65" s="15">
        <v>10.9</v>
      </c>
      <c r="BG65" s="15">
        <v>14.8</v>
      </c>
      <c r="BH65" s="14">
        <v>124</v>
      </c>
      <c r="BI65" s="15">
        <v>11.5</v>
      </c>
      <c r="BJ65" s="16"/>
      <c r="BK65" s="15">
        <v>9.5</v>
      </c>
      <c r="BL65" s="15">
        <v>13.6</v>
      </c>
      <c r="BM65" s="14">
        <v>100</v>
      </c>
      <c r="BN65" s="15">
        <v>11</v>
      </c>
      <c r="BO65" s="16"/>
      <c r="BP65" s="15">
        <v>8.9</v>
      </c>
      <c r="BQ65" s="15">
        <v>13.2</v>
      </c>
      <c r="BR65" s="14">
        <v>91</v>
      </c>
      <c r="BS65" s="15">
        <v>12.8</v>
      </c>
      <c r="BT65" s="16"/>
      <c r="BU65" s="15">
        <v>10.3</v>
      </c>
      <c r="BV65" s="15">
        <v>15.7</v>
      </c>
      <c r="BW65" s="14">
        <v>68</v>
      </c>
      <c r="BX65" s="15">
        <v>14.3</v>
      </c>
      <c r="BY65" s="16"/>
      <c r="BZ65" s="15">
        <v>11.1</v>
      </c>
      <c r="CA65" s="15">
        <v>18.2</v>
      </c>
      <c r="CB65" s="14">
        <v>44</v>
      </c>
      <c r="CC65" s="15">
        <v>19.5</v>
      </c>
      <c r="CD65" s="16"/>
      <c r="CE65" s="15">
        <v>14.2</v>
      </c>
      <c r="CF65" s="15">
        <v>26.2</v>
      </c>
      <c r="CG65" s="14">
        <v>23</v>
      </c>
      <c r="CH65" s="15">
        <v>25.9</v>
      </c>
      <c r="CI65" s="16"/>
      <c r="CJ65" s="15">
        <v>16.399999999999999</v>
      </c>
      <c r="CK65" s="15">
        <v>38.799999999999997</v>
      </c>
    </row>
    <row r="66" spans="1:89">
      <c r="A66" s="21" t="s">
        <v>237</v>
      </c>
      <c r="B66" s="21" t="s">
        <v>238</v>
      </c>
      <c r="C66" s="21" t="s">
        <v>431</v>
      </c>
      <c r="D66" s="21">
        <v>2005</v>
      </c>
      <c r="E66" s="14">
        <v>1</v>
      </c>
      <c r="F66" s="16" t="s">
        <v>520</v>
      </c>
      <c r="G66" s="16"/>
      <c r="H66" s="16" t="s">
        <v>520</v>
      </c>
      <c r="I66" s="16" t="s">
        <v>520</v>
      </c>
      <c r="J66" s="14">
        <v>95</v>
      </c>
      <c r="K66" s="15">
        <v>5.8</v>
      </c>
      <c r="L66" s="16"/>
      <c r="M66" s="15">
        <v>4.7</v>
      </c>
      <c r="N66" s="15">
        <v>7.1</v>
      </c>
      <c r="O66" s="14">
        <v>219</v>
      </c>
      <c r="P66" s="15">
        <v>13.2</v>
      </c>
      <c r="Q66" s="16"/>
      <c r="R66" s="15">
        <v>11.5</v>
      </c>
      <c r="S66" s="15">
        <v>15</v>
      </c>
      <c r="T66" s="14">
        <v>244</v>
      </c>
      <c r="U66" s="15">
        <v>15.1</v>
      </c>
      <c r="V66" s="16"/>
      <c r="W66" s="15">
        <v>13.2</v>
      </c>
      <c r="X66" s="15">
        <v>17</v>
      </c>
      <c r="Y66" s="14">
        <v>363</v>
      </c>
      <c r="Z66" s="15">
        <v>20.399999999999999</v>
      </c>
      <c r="AA66" s="16"/>
      <c r="AB66" s="15">
        <v>18.3</v>
      </c>
      <c r="AC66" s="15">
        <v>22.5</v>
      </c>
      <c r="AD66" s="14">
        <v>426</v>
      </c>
      <c r="AE66" s="15">
        <v>21.8</v>
      </c>
      <c r="AF66" s="16"/>
      <c r="AG66" s="15">
        <v>19.8</v>
      </c>
      <c r="AH66" s="15">
        <v>23.9</v>
      </c>
      <c r="AI66" s="14">
        <v>399</v>
      </c>
      <c r="AJ66" s="15">
        <v>20.8</v>
      </c>
      <c r="AK66" s="16"/>
      <c r="AL66" s="15">
        <v>18.8</v>
      </c>
      <c r="AM66" s="15">
        <v>22.9</v>
      </c>
      <c r="AN66" s="14">
        <v>353</v>
      </c>
      <c r="AO66" s="15">
        <v>21</v>
      </c>
      <c r="AP66" s="16"/>
      <c r="AQ66" s="15">
        <v>18.8</v>
      </c>
      <c r="AR66" s="15">
        <v>23.2</v>
      </c>
      <c r="AS66" s="14">
        <v>268</v>
      </c>
      <c r="AT66" s="15">
        <v>17.7</v>
      </c>
      <c r="AU66" s="16"/>
      <c r="AV66" s="15">
        <v>15.6</v>
      </c>
      <c r="AW66" s="15">
        <v>19.8</v>
      </c>
      <c r="AX66" s="14">
        <v>242</v>
      </c>
      <c r="AY66" s="15">
        <v>15</v>
      </c>
      <c r="AZ66" s="16"/>
      <c r="BA66" s="15">
        <v>13.1</v>
      </c>
      <c r="BB66" s="15">
        <v>16.8</v>
      </c>
      <c r="BC66" s="14">
        <v>171</v>
      </c>
      <c r="BD66" s="15">
        <v>13.4</v>
      </c>
      <c r="BE66" s="16"/>
      <c r="BF66" s="15">
        <v>11.4</v>
      </c>
      <c r="BG66" s="15">
        <v>15.5</v>
      </c>
      <c r="BH66" s="14">
        <v>121</v>
      </c>
      <c r="BI66" s="15">
        <v>11.2</v>
      </c>
      <c r="BJ66" s="16"/>
      <c r="BK66" s="15">
        <v>9.1999999999999993</v>
      </c>
      <c r="BL66" s="15">
        <v>13.2</v>
      </c>
      <c r="BM66" s="14">
        <v>105</v>
      </c>
      <c r="BN66" s="15">
        <v>11.7</v>
      </c>
      <c r="BO66" s="16"/>
      <c r="BP66" s="15">
        <v>9.4</v>
      </c>
      <c r="BQ66" s="15">
        <v>13.9</v>
      </c>
      <c r="BR66" s="14">
        <v>76</v>
      </c>
      <c r="BS66" s="15">
        <v>10.8</v>
      </c>
      <c r="BT66" s="16"/>
      <c r="BU66" s="15">
        <v>8.5</v>
      </c>
      <c r="BV66" s="15">
        <v>13.6</v>
      </c>
      <c r="BW66" s="14">
        <v>88</v>
      </c>
      <c r="BX66" s="15">
        <v>18.600000000000001</v>
      </c>
      <c r="BY66" s="16"/>
      <c r="BZ66" s="15">
        <v>14.9</v>
      </c>
      <c r="CA66" s="15">
        <v>22.9</v>
      </c>
      <c r="CB66" s="14">
        <v>54</v>
      </c>
      <c r="CC66" s="15">
        <v>26.2</v>
      </c>
      <c r="CD66" s="16"/>
      <c r="CE66" s="15">
        <v>19.7</v>
      </c>
      <c r="CF66" s="15">
        <v>34.200000000000003</v>
      </c>
      <c r="CG66" s="14">
        <v>27</v>
      </c>
      <c r="CH66" s="15">
        <v>30.8</v>
      </c>
      <c r="CI66" s="16"/>
      <c r="CJ66" s="15">
        <v>20.3</v>
      </c>
      <c r="CK66" s="15">
        <v>44.9</v>
      </c>
    </row>
    <row r="67" spans="1:89">
      <c r="A67" s="21" t="s">
        <v>237</v>
      </c>
      <c r="B67" s="21" t="s">
        <v>238</v>
      </c>
      <c r="C67" s="21" t="s">
        <v>431</v>
      </c>
      <c r="D67" s="21">
        <v>2004</v>
      </c>
      <c r="E67" s="14">
        <v>2</v>
      </c>
      <c r="F67" s="16" t="s">
        <v>520</v>
      </c>
      <c r="G67" s="16"/>
      <c r="H67" s="16" t="s">
        <v>520</v>
      </c>
      <c r="I67" s="16" t="s">
        <v>520</v>
      </c>
      <c r="J67" s="14">
        <v>97</v>
      </c>
      <c r="K67" s="15">
        <v>5.9</v>
      </c>
      <c r="L67" s="16"/>
      <c r="M67" s="15">
        <v>4.8</v>
      </c>
      <c r="N67" s="15">
        <v>7.2</v>
      </c>
      <c r="O67" s="14">
        <v>234</v>
      </c>
      <c r="P67" s="15">
        <v>14.5</v>
      </c>
      <c r="Q67" s="16"/>
      <c r="R67" s="15">
        <v>12.7</v>
      </c>
      <c r="S67" s="15">
        <v>16.399999999999999</v>
      </c>
      <c r="T67" s="14">
        <v>282</v>
      </c>
      <c r="U67" s="15">
        <v>17.899999999999999</v>
      </c>
      <c r="V67" s="16"/>
      <c r="W67" s="15">
        <v>15.8</v>
      </c>
      <c r="X67" s="15">
        <v>20</v>
      </c>
      <c r="Y67" s="14">
        <v>367</v>
      </c>
      <c r="Z67" s="15">
        <v>20.2</v>
      </c>
      <c r="AA67" s="16"/>
      <c r="AB67" s="15">
        <v>18.2</v>
      </c>
      <c r="AC67" s="15">
        <v>22.3</v>
      </c>
      <c r="AD67" s="14">
        <v>449</v>
      </c>
      <c r="AE67" s="15">
        <v>22.9</v>
      </c>
      <c r="AF67" s="16"/>
      <c r="AG67" s="15">
        <v>20.8</v>
      </c>
      <c r="AH67" s="15">
        <v>25</v>
      </c>
      <c r="AI67" s="14">
        <v>390</v>
      </c>
      <c r="AJ67" s="15">
        <v>20.9</v>
      </c>
      <c r="AK67" s="16"/>
      <c r="AL67" s="15">
        <v>18.8</v>
      </c>
      <c r="AM67" s="15">
        <v>22.9</v>
      </c>
      <c r="AN67" s="14">
        <v>302</v>
      </c>
      <c r="AO67" s="15">
        <v>18.5</v>
      </c>
      <c r="AP67" s="16"/>
      <c r="AQ67" s="15">
        <v>16.399999999999999</v>
      </c>
      <c r="AR67" s="15">
        <v>20.6</v>
      </c>
      <c r="AS67" s="14">
        <v>295</v>
      </c>
      <c r="AT67" s="15">
        <v>19.399999999999999</v>
      </c>
      <c r="AU67" s="16"/>
      <c r="AV67" s="15">
        <v>17.2</v>
      </c>
      <c r="AW67" s="15">
        <v>21.6</v>
      </c>
      <c r="AX67" s="14">
        <v>237</v>
      </c>
      <c r="AY67" s="15">
        <v>14.8</v>
      </c>
      <c r="AZ67" s="16"/>
      <c r="BA67" s="15">
        <v>12.9</v>
      </c>
      <c r="BB67" s="15">
        <v>16.7</v>
      </c>
      <c r="BC67" s="14">
        <v>148</v>
      </c>
      <c r="BD67" s="15">
        <v>12</v>
      </c>
      <c r="BE67" s="16"/>
      <c r="BF67" s="15">
        <v>10.1</v>
      </c>
      <c r="BG67" s="15">
        <v>14</v>
      </c>
      <c r="BH67" s="14">
        <v>143</v>
      </c>
      <c r="BI67" s="15">
        <v>13.3</v>
      </c>
      <c r="BJ67" s="16"/>
      <c r="BK67" s="15">
        <v>11.1</v>
      </c>
      <c r="BL67" s="15">
        <v>15.5</v>
      </c>
      <c r="BM67" s="14">
        <v>95</v>
      </c>
      <c r="BN67" s="15">
        <v>10.6</v>
      </c>
      <c r="BO67" s="16"/>
      <c r="BP67" s="15">
        <v>8.6</v>
      </c>
      <c r="BQ67" s="15">
        <v>13</v>
      </c>
      <c r="BR67" s="14">
        <v>86</v>
      </c>
      <c r="BS67" s="15">
        <v>12.4</v>
      </c>
      <c r="BT67" s="16"/>
      <c r="BU67" s="15">
        <v>9.9</v>
      </c>
      <c r="BV67" s="15">
        <v>15.3</v>
      </c>
      <c r="BW67" s="14">
        <v>94</v>
      </c>
      <c r="BX67" s="15">
        <v>19.8</v>
      </c>
      <c r="BY67" s="16"/>
      <c r="BZ67" s="15">
        <v>16</v>
      </c>
      <c r="CA67" s="15">
        <v>24.2</v>
      </c>
      <c r="CB67" s="14">
        <v>47</v>
      </c>
      <c r="CC67" s="15">
        <v>25</v>
      </c>
      <c r="CD67" s="16"/>
      <c r="CE67" s="15">
        <v>18.399999999999999</v>
      </c>
      <c r="CF67" s="15">
        <v>33.299999999999997</v>
      </c>
      <c r="CG67" s="14">
        <v>29</v>
      </c>
      <c r="CH67" s="15">
        <v>34.5</v>
      </c>
      <c r="CI67" s="16"/>
      <c r="CJ67" s="15">
        <v>23.1</v>
      </c>
      <c r="CK67" s="15">
        <v>49.4</v>
      </c>
    </row>
    <row r="68" spans="1:89">
      <c r="A68" s="21" t="s">
        <v>237</v>
      </c>
      <c r="B68" s="21" t="s">
        <v>238</v>
      </c>
      <c r="C68" s="21" t="s">
        <v>431</v>
      </c>
      <c r="D68" s="21">
        <v>2003</v>
      </c>
      <c r="E68" s="14">
        <v>0</v>
      </c>
      <c r="F68" s="16" t="s">
        <v>520</v>
      </c>
      <c r="G68" s="16"/>
      <c r="H68" s="16" t="s">
        <v>520</v>
      </c>
      <c r="I68" s="16" t="s">
        <v>520</v>
      </c>
      <c r="J68" s="14">
        <v>92</v>
      </c>
      <c r="K68" s="15">
        <v>5.7</v>
      </c>
      <c r="L68" s="16"/>
      <c r="M68" s="15">
        <v>4.5999999999999996</v>
      </c>
      <c r="N68" s="15">
        <v>6.9</v>
      </c>
      <c r="O68" s="14">
        <v>242</v>
      </c>
      <c r="P68" s="15">
        <v>15.5</v>
      </c>
      <c r="Q68" s="16"/>
      <c r="R68" s="15">
        <v>13.5</v>
      </c>
      <c r="S68" s="15">
        <v>17.399999999999999</v>
      </c>
      <c r="T68" s="14">
        <v>289</v>
      </c>
      <c r="U68" s="15">
        <v>18.3</v>
      </c>
      <c r="V68" s="16"/>
      <c r="W68" s="15">
        <v>16.2</v>
      </c>
      <c r="X68" s="15">
        <v>20.5</v>
      </c>
      <c r="Y68" s="14">
        <v>407</v>
      </c>
      <c r="Z68" s="15">
        <v>21.9</v>
      </c>
      <c r="AA68" s="16"/>
      <c r="AB68" s="15">
        <v>19.8</v>
      </c>
      <c r="AC68" s="15">
        <v>24</v>
      </c>
      <c r="AD68" s="14">
        <v>437</v>
      </c>
      <c r="AE68" s="15">
        <v>22.1</v>
      </c>
      <c r="AF68" s="16"/>
      <c r="AG68" s="15">
        <v>20</v>
      </c>
      <c r="AH68" s="15">
        <v>24.2</v>
      </c>
      <c r="AI68" s="14">
        <v>402</v>
      </c>
      <c r="AJ68" s="15">
        <v>22</v>
      </c>
      <c r="AK68" s="16"/>
      <c r="AL68" s="15">
        <v>19.8</v>
      </c>
      <c r="AM68" s="15">
        <v>24.1</v>
      </c>
      <c r="AN68" s="14">
        <v>309</v>
      </c>
      <c r="AO68" s="15">
        <v>19.3</v>
      </c>
      <c r="AP68" s="16"/>
      <c r="AQ68" s="15">
        <v>17.2</v>
      </c>
      <c r="AR68" s="15">
        <v>21.5</v>
      </c>
      <c r="AS68" s="14">
        <v>258</v>
      </c>
      <c r="AT68" s="15">
        <v>16.7</v>
      </c>
      <c r="AU68" s="16"/>
      <c r="AV68" s="15">
        <v>14.7</v>
      </c>
      <c r="AW68" s="15">
        <v>18.7</v>
      </c>
      <c r="AX68" s="14">
        <v>237</v>
      </c>
      <c r="AY68" s="15">
        <v>15</v>
      </c>
      <c r="AZ68" s="16"/>
      <c r="BA68" s="15">
        <v>13.1</v>
      </c>
      <c r="BB68" s="15">
        <v>16.899999999999999</v>
      </c>
      <c r="BC68" s="14">
        <v>156</v>
      </c>
      <c r="BD68" s="15">
        <v>13</v>
      </c>
      <c r="BE68" s="16"/>
      <c r="BF68" s="15">
        <v>11</v>
      </c>
      <c r="BG68" s="15">
        <v>15.1</v>
      </c>
      <c r="BH68" s="14">
        <v>111</v>
      </c>
      <c r="BI68" s="15">
        <v>10.5</v>
      </c>
      <c r="BJ68" s="16"/>
      <c r="BK68" s="15">
        <v>8.5</v>
      </c>
      <c r="BL68" s="15">
        <v>12.4</v>
      </c>
      <c r="BM68" s="14">
        <v>117</v>
      </c>
      <c r="BN68" s="15">
        <v>13.1</v>
      </c>
      <c r="BO68" s="16"/>
      <c r="BP68" s="15">
        <v>10.7</v>
      </c>
      <c r="BQ68" s="15">
        <v>15.4</v>
      </c>
      <c r="BR68" s="14">
        <v>106</v>
      </c>
      <c r="BS68" s="15">
        <v>15.4</v>
      </c>
      <c r="BT68" s="16"/>
      <c r="BU68" s="15">
        <v>12.5</v>
      </c>
      <c r="BV68" s="15">
        <v>18.399999999999999</v>
      </c>
      <c r="BW68" s="14">
        <v>76</v>
      </c>
      <c r="BX68" s="15">
        <v>16.399999999999999</v>
      </c>
      <c r="BY68" s="16"/>
      <c r="BZ68" s="15">
        <v>12.9</v>
      </c>
      <c r="CA68" s="15">
        <v>20.5</v>
      </c>
      <c r="CB68" s="14">
        <v>35</v>
      </c>
      <c r="CC68" s="15">
        <v>18.899999999999999</v>
      </c>
      <c r="CD68" s="16"/>
      <c r="CE68" s="15">
        <v>13.2</v>
      </c>
      <c r="CF68" s="15">
        <v>26.3</v>
      </c>
      <c r="CG68" s="14">
        <v>24</v>
      </c>
      <c r="CH68" s="15">
        <v>29.9</v>
      </c>
      <c r="CI68" s="16"/>
      <c r="CJ68" s="15">
        <v>19.2</v>
      </c>
      <c r="CK68" s="15">
        <v>44.6</v>
      </c>
    </row>
    <row r="69" spans="1:89">
      <c r="A69" s="21" t="s">
        <v>237</v>
      </c>
      <c r="B69" s="21" t="s">
        <v>238</v>
      </c>
      <c r="C69" s="21" t="s">
        <v>431</v>
      </c>
      <c r="D69" s="21">
        <v>2002</v>
      </c>
      <c r="E69" s="14">
        <v>4</v>
      </c>
      <c r="F69" s="15">
        <v>0.2</v>
      </c>
      <c r="G69" s="16" t="s">
        <v>519</v>
      </c>
      <c r="H69" s="15">
        <v>0.1</v>
      </c>
      <c r="I69" s="15">
        <v>0.6</v>
      </c>
      <c r="J69" s="14">
        <v>115</v>
      </c>
      <c r="K69" s="15">
        <v>7.2</v>
      </c>
      <c r="L69" s="16"/>
      <c r="M69" s="15">
        <v>5.9</v>
      </c>
      <c r="N69" s="15">
        <v>8.5</v>
      </c>
      <c r="O69" s="14">
        <v>226</v>
      </c>
      <c r="P69" s="15">
        <v>14.8</v>
      </c>
      <c r="Q69" s="16"/>
      <c r="R69" s="15">
        <v>12.9</v>
      </c>
      <c r="S69" s="15">
        <v>16.7</v>
      </c>
      <c r="T69" s="14">
        <v>316</v>
      </c>
      <c r="U69" s="15">
        <v>19.600000000000001</v>
      </c>
      <c r="V69" s="16"/>
      <c r="W69" s="15">
        <v>17.5</v>
      </c>
      <c r="X69" s="15">
        <v>21.8</v>
      </c>
      <c r="Y69" s="14">
        <v>428</v>
      </c>
      <c r="Z69" s="15">
        <v>22.7</v>
      </c>
      <c r="AA69" s="16"/>
      <c r="AB69" s="15">
        <v>20.5</v>
      </c>
      <c r="AC69" s="15">
        <v>24.8</v>
      </c>
      <c r="AD69" s="14">
        <v>435</v>
      </c>
      <c r="AE69" s="15">
        <v>22.1</v>
      </c>
      <c r="AF69" s="16"/>
      <c r="AG69" s="15">
        <v>20</v>
      </c>
      <c r="AH69" s="15">
        <v>24.2</v>
      </c>
      <c r="AI69" s="14">
        <v>366</v>
      </c>
      <c r="AJ69" s="15">
        <v>20.5</v>
      </c>
      <c r="AK69" s="16"/>
      <c r="AL69" s="15">
        <v>18.399999999999999</v>
      </c>
      <c r="AM69" s="15">
        <v>22.6</v>
      </c>
      <c r="AN69" s="14">
        <v>323</v>
      </c>
      <c r="AO69" s="15">
        <v>20.6</v>
      </c>
      <c r="AP69" s="16"/>
      <c r="AQ69" s="15">
        <v>18.399999999999999</v>
      </c>
      <c r="AR69" s="15">
        <v>22.9</v>
      </c>
      <c r="AS69" s="14">
        <v>278</v>
      </c>
      <c r="AT69" s="15">
        <v>17.399999999999999</v>
      </c>
      <c r="AU69" s="16"/>
      <c r="AV69" s="15">
        <v>15.4</v>
      </c>
      <c r="AW69" s="15">
        <v>19.5</v>
      </c>
      <c r="AX69" s="14">
        <v>233</v>
      </c>
      <c r="AY69" s="15">
        <v>15.4</v>
      </c>
      <c r="AZ69" s="16"/>
      <c r="BA69" s="15">
        <v>13.4</v>
      </c>
      <c r="BB69" s="15">
        <v>17.3</v>
      </c>
      <c r="BC69" s="14">
        <v>132</v>
      </c>
      <c r="BD69" s="15">
        <v>11.2</v>
      </c>
      <c r="BE69" s="16"/>
      <c r="BF69" s="15">
        <v>9.3000000000000007</v>
      </c>
      <c r="BG69" s="15">
        <v>13.1</v>
      </c>
      <c r="BH69" s="14">
        <v>134</v>
      </c>
      <c r="BI69" s="15">
        <v>12.8</v>
      </c>
      <c r="BJ69" s="16"/>
      <c r="BK69" s="15">
        <v>10.6</v>
      </c>
      <c r="BL69" s="15">
        <v>15</v>
      </c>
      <c r="BM69" s="14">
        <v>105</v>
      </c>
      <c r="BN69" s="15">
        <v>11.7</v>
      </c>
      <c r="BO69" s="16"/>
      <c r="BP69" s="15">
        <v>9.5</v>
      </c>
      <c r="BQ69" s="15">
        <v>14</v>
      </c>
      <c r="BR69" s="14">
        <v>79</v>
      </c>
      <c r="BS69" s="15">
        <v>11.5</v>
      </c>
      <c r="BT69" s="16"/>
      <c r="BU69" s="15">
        <v>9.1</v>
      </c>
      <c r="BV69" s="15">
        <v>14.4</v>
      </c>
      <c r="BW69" s="14">
        <v>61</v>
      </c>
      <c r="BX69" s="15">
        <v>13.9</v>
      </c>
      <c r="BY69" s="16"/>
      <c r="BZ69" s="15">
        <v>10.6</v>
      </c>
      <c r="CA69" s="15">
        <v>17.8</v>
      </c>
      <c r="CB69" s="14">
        <v>41</v>
      </c>
      <c r="CC69" s="15">
        <v>21.4</v>
      </c>
      <c r="CD69" s="16"/>
      <c r="CE69" s="15">
        <v>15.3</v>
      </c>
      <c r="CF69" s="15">
        <v>29</v>
      </c>
      <c r="CG69" s="14">
        <v>20</v>
      </c>
      <c r="CH69" s="15">
        <v>26.1</v>
      </c>
      <c r="CI69" s="16"/>
      <c r="CJ69" s="15">
        <v>15.9</v>
      </c>
      <c r="CK69" s="15">
        <v>40.299999999999997</v>
      </c>
    </row>
    <row r="70" spans="1:89">
      <c r="A70" s="21" t="s">
        <v>237</v>
      </c>
      <c r="B70" s="21" t="s">
        <v>238</v>
      </c>
      <c r="C70" s="21" t="s">
        <v>431</v>
      </c>
      <c r="D70" s="21">
        <v>2001</v>
      </c>
      <c r="E70" s="14">
        <v>3</v>
      </c>
      <c r="F70" s="15">
        <v>0.2</v>
      </c>
      <c r="G70" s="16" t="s">
        <v>519</v>
      </c>
      <c r="H70" s="15">
        <v>0</v>
      </c>
      <c r="I70" s="15">
        <v>0.5</v>
      </c>
      <c r="J70" s="14">
        <v>136</v>
      </c>
      <c r="K70" s="15">
        <v>8.6999999999999993</v>
      </c>
      <c r="L70" s="16"/>
      <c r="M70" s="15">
        <v>7.3</v>
      </c>
      <c r="N70" s="15">
        <v>10.199999999999999</v>
      </c>
      <c r="O70" s="14">
        <v>239</v>
      </c>
      <c r="P70" s="15">
        <v>16</v>
      </c>
      <c r="Q70" s="16"/>
      <c r="R70" s="15">
        <v>14</v>
      </c>
      <c r="S70" s="15">
        <v>18</v>
      </c>
      <c r="T70" s="14">
        <v>341</v>
      </c>
      <c r="U70" s="15">
        <v>20.5</v>
      </c>
      <c r="V70" s="16"/>
      <c r="W70" s="15">
        <v>18.399999999999999</v>
      </c>
      <c r="X70" s="15">
        <v>22.7</v>
      </c>
      <c r="Y70" s="14">
        <v>438</v>
      </c>
      <c r="Z70" s="15">
        <v>22.8</v>
      </c>
      <c r="AA70" s="16"/>
      <c r="AB70" s="15">
        <v>20.7</v>
      </c>
      <c r="AC70" s="15">
        <v>25</v>
      </c>
      <c r="AD70" s="14">
        <v>393</v>
      </c>
      <c r="AE70" s="15">
        <v>20.2</v>
      </c>
      <c r="AF70" s="16"/>
      <c r="AG70" s="15">
        <v>18.2</v>
      </c>
      <c r="AH70" s="15">
        <v>22.2</v>
      </c>
      <c r="AI70" s="14">
        <v>344</v>
      </c>
      <c r="AJ70" s="15">
        <v>19.8</v>
      </c>
      <c r="AK70" s="16"/>
      <c r="AL70" s="15">
        <v>17.7</v>
      </c>
      <c r="AM70" s="15">
        <v>21.9</v>
      </c>
      <c r="AN70" s="14">
        <v>340</v>
      </c>
      <c r="AO70" s="15">
        <v>21.9</v>
      </c>
      <c r="AP70" s="16"/>
      <c r="AQ70" s="15">
        <v>19.600000000000001</v>
      </c>
      <c r="AR70" s="15">
        <v>24.2</v>
      </c>
      <c r="AS70" s="14">
        <v>308</v>
      </c>
      <c r="AT70" s="15">
        <v>18.5</v>
      </c>
      <c r="AU70" s="16"/>
      <c r="AV70" s="15">
        <v>16.399999999999999</v>
      </c>
      <c r="AW70" s="15">
        <v>20.5</v>
      </c>
      <c r="AX70" s="14">
        <v>242</v>
      </c>
      <c r="AY70" s="15">
        <v>17.2</v>
      </c>
      <c r="AZ70" s="16"/>
      <c r="BA70" s="15">
        <v>15.1</v>
      </c>
      <c r="BB70" s="15">
        <v>19.399999999999999</v>
      </c>
      <c r="BC70" s="14">
        <v>147</v>
      </c>
      <c r="BD70" s="15">
        <v>12.5</v>
      </c>
      <c r="BE70" s="16"/>
      <c r="BF70" s="15">
        <v>10.5</v>
      </c>
      <c r="BG70" s="15">
        <v>14.5</v>
      </c>
      <c r="BH70" s="14">
        <v>120</v>
      </c>
      <c r="BI70" s="15">
        <v>11.6</v>
      </c>
      <c r="BJ70" s="16"/>
      <c r="BK70" s="15">
        <v>9.5</v>
      </c>
      <c r="BL70" s="15">
        <v>13.6</v>
      </c>
      <c r="BM70" s="14">
        <v>122</v>
      </c>
      <c r="BN70" s="15">
        <v>13.7</v>
      </c>
      <c r="BO70" s="16"/>
      <c r="BP70" s="15">
        <v>11.3</v>
      </c>
      <c r="BQ70" s="15">
        <v>16.100000000000001</v>
      </c>
      <c r="BR70" s="14">
        <v>111</v>
      </c>
      <c r="BS70" s="15">
        <v>16.100000000000001</v>
      </c>
      <c r="BT70" s="16"/>
      <c r="BU70" s="15">
        <v>13.1</v>
      </c>
      <c r="BV70" s="15">
        <v>19.100000000000001</v>
      </c>
      <c r="BW70" s="14">
        <v>67</v>
      </c>
      <c r="BX70" s="15">
        <v>16.2</v>
      </c>
      <c r="BY70" s="16"/>
      <c r="BZ70" s="15">
        <v>12.5</v>
      </c>
      <c r="CA70" s="15">
        <v>20.5</v>
      </c>
      <c r="CB70" s="14">
        <v>52</v>
      </c>
      <c r="CC70" s="15">
        <v>26.8</v>
      </c>
      <c r="CD70" s="16"/>
      <c r="CE70" s="15">
        <v>20</v>
      </c>
      <c r="CF70" s="15">
        <v>35.1</v>
      </c>
      <c r="CG70" s="14">
        <v>21</v>
      </c>
      <c r="CH70" s="15">
        <v>28.8</v>
      </c>
      <c r="CI70" s="16"/>
      <c r="CJ70" s="15">
        <v>17.899999999999999</v>
      </c>
      <c r="CK70" s="15">
        <v>44.1</v>
      </c>
    </row>
    <row r="71" spans="1:89">
      <c r="A71" s="21" t="s">
        <v>237</v>
      </c>
      <c r="B71" s="21" t="s">
        <v>238</v>
      </c>
      <c r="C71" s="21" t="s">
        <v>431</v>
      </c>
      <c r="D71" s="21">
        <v>2000</v>
      </c>
      <c r="E71" s="14">
        <v>1</v>
      </c>
      <c r="F71" s="16" t="s">
        <v>520</v>
      </c>
      <c r="G71" s="16"/>
      <c r="H71" s="16" t="s">
        <v>520</v>
      </c>
      <c r="I71" s="16" t="s">
        <v>520</v>
      </c>
      <c r="J71" s="14">
        <v>104</v>
      </c>
      <c r="K71" s="15">
        <v>6.8</v>
      </c>
      <c r="L71" s="16"/>
      <c r="M71" s="15">
        <v>5.5</v>
      </c>
      <c r="N71" s="15">
        <v>8.1</v>
      </c>
      <c r="O71" s="14">
        <v>284</v>
      </c>
      <c r="P71" s="15">
        <v>19.399999999999999</v>
      </c>
      <c r="Q71" s="16"/>
      <c r="R71" s="15">
        <v>17.100000000000001</v>
      </c>
      <c r="S71" s="15">
        <v>21.7</v>
      </c>
      <c r="T71" s="14">
        <v>393</v>
      </c>
      <c r="U71" s="15">
        <v>23</v>
      </c>
      <c r="V71" s="16"/>
      <c r="W71" s="15">
        <v>20.7</v>
      </c>
      <c r="X71" s="15">
        <v>25.3</v>
      </c>
      <c r="Y71" s="14">
        <v>445</v>
      </c>
      <c r="Z71" s="15">
        <v>23.1</v>
      </c>
      <c r="AA71" s="16"/>
      <c r="AB71" s="15">
        <v>20.9</v>
      </c>
      <c r="AC71" s="15">
        <v>25.2</v>
      </c>
      <c r="AD71" s="14">
        <v>442</v>
      </c>
      <c r="AE71" s="15">
        <v>23.1</v>
      </c>
      <c r="AF71" s="16"/>
      <c r="AG71" s="15">
        <v>20.9</v>
      </c>
      <c r="AH71" s="15">
        <v>25.2</v>
      </c>
      <c r="AI71" s="14">
        <v>353</v>
      </c>
      <c r="AJ71" s="15">
        <v>20.9</v>
      </c>
      <c r="AK71" s="16"/>
      <c r="AL71" s="15">
        <v>18.7</v>
      </c>
      <c r="AM71" s="15">
        <v>23.1</v>
      </c>
      <c r="AN71" s="14">
        <v>335</v>
      </c>
      <c r="AO71" s="15">
        <v>21.7</v>
      </c>
      <c r="AP71" s="16"/>
      <c r="AQ71" s="15">
        <v>19.399999999999999</v>
      </c>
      <c r="AR71" s="15">
        <v>24</v>
      </c>
      <c r="AS71" s="14">
        <v>291</v>
      </c>
      <c r="AT71" s="15">
        <v>17.399999999999999</v>
      </c>
      <c r="AU71" s="16"/>
      <c r="AV71" s="15">
        <v>15.4</v>
      </c>
      <c r="AW71" s="15">
        <v>19.399999999999999</v>
      </c>
      <c r="AX71" s="14">
        <v>214</v>
      </c>
      <c r="AY71" s="15">
        <v>15.9</v>
      </c>
      <c r="AZ71" s="16"/>
      <c r="BA71" s="15">
        <v>13.8</v>
      </c>
      <c r="BB71" s="15">
        <v>18.100000000000001</v>
      </c>
      <c r="BC71" s="14">
        <v>137</v>
      </c>
      <c r="BD71" s="15">
        <v>11.6</v>
      </c>
      <c r="BE71" s="16"/>
      <c r="BF71" s="15">
        <v>9.6</v>
      </c>
      <c r="BG71" s="15">
        <v>13.5</v>
      </c>
      <c r="BH71" s="14">
        <v>126</v>
      </c>
      <c r="BI71" s="15">
        <v>12.2</v>
      </c>
      <c r="BJ71" s="16"/>
      <c r="BK71" s="15">
        <v>10.1</v>
      </c>
      <c r="BL71" s="15">
        <v>14.3</v>
      </c>
      <c r="BM71" s="14">
        <v>125</v>
      </c>
      <c r="BN71" s="15">
        <v>14.2</v>
      </c>
      <c r="BO71" s="16"/>
      <c r="BP71" s="15">
        <v>11.7</v>
      </c>
      <c r="BQ71" s="15">
        <v>16.600000000000001</v>
      </c>
      <c r="BR71" s="14">
        <v>105</v>
      </c>
      <c r="BS71" s="15">
        <v>15.1</v>
      </c>
      <c r="BT71" s="16"/>
      <c r="BU71" s="15">
        <v>12.2</v>
      </c>
      <c r="BV71" s="15">
        <v>18</v>
      </c>
      <c r="BW71" s="14">
        <v>67</v>
      </c>
      <c r="BX71" s="15">
        <v>17.5</v>
      </c>
      <c r="BY71" s="16"/>
      <c r="BZ71" s="15">
        <v>13.6</v>
      </c>
      <c r="CA71" s="15">
        <v>22.2</v>
      </c>
      <c r="CB71" s="14">
        <v>58</v>
      </c>
      <c r="CC71" s="15">
        <v>30.1</v>
      </c>
      <c r="CD71" s="16"/>
      <c r="CE71" s="15">
        <v>22.9</v>
      </c>
      <c r="CF71" s="15">
        <v>39</v>
      </c>
      <c r="CG71" s="14">
        <v>18</v>
      </c>
      <c r="CH71" s="15">
        <v>26.1</v>
      </c>
      <c r="CI71" s="16" t="s">
        <v>519</v>
      </c>
      <c r="CJ71" s="15">
        <v>15.5</v>
      </c>
      <c r="CK71" s="15">
        <v>41.3</v>
      </c>
    </row>
    <row r="72" spans="1:89">
      <c r="A72" s="21" t="s">
        <v>237</v>
      </c>
      <c r="B72" s="21" t="s">
        <v>238</v>
      </c>
      <c r="C72" s="21" t="s">
        <v>431</v>
      </c>
      <c r="D72" s="21">
        <v>1999</v>
      </c>
      <c r="E72" s="14">
        <v>2</v>
      </c>
      <c r="F72" s="16" t="s">
        <v>520</v>
      </c>
      <c r="G72" s="16"/>
      <c r="H72" s="16" t="s">
        <v>520</v>
      </c>
      <c r="I72" s="16" t="s">
        <v>520</v>
      </c>
      <c r="J72" s="14">
        <v>122</v>
      </c>
      <c r="K72" s="15">
        <v>8</v>
      </c>
      <c r="L72" s="16"/>
      <c r="M72" s="15">
        <v>6.6</v>
      </c>
      <c r="N72" s="15">
        <v>9.4</v>
      </c>
      <c r="O72" s="14">
        <v>262</v>
      </c>
      <c r="P72" s="15">
        <v>18.100000000000001</v>
      </c>
      <c r="Q72" s="16"/>
      <c r="R72" s="15">
        <v>15.9</v>
      </c>
      <c r="S72" s="15">
        <v>20.3</v>
      </c>
      <c r="T72" s="14">
        <v>420</v>
      </c>
      <c r="U72" s="15">
        <v>24.1</v>
      </c>
      <c r="V72" s="16"/>
      <c r="W72" s="15">
        <v>21.8</v>
      </c>
      <c r="X72" s="15">
        <v>26.4</v>
      </c>
      <c r="Y72" s="14">
        <v>492</v>
      </c>
      <c r="Z72" s="15">
        <v>25.3</v>
      </c>
      <c r="AA72" s="16"/>
      <c r="AB72" s="15">
        <v>23.1</v>
      </c>
      <c r="AC72" s="15">
        <v>27.6</v>
      </c>
      <c r="AD72" s="14">
        <v>447</v>
      </c>
      <c r="AE72" s="15">
        <v>23.9</v>
      </c>
      <c r="AF72" s="16"/>
      <c r="AG72" s="15">
        <v>21.7</v>
      </c>
      <c r="AH72" s="15">
        <v>26.1</v>
      </c>
      <c r="AI72" s="14">
        <v>357</v>
      </c>
      <c r="AJ72" s="15">
        <v>21.7</v>
      </c>
      <c r="AK72" s="16"/>
      <c r="AL72" s="15">
        <v>19.5</v>
      </c>
      <c r="AM72" s="15">
        <v>24</v>
      </c>
      <c r="AN72" s="14">
        <v>347</v>
      </c>
      <c r="AO72" s="15">
        <v>22.3</v>
      </c>
      <c r="AP72" s="16"/>
      <c r="AQ72" s="15">
        <v>20</v>
      </c>
      <c r="AR72" s="15">
        <v>24.6</v>
      </c>
      <c r="AS72" s="14">
        <v>298</v>
      </c>
      <c r="AT72" s="15">
        <v>18</v>
      </c>
      <c r="AU72" s="16"/>
      <c r="AV72" s="15">
        <v>15.9</v>
      </c>
      <c r="AW72" s="15">
        <v>20</v>
      </c>
      <c r="AX72" s="14">
        <v>213</v>
      </c>
      <c r="AY72" s="15">
        <v>16.399999999999999</v>
      </c>
      <c r="AZ72" s="16"/>
      <c r="BA72" s="15">
        <v>14.2</v>
      </c>
      <c r="BB72" s="15">
        <v>18.600000000000001</v>
      </c>
      <c r="BC72" s="14">
        <v>188</v>
      </c>
      <c r="BD72" s="15">
        <v>16</v>
      </c>
      <c r="BE72" s="16"/>
      <c r="BF72" s="15">
        <v>13.7</v>
      </c>
      <c r="BG72" s="15">
        <v>18.3</v>
      </c>
      <c r="BH72" s="14">
        <v>141</v>
      </c>
      <c r="BI72" s="15">
        <v>13.7</v>
      </c>
      <c r="BJ72" s="16"/>
      <c r="BK72" s="15">
        <v>11.4</v>
      </c>
      <c r="BL72" s="15">
        <v>15.9</v>
      </c>
      <c r="BM72" s="14">
        <v>118</v>
      </c>
      <c r="BN72" s="15">
        <v>13.4</v>
      </c>
      <c r="BO72" s="16"/>
      <c r="BP72" s="15">
        <v>11</v>
      </c>
      <c r="BQ72" s="15">
        <v>15.8</v>
      </c>
      <c r="BR72" s="14">
        <v>119</v>
      </c>
      <c r="BS72" s="15">
        <v>16.8</v>
      </c>
      <c r="BT72" s="16"/>
      <c r="BU72" s="15">
        <v>13.8</v>
      </c>
      <c r="BV72" s="15">
        <v>19.8</v>
      </c>
      <c r="BW72" s="14">
        <v>67</v>
      </c>
      <c r="BX72" s="15">
        <v>19</v>
      </c>
      <c r="BY72" s="16"/>
      <c r="BZ72" s="15">
        <v>14.7</v>
      </c>
      <c r="CA72" s="15">
        <v>24.1</v>
      </c>
      <c r="CB72" s="14">
        <v>62</v>
      </c>
      <c r="CC72" s="15">
        <v>32.9</v>
      </c>
      <c r="CD72" s="16"/>
      <c r="CE72" s="15">
        <v>25.3</v>
      </c>
      <c r="CF72" s="15">
        <v>42.2</v>
      </c>
      <c r="CG72" s="14">
        <v>17</v>
      </c>
      <c r="CH72" s="15">
        <v>25.8</v>
      </c>
      <c r="CI72" s="16" t="s">
        <v>519</v>
      </c>
      <c r="CJ72" s="15">
        <v>15</v>
      </c>
      <c r="CK72" s="15">
        <v>41.4</v>
      </c>
    </row>
    <row r="73" spans="1:89">
      <c r="A73" s="21" t="s">
        <v>237</v>
      </c>
      <c r="B73" s="21" t="s">
        <v>238</v>
      </c>
      <c r="C73" s="21" t="s">
        <v>431</v>
      </c>
      <c r="D73" s="21">
        <v>1998</v>
      </c>
      <c r="E73" s="14">
        <v>1</v>
      </c>
      <c r="F73" s="16" t="s">
        <v>520</v>
      </c>
      <c r="G73" s="16"/>
      <c r="H73" s="16" t="s">
        <v>520</v>
      </c>
      <c r="I73" s="16" t="s">
        <v>520</v>
      </c>
      <c r="J73" s="14">
        <v>138</v>
      </c>
      <c r="K73" s="15">
        <v>9.1</v>
      </c>
      <c r="L73" s="16"/>
      <c r="M73" s="15">
        <v>7.6</v>
      </c>
      <c r="N73" s="15">
        <v>10.6</v>
      </c>
      <c r="O73" s="14">
        <v>341</v>
      </c>
      <c r="P73" s="15">
        <v>23.6</v>
      </c>
      <c r="Q73" s="16"/>
      <c r="R73" s="15">
        <v>21.1</v>
      </c>
      <c r="S73" s="15">
        <v>26.1</v>
      </c>
      <c r="T73" s="14">
        <v>486</v>
      </c>
      <c r="U73" s="15">
        <v>27.1</v>
      </c>
      <c r="V73" s="16"/>
      <c r="W73" s="15">
        <v>24.7</v>
      </c>
      <c r="X73" s="15">
        <v>29.6</v>
      </c>
      <c r="Y73" s="14">
        <v>551</v>
      </c>
      <c r="Z73" s="15">
        <v>28.2</v>
      </c>
      <c r="AA73" s="16"/>
      <c r="AB73" s="15">
        <v>25.9</v>
      </c>
      <c r="AC73" s="15">
        <v>30.6</v>
      </c>
      <c r="AD73" s="14">
        <v>402</v>
      </c>
      <c r="AE73" s="15">
        <v>22</v>
      </c>
      <c r="AF73" s="16"/>
      <c r="AG73" s="15">
        <v>19.899999999999999</v>
      </c>
      <c r="AH73" s="15">
        <v>24.2</v>
      </c>
      <c r="AI73" s="14">
        <v>375</v>
      </c>
      <c r="AJ73" s="15">
        <v>23.3</v>
      </c>
      <c r="AK73" s="16"/>
      <c r="AL73" s="15">
        <v>20.9</v>
      </c>
      <c r="AM73" s="15">
        <v>25.6</v>
      </c>
      <c r="AN73" s="14">
        <v>360</v>
      </c>
      <c r="AO73" s="15">
        <v>22.8</v>
      </c>
      <c r="AP73" s="16"/>
      <c r="AQ73" s="15">
        <v>20.5</v>
      </c>
      <c r="AR73" s="15">
        <v>25.2</v>
      </c>
      <c r="AS73" s="14">
        <v>312</v>
      </c>
      <c r="AT73" s="15">
        <v>19.100000000000001</v>
      </c>
      <c r="AU73" s="16"/>
      <c r="AV73" s="15">
        <v>17</v>
      </c>
      <c r="AW73" s="15">
        <v>21.3</v>
      </c>
      <c r="AX73" s="14">
        <v>200</v>
      </c>
      <c r="AY73" s="15">
        <v>15.8</v>
      </c>
      <c r="AZ73" s="16"/>
      <c r="BA73" s="15">
        <v>13.6</v>
      </c>
      <c r="BB73" s="15">
        <v>18</v>
      </c>
      <c r="BC73" s="14">
        <v>163</v>
      </c>
      <c r="BD73" s="15">
        <v>14.1</v>
      </c>
      <c r="BE73" s="16"/>
      <c r="BF73" s="15">
        <v>11.9</v>
      </c>
      <c r="BG73" s="15">
        <v>16.2</v>
      </c>
      <c r="BH73" s="14">
        <v>136</v>
      </c>
      <c r="BI73" s="15">
        <v>13.1</v>
      </c>
      <c r="BJ73" s="16"/>
      <c r="BK73" s="15">
        <v>10.9</v>
      </c>
      <c r="BL73" s="15">
        <v>15.3</v>
      </c>
      <c r="BM73" s="14">
        <v>84</v>
      </c>
      <c r="BN73" s="15">
        <v>9.5</v>
      </c>
      <c r="BO73" s="16"/>
      <c r="BP73" s="15">
        <v>7.6</v>
      </c>
      <c r="BQ73" s="15">
        <v>11.8</v>
      </c>
      <c r="BR73" s="14">
        <v>106</v>
      </c>
      <c r="BS73" s="15">
        <v>15.4</v>
      </c>
      <c r="BT73" s="16"/>
      <c r="BU73" s="15">
        <v>12.5</v>
      </c>
      <c r="BV73" s="15">
        <v>18.399999999999999</v>
      </c>
      <c r="BW73" s="14">
        <v>64</v>
      </c>
      <c r="BX73" s="15">
        <v>17.8</v>
      </c>
      <c r="BY73" s="16"/>
      <c r="BZ73" s="15">
        <v>13.7</v>
      </c>
      <c r="CA73" s="15">
        <v>22.7</v>
      </c>
      <c r="CB73" s="14">
        <v>40</v>
      </c>
      <c r="CC73" s="15">
        <v>21.8</v>
      </c>
      <c r="CD73" s="16"/>
      <c r="CE73" s="15">
        <v>15.6</v>
      </c>
      <c r="CF73" s="15">
        <v>29.7</v>
      </c>
      <c r="CG73" s="14">
        <v>19</v>
      </c>
      <c r="CH73" s="15">
        <v>30.4</v>
      </c>
      <c r="CI73" s="16" t="s">
        <v>519</v>
      </c>
      <c r="CJ73" s="15">
        <v>18.3</v>
      </c>
      <c r="CK73" s="15">
        <v>47.5</v>
      </c>
    </row>
    <row r="74" spans="1:89">
      <c r="A74" s="21" t="s">
        <v>237</v>
      </c>
      <c r="B74" s="21" t="s">
        <v>238</v>
      </c>
      <c r="C74" s="21" t="s">
        <v>431</v>
      </c>
      <c r="D74" s="21">
        <v>1997</v>
      </c>
      <c r="E74" s="14">
        <v>2</v>
      </c>
      <c r="F74" s="16" t="s">
        <v>520</v>
      </c>
      <c r="G74" s="16"/>
      <c r="H74" s="16" t="s">
        <v>520</v>
      </c>
      <c r="I74" s="16" t="s">
        <v>520</v>
      </c>
      <c r="J74" s="14">
        <v>119</v>
      </c>
      <c r="K74" s="15">
        <v>8</v>
      </c>
      <c r="L74" s="16"/>
      <c r="M74" s="15">
        <v>6.6</v>
      </c>
      <c r="N74" s="15">
        <v>9.4</v>
      </c>
      <c r="O74" s="14">
        <v>315</v>
      </c>
      <c r="P74" s="15">
        <v>21.1</v>
      </c>
      <c r="Q74" s="16"/>
      <c r="R74" s="15">
        <v>18.7</v>
      </c>
      <c r="S74" s="15">
        <v>23.4</v>
      </c>
      <c r="T74" s="14">
        <v>412</v>
      </c>
      <c r="U74" s="15">
        <v>22.5</v>
      </c>
      <c r="V74" s="16"/>
      <c r="W74" s="15">
        <v>20.3</v>
      </c>
      <c r="X74" s="15">
        <v>24.6</v>
      </c>
      <c r="Y74" s="14">
        <v>428</v>
      </c>
      <c r="Z74" s="15">
        <v>21.8</v>
      </c>
      <c r="AA74" s="16"/>
      <c r="AB74" s="15">
        <v>19.8</v>
      </c>
      <c r="AC74" s="15">
        <v>23.9</v>
      </c>
      <c r="AD74" s="14">
        <v>355</v>
      </c>
      <c r="AE74" s="15">
        <v>19.899999999999999</v>
      </c>
      <c r="AF74" s="16"/>
      <c r="AG74" s="15">
        <v>17.8</v>
      </c>
      <c r="AH74" s="15">
        <v>22</v>
      </c>
      <c r="AI74" s="14">
        <v>296</v>
      </c>
      <c r="AJ74" s="15">
        <v>18.7</v>
      </c>
      <c r="AK74" s="16"/>
      <c r="AL74" s="15">
        <v>16.600000000000001</v>
      </c>
      <c r="AM74" s="15">
        <v>20.8</v>
      </c>
      <c r="AN74" s="14">
        <v>339</v>
      </c>
      <c r="AO74" s="15">
        <v>20.9</v>
      </c>
      <c r="AP74" s="16"/>
      <c r="AQ74" s="15">
        <v>18.600000000000001</v>
      </c>
      <c r="AR74" s="15">
        <v>23.1</v>
      </c>
      <c r="AS74" s="14">
        <v>257</v>
      </c>
      <c r="AT74" s="15">
        <v>16.399999999999999</v>
      </c>
      <c r="AU74" s="16"/>
      <c r="AV74" s="15">
        <v>14.4</v>
      </c>
      <c r="AW74" s="15">
        <v>18.399999999999999</v>
      </c>
      <c r="AX74" s="14">
        <v>183</v>
      </c>
      <c r="AY74" s="15">
        <v>14.8</v>
      </c>
      <c r="AZ74" s="16"/>
      <c r="BA74" s="15">
        <v>12.6</v>
      </c>
      <c r="BB74" s="15">
        <v>16.899999999999999</v>
      </c>
      <c r="BC74" s="14">
        <v>149</v>
      </c>
      <c r="BD74" s="15">
        <v>13.1</v>
      </c>
      <c r="BE74" s="16"/>
      <c r="BF74" s="15">
        <v>11</v>
      </c>
      <c r="BG74" s="15">
        <v>15.2</v>
      </c>
      <c r="BH74" s="14">
        <v>119</v>
      </c>
      <c r="BI74" s="15">
        <v>11.5</v>
      </c>
      <c r="BJ74" s="16"/>
      <c r="BK74" s="15">
        <v>9.4</v>
      </c>
      <c r="BL74" s="15">
        <v>13.5</v>
      </c>
      <c r="BM74" s="14">
        <v>112</v>
      </c>
      <c r="BN74" s="15">
        <v>12.7</v>
      </c>
      <c r="BO74" s="16"/>
      <c r="BP74" s="15">
        <v>10.3</v>
      </c>
      <c r="BQ74" s="15">
        <v>15</v>
      </c>
      <c r="BR74" s="14">
        <v>103</v>
      </c>
      <c r="BS74" s="15">
        <v>15.8</v>
      </c>
      <c r="BT74" s="16"/>
      <c r="BU74" s="15">
        <v>12.7</v>
      </c>
      <c r="BV74" s="15">
        <v>18.8</v>
      </c>
      <c r="BW74" s="14">
        <v>69</v>
      </c>
      <c r="BX74" s="15">
        <v>18.3</v>
      </c>
      <c r="BY74" s="16"/>
      <c r="BZ74" s="15">
        <v>14.3</v>
      </c>
      <c r="CA74" s="15">
        <v>23.2</v>
      </c>
      <c r="CB74" s="14">
        <v>54</v>
      </c>
      <c r="CC74" s="15">
        <v>30.5</v>
      </c>
      <c r="CD74" s="16"/>
      <c r="CE74" s="15">
        <v>22.9</v>
      </c>
      <c r="CF74" s="15">
        <v>39.799999999999997</v>
      </c>
      <c r="CG74" s="14">
        <v>17</v>
      </c>
      <c r="CH74" s="15">
        <v>29.2</v>
      </c>
      <c r="CI74" s="16" t="s">
        <v>519</v>
      </c>
      <c r="CJ74" s="15">
        <v>17</v>
      </c>
      <c r="CK74" s="15">
        <v>46.8</v>
      </c>
    </row>
    <row r="75" spans="1:89">
      <c r="A75" s="21" t="s">
        <v>237</v>
      </c>
      <c r="B75" s="21" t="s">
        <v>238</v>
      </c>
      <c r="C75" s="21" t="s">
        <v>431</v>
      </c>
      <c r="D75" s="21">
        <v>1996</v>
      </c>
      <c r="E75" s="14">
        <v>2</v>
      </c>
      <c r="F75" s="16" t="s">
        <v>520</v>
      </c>
      <c r="G75" s="16"/>
      <c r="H75" s="16" t="s">
        <v>520</v>
      </c>
      <c r="I75" s="16" t="s">
        <v>520</v>
      </c>
      <c r="J75" s="14">
        <v>106</v>
      </c>
      <c r="K75" s="15">
        <v>7.3</v>
      </c>
      <c r="L75" s="16"/>
      <c r="M75" s="15">
        <v>5.9</v>
      </c>
      <c r="N75" s="15">
        <v>8.6999999999999993</v>
      </c>
      <c r="O75" s="14">
        <v>284</v>
      </c>
      <c r="P75" s="15">
        <v>18.100000000000001</v>
      </c>
      <c r="Q75" s="16"/>
      <c r="R75" s="15">
        <v>16</v>
      </c>
      <c r="S75" s="15">
        <v>20.2</v>
      </c>
      <c r="T75" s="14">
        <v>408</v>
      </c>
      <c r="U75" s="15">
        <v>21.8</v>
      </c>
      <c r="V75" s="16"/>
      <c r="W75" s="15">
        <v>19.7</v>
      </c>
      <c r="X75" s="15">
        <v>23.9</v>
      </c>
      <c r="Y75" s="14">
        <v>486</v>
      </c>
      <c r="Z75" s="15">
        <v>25</v>
      </c>
      <c r="AA75" s="16"/>
      <c r="AB75" s="15">
        <v>22.7</v>
      </c>
      <c r="AC75" s="15">
        <v>27.2</v>
      </c>
      <c r="AD75" s="14">
        <v>337</v>
      </c>
      <c r="AE75" s="15">
        <v>19.399999999999999</v>
      </c>
      <c r="AF75" s="16"/>
      <c r="AG75" s="15">
        <v>17.3</v>
      </c>
      <c r="AH75" s="15">
        <v>21.5</v>
      </c>
      <c r="AI75" s="14">
        <v>348</v>
      </c>
      <c r="AJ75" s="15">
        <v>22.2</v>
      </c>
      <c r="AK75" s="16"/>
      <c r="AL75" s="15">
        <v>19.899999999999999</v>
      </c>
      <c r="AM75" s="15">
        <v>24.6</v>
      </c>
      <c r="AN75" s="14">
        <v>353</v>
      </c>
      <c r="AO75" s="15">
        <v>20.7</v>
      </c>
      <c r="AP75" s="16"/>
      <c r="AQ75" s="15">
        <v>18.5</v>
      </c>
      <c r="AR75" s="15">
        <v>22.8</v>
      </c>
      <c r="AS75" s="14">
        <v>228</v>
      </c>
      <c r="AT75" s="15">
        <v>15.8</v>
      </c>
      <c r="AU75" s="16"/>
      <c r="AV75" s="15">
        <v>13.7</v>
      </c>
      <c r="AW75" s="15">
        <v>17.8</v>
      </c>
      <c r="AX75" s="14">
        <v>198</v>
      </c>
      <c r="AY75" s="15">
        <v>16</v>
      </c>
      <c r="AZ75" s="16"/>
      <c r="BA75" s="15">
        <v>13.8</v>
      </c>
      <c r="BB75" s="15">
        <v>18.2</v>
      </c>
      <c r="BC75" s="14">
        <v>145</v>
      </c>
      <c r="BD75" s="15">
        <v>12.8</v>
      </c>
      <c r="BE75" s="16"/>
      <c r="BF75" s="15">
        <v>10.7</v>
      </c>
      <c r="BG75" s="15">
        <v>14.9</v>
      </c>
      <c r="BH75" s="14">
        <v>125</v>
      </c>
      <c r="BI75" s="15">
        <v>12</v>
      </c>
      <c r="BJ75" s="16"/>
      <c r="BK75" s="15">
        <v>9.9</v>
      </c>
      <c r="BL75" s="15">
        <v>14.1</v>
      </c>
      <c r="BM75" s="14">
        <v>140</v>
      </c>
      <c r="BN75" s="15">
        <v>15.7</v>
      </c>
      <c r="BO75" s="16"/>
      <c r="BP75" s="15">
        <v>13.1</v>
      </c>
      <c r="BQ75" s="15">
        <v>18.3</v>
      </c>
      <c r="BR75" s="14">
        <v>95</v>
      </c>
      <c r="BS75" s="15">
        <v>15.3</v>
      </c>
      <c r="BT75" s="16"/>
      <c r="BU75" s="15">
        <v>12.4</v>
      </c>
      <c r="BV75" s="15">
        <v>18.8</v>
      </c>
      <c r="BW75" s="14">
        <v>94</v>
      </c>
      <c r="BX75" s="15">
        <v>24.5</v>
      </c>
      <c r="BY75" s="16"/>
      <c r="BZ75" s="15">
        <v>19.8</v>
      </c>
      <c r="CA75" s="15">
        <v>30</v>
      </c>
      <c r="CB75" s="14">
        <v>42</v>
      </c>
      <c r="CC75" s="15">
        <v>24.5</v>
      </c>
      <c r="CD75" s="16"/>
      <c r="CE75" s="15">
        <v>17.600000000000001</v>
      </c>
      <c r="CF75" s="15">
        <v>33.1</v>
      </c>
      <c r="CG75" s="14">
        <v>23</v>
      </c>
      <c r="CH75" s="15">
        <v>41.6</v>
      </c>
      <c r="CI75" s="16"/>
      <c r="CJ75" s="15">
        <v>26.4</v>
      </c>
      <c r="CK75" s="15">
        <v>62.5</v>
      </c>
    </row>
    <row r="76" spans="1:89">
      <c r="A76" s="21" t="s">
        <v>237</v>
      </c>
      <c r="B76" s="21" t="s">
        <v>238</v>
      </c>
      <c r="C76" s="21" t="s">
        <v>431</v>
      </c>
      <c r="D76" s="21">
        <v>1995</v>
      </c>
      <c r="E76" s="14">
        <v>1</v>
      </c>
      <c r="F76" s="16" t="s">
        <v>520</v>
      </c>
      <c r="G76" s="16"/>
      <c r="H76" s="16" t="s">
        <v>520</v>
      </c>
      <c r="I76" s="16" t="s">
        <v>520</v>
      </c>
      <c r="J76" s="14">
        <v>93</v>
      </c>
      <c r="K76" s="15">
        <v>6.5</v>
      </c>
      <c r="L76" s="16"/>
      <c r="M76" s="15">
        <v>5.2</v>
      </c>
      <c r="N76" s="15">
        <v>8</v>
      </c>
      <c r="O76" s="14">
        <v>358</v>
      </c>
      <c r="P76" s="15">
        <v>21.8</v>
      </c>
      <c r="Q76" s="16"/>
      <c r="R76" s="15">
        <v>19.5</v>
      </c>
      <c r="S76" s="15">
        <v>24.1</v>
      </c>
      <c r="T76" s="14">
        <v>460</v>
      </c>
      <c r="U76" s="15">
        <v>24.3</v>
      </c>
      <c r="V76" s="16"/>
      <c r="W76" s="15">
        <v>22.1</v>
      </c>
      <c r="X76" s="15">
        <v>26.5</v>
      </c>
      <c r="Y76" s="14">
        <v>432</v>
      </c>
      <c r="Z76" s="15">
        <v>22.4</v>
      </c>
      <c r="AA76" s="16"/>
      <c r="AB76" s="15">
        <v>20.3</v>
      </c>
      <c r="AC76" s="15">
        <v>24.6</v>
      </c>
      <c r="AD76" s="14">
        <v>374</v>
      </c>
      <c r="AE76" s="15">
        <v>22.2</v>
      </c>
      <c r="AF76" s="16"/>
      <c r="AG76" s="15">
        <v>19.899999999999999</v>
      </c>
      <c r="AH76" s="15">
        <v>24.4</v>
      </c>
      <c r="AI76" s="14">
        <v>390</v>
      </c>
      <c r="AJ76" s="15">
        <v>25</v>
      </c>
      <c r="AK76" s="16"/>
      <c r="AL76" s="15">
        <v>22.5</v>
      </c>
      <c r="AM76" s="15">
        <v>27.5</v>
      </c>
      <c r="AN76" s="14">
        <v>311</v>
      </c>
      <c r="AO76" s="15">
        <v>18.2</v>
      </c>
      <c r="AP76" s="16"/>
      <c r="AQ76" s="15">
        <v>16.2</v>
      </c>
      <c r="AR76" s="15">
        <v>20.3</v>
      </c>
      <c r="AS76" s="14">
        <v>271</v>
      </c>
      <c r="AT76" s="15">
        <v>19.600000000000001</v>
      </c>
      <c r="AU76" s="16"/>
      <c r="AV76" s="15">
        <v>17.2</v>
      </c>
      <c r="AW76" s="15">
        <v>21.9</v>
      </c>
      <c r="AX76" s="14">
        <v>213</v>
      </c>
      <c r="AY76" s="15">
        <v>17.100000000000001</v>
      </c>
      <c r="AZ76" s="16"/>
      <c r="BA76" s="15">
        <v>14.8</v>
      </c>
      <c r="BB76" s="15">
        <v>19.399999999999999</v>
      </c>
      <c r="BC76" s="14">
        <v>169</v>
      </c>
      <c r="BD76" s="15">
        <v>14.9</v>
      </c>
      <c r="BE76" s="16"/>
      <c r="BF76" s="15">
        <v>12.6</v>
      </c>
      <c r="BG76" s="15">
        <v>17.100000000000001</v>
      </c>
      <c r="BH76" s="14">
        <v>140</v>
      </c>
      <c r="BI76" s="15">
        <v>13.5</v>
      </c>
      <c r="BJ76" s="16"/>
      <c r="BK76" s="15">
        <v>11.2</v>
      </c>
      <c r="BL76" s="15">
        <v>15.7</v>
      </c>
      <c r="BM76" s="14">
        <v>102</v>
      </c>
      <c r="BN76" s="15">
        <v>11.2</v>
      </c>
      <c r="BO76" s="16"/>
      <c r="BP76" s="15">
        <v>9</v>
      </c>
      <c r="BQ76" s="15">
        <v>13.4</v>
      </c>
      <c r="BR76" s="14">
        <v>93</v>
      </c>
      <c r="BS76" s="15">
        <v>15.9</v>
      </c>
      <c r="BT76" s="16"/>
      <c r="BU76" s="15">
        <v>12.8</v>
      </c>
      <c r="BV76" s="15">
        <v>19.5</v>
      </c>
      <c r="BW76" s="14">
        <v>84</v>
      </c>
      <c r="BX76" s="15">
        <v>21.9</v>
      </c>
      <c r="BY76" s="16"/>
      <c r="BZ76" s="15">
        <v>17.399999999999999</v>
      </c>
      <c r="CA76" s="15">
        <v>27.1</v>
      </c>
      <c r="CB76" s="14">
        <v>51</v>
      </c>
      <c r="CC76" s="15">
        <v>30.5</v>
      </c>
      <c r="CD76" s="16"/>
      <c r="CE76" s="15">
        <v>22.7</v>
      </c>
      <c r="CF76" s="15">
        <v>40.1</v>
      </c>
      <c r="CG76" s="14">
        <v>17</v>
      </c>
      <c r="CH76" s="15">
        <v>32.299999999999997</v>
      </c>
      <c r="CI76" s="16" t="s">
        <v>519</v>
      </c>
      <c r="CJ76" s="15">
        <v>18.8</v>
      </c>
      <c r="CK76" s="15">
        <v>51.8</v>
      </c>
    </row>
    <row r="77" spans="1:89">
      <c r="A77" s="21" t="s">
        <v>237</v>
      </c>
      <c r="B77" s="21" t="s">
        <v>238</v>
      </c>
      <c r="C77" s="21" t="s">
        <v>431</v>
      </c>
      <c r="D77" s="21">
        <v>1994</v>
      </c>
      <c r="E77" s="14">
        <v>6</v>
      </c>
      <c r="F77" s="15">
        <v>0.4</v>
      </c>
      <c r="G77" s="16" t="s">
        <v>519</v>
      </c>
      <c r="H77" s="15">
        <v>0.1</v>
      </c>
      <c r="I77" s="15">
        <v>0.9</v>
      </c>
      <c r="J77" s="14">
        <v>106</v>
      </c>
      <c r="K77" s="15">
        <v>7.5</v>
      </c>
      <c r="L77" s="16"/>
      <c r="M77" s="15">
        <v>6.1</v>
      </c>
      <c r="N77" s="15">
        <v>8.9</v>
      </c>
      <c r="O77" s="14">
        <v>371</v>
      </c>
      <c r="P77" s="15">
        <v>21.8</v>
      </c>
      <c r="Q77" s="16"/>
      <c r="R77" s="15">
        <v>19.600000000000001</v>
      </c>
      <c r="S77" s="15">
        <v>24</v>
      </c>
      <c r="T77" s="14">
        <v>462</v>
      </c>
      <c r="U77" s="15">
        <v>24</v>
      </c>
      <c r="V77" s="16"/>
      <c r="W77" s="15">
        <v>21.8</v>
      </c>
      <c r="X77" s="15">
        <v>26.2</v>
      </c>
      <c r="Y77" s="14">
        <v>440</v>
      </c>
      <c r="Z77" s="15">
        <v>23.4</v>
      </c>
      <c r="AA77" s="16"/>
      <c r="AB77" s="15">
        <v>21.2</v>
      </c>
      <c r="AC77" s="15">
        <v>25.5</v>
      </c>
      <c r="AD77" s="14">
        <v>328</v>
      </c>
      <c r="AE77" s="15">
        <v>20</v>
      </c>
      <c r="AF77" s="16"/>
      <c r="AG77" s="15">
        <v>17.8</v>
      </c>
      <c r="AH77" s="15">
        <v>22.1</v>
      </c>
      <c r="AI77" s="14">
        <v>312</v>
      </c>
      <c r="AJ77" s="15">
        <v>19.899999999999999</v>
      </c>
      <c r="AK77" s="16"/>
      <c r="AL77" s="15">
        <v>17.600000000000001</v>
      </c>
      <c r="AM77" s="15">
        <v>22.1</v>
      </c>
      <c r="AN77" s="14">
        <v>299</v>
      </c>
      <c r="AO77" s="15">
        <v>17.7</v>
      </c>
      <c r="AP77" s="16"/>
      <c r="AQ77" s="15">
        <v>15.7</v>
      </c>
      <c r="AR77" s="15">
        <v>19.7</v>
      </c>
      <c r="AS77" s="14">
        <v>257</v>
      </c>
      <c r="AT77" s="15">
        <v>19.100000000000001</v>
      </c>
      <c r="AU77" s="16"/>
      <c r="AV77" s="15">
        <v>16.8</v>
      </c>
      <c r="AW77" s="15">
        <v>21.5</v>
      </c>
      <c r="AX77" s="14">
        <v>181</v>
      </c>
      <c r="AY77" s="15">
        <v>14.6</v>
      </c>
      <c r="AZ77" s="16"/>
      <c r="BA77" s="15">
        <v>12.5</v>
      </c>
      <c r="BB77" s="15">
        <v>16.7</v>
      </c>
      <c r="BC77" s="14">
        <v>174</v>
      </c>
      <c r="BD77" s="15">
        <v>15.3</v>
      </c>
      <c r="BE77" s="16"/>
      <c r="BF77" s="15">
        <v>13</v>
      </c>
      <c r="BG77" s="15">
        <v>17.600000000000001</v>
      </c>
      <c r="BH77" s="14">
        <v>167</v>
      </c>
      <c r="BI77" s="15">
        <v>16</v>
      </c>
      <c r="BJ77" s="16"/>
      <c r="BK77" s="15">
        <v>13.6</v>
      </c>
      <c r="BL77" s="15">
        <v>18.5</v>
      </c>
      <c r="BM77" s="14">
        <v>132</v>
      </c>
      <c r="BN77" s="15">
        <v>14.1</v>
      </c>
      <c r="BO77" s="16"/>
      <c r="BP77" s="15">
        <v>11.7</v>
      </c>
      <c r="BQ77" s="15">
        <v>16.5</v>
      </c>
      <c r="BR77" s="14">
        <v>106</v>
      </c>
      <c r="BS77" s="15">
        <v>19.399999999999999</v>
      </c>
      <c r="BT77" s="16"/>
      <c r="BU77" s="15">
        <v>15.7</v>
      </c>
      <c r="BV77" s="15">
        <v>23.1</v>
      </c>
      <c r="BW77" s="14">
        <v>92</v>
      </c>
      <c r="BX77" s="15">
        <v>24.3</v>
      </c>
      <c r="BY77" s="16"/>
      <c r="BZ77" s="15">
        <v>19.600000000000001</v>
      </c>
      <c r="CA77" s="15">
        <v>29.8</v>
      </c>
      <c r="CB77" s="14">
        <v>62</v>
      </c>
      <c r="CC77" s="15">
        <v>38.6</v>
      </c>
      <c r="CD77" s="16"/>
      <c r="CE77" s="15">
        <v>29.6</v>
      </c>
      <c r="CF77" s="15">
        <v>49.4</v>
      </c>
      <c r="CG77" s="14">
        <v>18</v>
      </c>
      <c r="CH77" s="15">
        <v>36.700000000000003</v>
      </c>
      <c r="CI77" s="16" t="s">
        <v>519</v>
      </c>
      <c r="CJ77" s="15">
        <v>21.8</v>
      </c>
      <c r="CK77" s="15">
        <v>58</v>
      </c>
    </row>
    <row r="78" spans="1:89">
      <c r="A78" s="21" t="s">
        <v>237</v>
      </c>
      <c r="B78" s="21" t="s">
        <v>238</v>
      </c>
      <c r="C78" s="21" t="s">
        <v>431</v>
      </c>
      <c r="D78" s="21">
        <v>1993</v>
      </c>
      <c r="E78" s="14">
        <v>2</v>
      </c>
      <c r="F78" s="16" t="s">
        <v>520</v>
      </c>
      <c r="G78" s="16"/>
      <c r="H78" s="16" t="s">
        <v>520</v>
      </c>
      <c r="I78" s="16" t="s">
        <v>520</v>
      </c>
      <c r="J78" s="14">
        <v>110</v>
      </c>
      <c r="K78" s="15">
        <v>7.7</v>
      </c>
      <c r="L78" s="16"/>
      <c r="M78" s="15">
        <v>6.3</v>
      </c>
      <c r="N78" s="15">
        <v>9.1</v>
      </c>
      <c r="O78" s="14">
        <v>408</v>
      </c>
      <c r="P78" s="15">
        <v>23</v>
      </c>
      <c r="Q78" s="16"/>
      <c r="R78" s="15">
        <v>20.8</v>
      </c>
      <c r="S78" s="15">
        <v>25.2</v>
      </c>
      <c r="T78" s="14">
        <v>416</v>
      </c>
      <c r="U78" s="15">
        <v>21.3</v>
      </c>
      <c r="V78" s="16"/>
      <c r="W78" s="15">
        <v>19.3</v>
      </c>
      <c r="X78" s="15">
        <v>23.4</v>
      </c>
      <c r="Y78" s="14">
        <v>379</v>
      </c>
      <c r="Z78" s="15">
        <v>20.6</v>
      </c>
      <c r="AA78" s="16"/>
      <c r="AB78" s="15">
        <v>18.5</v>
      </c>
      <c r="AC78" s="15">
        <v>22.7</v>
      </c>
      <c r="AD78" s="14">
        <v>353</v>
      </c>
      <c r="AE78" s="15">
        <v>21.9</v>
      </c>
      <c r="AF78" s="16"/>
      <c r="AG78" s="15">
        <v>19.600000000000001</v>
      </c>
      <c r="AH78" s="15">
        <v>24.1</v>
      </c>
      <c r="AI78" s="14">
        <v>368</v>
      </c>
      <c r="AJ78" s="15">
        <v>23.1</v>
      </c>
      <c r="AK78" s="16"/>
      <c r="AL78" s="15">
        <v>20.7</v>
      </c>
      <c r="AM78" s="15">
        <v>25.4</v>
      </c>
      <c r="AN78" s="14">
        <v>357</v>
      </c>
      <c r="AO78" s="15">
        <v>21.5</v>
      </c>
      <c r="AP78" s="16"/>
      <c r="AQ78" s="15">
        <v>19.2</v>
      </c>
      <c r="AR78" s="15">
        <v>23.7</v>
      </c>
      <c r="AS78" s="14">
        <v>256</v>
      </c>
      <c r="AT78" s="15">
        <v>19.600000000000001</v>
      </c>
      <c r="AU78" s="16"/>
      <c r="AV78" s="15">
        <v>17.2</v>
      </c>
      <c r="AW78" s="15">
        <v>22</v>
      </c>
      <c r="AX78" s="14">
        <v>224</v>
      </c>
      <c r="AY78" s="15">
        <v>18.3</v>
      </c>
      <c r="AZ78" s="16"/>
      <c r="BA78" s="15">
        <v>15.9</v>
      </c>
      <c r="BB78" s="15">
        <v>20.7</v>
      </c>
      <c r="BC78" s="14">
        <v>155</v>
      </c>
      <c r="BD78" s="15">
        <v>13.5</v>
      </c>
      <c r="BE78" s="16"/>
      <c r="BF78" s="15">
        <v>11.4</v>
      </c>
      <c r="BG78" s="15">
        <v>15.7</v>
      </c>
      <c r="BH78" s="14">
        <v>157</v>
      </c>
      <c r="BI78" s="15">
        <v>15</v>
      </c>
      <c r="BJ78" s="16"/>
      <c r="BK78" s="15">
        <v>12.6</v>
      </c>
      <c r="BL78" s="15">
        <v>17.3</v>
      </c>
      <c r="BM78" s="14">
        <v>121</v>
      </c>
      <c r="BN78" s="15">
        <v>13.4</v>
      </c>
      <c r="BO78" s="16"/>
      <c r="BP78" s="15">
        <v>11</v>
      </c>
      <c r="BQ78" s="15">
        <v>15.7</v>
      </c>
      <c r="BR78" s="14">
        <v>101</v>
      </c>
      <c r="BS78" s="15">
        <v>17.7</v>
      </c>
      <c r="BT78" s="16"/>
      <c r="BU78" s="15">
        <v>14.3</v>
      </c>
      <c r="BV78" s="15">
        <v>21.2</v>
      </c>
      <c r="BW78" s="14">
        <v>90</v>
      </c>
      <c r="BX78" s="15">
        <v>24.2</v>
      </c>
      <c r="BY78" s="16"/>
      <c r="BZ78" s="15">
        <v>19.399999999999999</v>
      </c>
      <c r="CA78" s="15">
        <v>29.7</v>
      </c>
      <c r="CB78" s="14">
        <v>51</v>
      </c>
      <c r="CC78" s="15">
        <v>32.700000000000003</v>
      </c>
      <c r="CD78" s="16"/>
      <c r="CE78" s="15">
        <v>24.4</v>
      </c>
      <c r="CF78" s="15">
        <v>43</v>
      </c>
      <c r="CG78" s="14">
        <v>15</v>
      </c>
      <c r="CH78" s="15">
        <v>32.1</v>
      </c>
      <c r="CI78" s="16" t="s">
        <v>519</v>
      </c>
      <c r="CJ78" s="15">
        <v>18</v>
      </c>
      <c r="CK78" s="15">
        <v>53</v>
      </c>
    </row>
    <row r="79" spans="1:89">
      <c r="A79" s="21" t="s">
        <v>237</v>
      </c>
      <c r="B79" s="21" t="s">
        <v>238</v>
      </c>
      <c r="C79" s="21" t="s">
        <v>431</v>
      </c>
      <c r="D79" s="21">
        <v>1992</v>
      </c>
      <c r="E79" s="14">
        <v>1</v>
      </c>
      <c r="F79" s="16" t="s">
        <v>520</v>
      </c>
      <c r="G79" s="16"/>
      <c r="H79" s="16" t="s">
        <v>520</v>
      </c>
      <c r="I79" s="16" t="s">
        <v>520</v>
      </c>
      <c r="J79" s="14">
        <v>118</v>
      </c>
      <c r="K79" s="15">
        <v>8</v>
      </c>
      <c r="L79" s="16"/>
      <c r="M79" s="15">
        <v>6.5</v>
      </c>
      <c r="N79" s="15">
        <v>9.4</v>
      </c>
      <c r="O79" s="14">
        <v>418</v>
      </c>
      <c r="P79" s="15">
        <v>22.9</v>
      </c>
      <c r="Q79" s="16"/>
      <c r="R79" s="15">
        <v>20.7</v>
      </c>
      <c r="S79" s="15">
        <v>25.1</v>
      </c>
      <c r="T79" s="14">
        <v>431</v>
      </c>
      <c r="U79" s="15">
        <v>21.9</v>
      </c>
      <c r="V79" s="16"/>
      <c r="W79" s="15">
        <v>19.8</v>
      </c>
      <c r="X79" s="15">
        <v>24</v>
      </c>
      <c r="Y79" s="14">
        <v>390</v>
      </c>
      <c r="Z79" s="15">
        <v>21.7</v>
      </c>
      <c r="AA79" s="16"/>
      <c r="AB79" s="15">
        <v>19.5</v>
      </c>
      <c r="AC79" s="15">
        <v>23.8</v>
      </c>
      <c r="AD79" s="14">
        <v>382</v>
      </c>
      <c r="AE79" s="15">
        <v>24</v>
      </c>
      <c r="AF79" s="16"/>
      <c r="AG79" s="15">
        <v>21.6</v>
      </c>
      <c r="AH79" s="15">
        <v>26.4</v>
      </c>
      <c r="AI79" s="14">
        <v>394</v>
      </c>
      <c r="AJ79" s="15">
        <v>24</v>
      </c>
      <c r="AK79" s="16"/>
      <c r="AL79" s="15">
        <v>21.6</v>
      </c>
      <c r="AM79" s="15">
        <v>26.3</v>
      </c>
      <c r="AN79" s="14">
        <v>364</v>
      </c>
      <c r="AO79" s="15">
        <v>22.8</v>
      </c>
      <c r="AP79" s="16"/>
      <c r="AQ79" s="15">
        <v>20.399999999999999</v>
      </c>
      <c r="AR79" s="15">
        <v>25.1</v>
      </c>
      <c r="AS79" s="14">
        <v>260</v>
      </c>
      <c r="AT79" s="15">
        <v>20.3</v>
      </c>
      <c r="AU79" s="16"/>
      <c r="AV79" s="15">
        <v>17.8</v>
      </c>
      <c r="AW79" s="15">
        <v>22.8</v>
      </c>
      <c r="AX79" s="14">
        <v>228</v>
      </c>
      <c r="AY79" s="15">
        <v>18.899999999999999</v>
      </c>
      <c r="AZ79" s="16"/>
      <c r="BA79" s="15">
        <v>16.399999999999999</v>
      </c>
      <c r="BB79" s="15">
        <v>21.3</v>
      </c>
      <c r="BC79" s="14">
        <v>189</v>
      </c>
      <c r="BD79" s="15">
        <v>16.399999999999999</v>
      </c>
      <c r="BE79" s="16"/>
      <c r="BF79" s="15">
        <v>14</v>
      </c>
      <c r="BG79" s="15">
        <v>18.7</v>
      </c>
      <c r="BH79" s="14">
        <v>169</v>
      </c>
      <c r="BI79" s="15">
        <v>16</v>
      </c>
      <c r="BJ79" s="16"/>
      <c r="BK79" s="15">
        <v>13.6</v>
      </c>
      <c r="BL79" s="15">
        <v>18.399999999999999</v>
      </c>
      <c r="BM79" s="14">
        <v>154</v>
      </c>
      <c r="BN79" s="15">
        <v>17.8</v>
      </c>
      <c r="BO79" s="16"/>
      <c r="BP79" s="15">
        <v>15</v>
      </c>
      <c r="BQ79" s="15">
        <v>20.7</v>
      </c>
      <c r="BR79" s="14">
        <v>110</v>
      </c>
      <c r="BS79" s="15">
        <v>18.3</v>
      </c>
      <c r="BT79" s="16"/>
      <c r="BU79" s="15">
        <v>14.9</v>
      </c>
      <c r="BV79" s="15">
        <v>21.8</v>
      </c>
      <c r="BW79" s="14">
        <v>91</v>
      </c>
      <c r="BX79" s="15">
        <v>25</v>
      </c>
      <c r="BY79" s="16"/>
      <c r="BZ79" s="15">
        <v>20.100000000000001</v>
      </c>
      <c r="CA79" s="15">
        <v>30.7</v>
      </c>
      <c r="CB79" s="14">
        <v>42</v>
      </c>
      <c r="CC79" s="15">
        <v>28.4</v>
      </c>
      <c r="CD79" s="16"/>
      <c r="CE79" s="15">
        <v>20.5</v>
      </c>
      <c r="CF79" s="15">
        <v>38.4</v>
      </c>
      <c r="CG79" s="14">
        <v>16</v>
      </c>
      <c r="CH79" s="15">
        <v>37.6</v>
      </c>
      <c r="CI79" s="16" t="s">
        <v>519</v>
      </c>
      <c r="CJ79" s="15">
        <v>21.5</v>
      </c>
      <c r="CK79" s="15">
        <v>61</v>
      </c>
    </row>
    <row r="80" spans="1:89">
      <c r="A80" s="21" t="s">
        <v>237</v>
      </c>
      <c r="B80" s="21" t="s">
        <v>238</v>
      </c>
      <c r="C80" s="21" t="s">
        <v>431</v>
      </c>
      <c r="D80" s="21">
        <v>1991</v>
      </c>
      <c r="E80" s="14">
        <v>2</v>
      </c>
      <c r="F80" s="16" t="s">
        <v>520</v>
      </c>
      <c r="G80" s="16"/>
      <c r="H80" s="16" t="s">
        <v>520</v>
      </c>
      <c r="I80" s="16" t="s">
        <v>520</v>
      </c>
      <c r="J80" s="14">
        <v>142</v>
      </c>
      <c r="K80" s="15">
        <v>9</v>
      </c>
      <c r="L80" s="16"/>
      <c r="M80" s="15">
        <v>7.5</v>
      </c>
      <c r="N80" s="15">
        <v>10.5</v>
      </c>
      <c r="O80" s="14">
        <v>392</v>
      </c>
      <c r="P80" s="15">
        <v>21</v>
      </c>
      <c r="Q80" s="16"/>
      <c r="R80" s="15">
        <v>18.899999999999999</v>
      </c>
      <c r="S80" s="15">
        <v>23.1</v>
      </c>
      <c r="T80" s="14">
        <v>456</v>
      </c>
      <c r="U80" s="15">
        <v>23.2</v>
      </c>
      <c r="V80" s="16"/>
      <c r="W80" s="15">
        <v>21</v>
      </c>
      <c r="X80" s="15">
        <v>25.3</v>
      </c>
      <c r="Y80" s="14">
        <v>421</v>
      </c>
      <c r="Z80" s="15">
        <v>24</v>
      </c>
      <c r="AA80" s="16"/>
      <c r="AB80" s="15">
        <v>21.7</v>
      </c>
      <c r="AC80" s="15">
        <v>26.3</v>
      </c>
      <c r="AD80" s="14">
        <v>396</v>
      </c>
      <c r="AE80" s="15">
        <v>25.2</v>
      </c>
      <c r="AF80" s="16"/>
      <c r="AG80" s="15">
        <v>22.7</v>
      </c>
      <c r="AH80" s="15">
        <v>27.6</v>
      </c>
      <c r="AI80" s="14">
        <v>428</v>
      </c>
      <c r="AJ80" s="15">
        <v>24.7</v>
      </c>
      <c r="AK80" s="16"/>
      <c r="AL80" s="15">
        <v>22.3</v>
      </c>
      <c r="AM80" s="15">
        <v>27</v>
      </c>
      <c r="AN80" s="14">
        <v>355</v>
      </c>
      <c r="AO80" s="15">
        <v>24.1</v>
      </c>
      <c r="AP80" s="16"/>
      <c r="AQ80" s="15">
        <v>21.6</v>
      </c>
      <c r="AR80" s="15">
        <v>26.6</v>
      </c>
      <c r="AS80" s="14">
        <v>262</v>
      </c>
      <c r="AT80" s="15">
        <v>20.5</v>
      </c>
      <c r="AU80" s="16"/>
      <c r="AV80" s="15">
        <v>18</v>
      </c>
      <c r="AW80" s="15">
        <v>23</v>
      </c>
      <c r="AX80" s="14">
        <v>200</v>
      </c>
      <c r="AY80" s="15">
        <v>16.600000000000001</v>
      </c>
      <c r="AZ80" s="16"/>
      <c r="BA80" s="15">
        <v>14.3</v>
      </c>
      <c r="BB80" s="15">
        <v>18.899999999999999</v>
      </c>
      <c r="BC80" s="14">
        <v>180</v>
      </c>
      <c r="BD80" s="15">
        <v>15.5</v>
      </c>
      <c r="BE80" s="16"/>
      <c r="BF80" s="15">
        <v>13.3</v>
      </c>
      <c r="BG80" s="15">
        <v>17.8</v>
      </c>
      <c r="BH80" s="14">
        <v>157</v>
      </c>
      <c r="BI80" s="15">
        <v>14.6</v>
      </c>
      <c r="BJ80" s="16"/>
      <c r="BK80" s="15">
        <v>12.3</v>
      </c>
      <c r="BL80" s="15">
        <v>16.899999999999999</v>
      </c>
      <c r="BM80" s="14">
        <v>103</v>
      </c>
      <c r="BN80" s="15">
        <v>12.5</v>
      </c>
      <c r="BO80" s="16"/>
      <c r="BP80" s="15">
        <v>10.1</v>
      </c>
      <c r="BQ80" s="15">
        <v>14.9</v>
      </c>
      <c r="BR80" s="14">
        <v>121</v>
      </c>
      <c r="BS80" s="15">
        <v>19.7</v>
      </c>
      <c r="BT80" s="16"/>
      <c r="BU80" s="15">
        <v>16.2</v>
      </c>
      <c r="BV80" s="15">
        <v>23.2</v>
      </c>
      <c r="BW80" s="14">
        <v>100</v>
      </c>
      <c r="BX80" s="15">
        <v>28.1</v>
      </c>
      <c r="BY80" s="16"/>
      <c r="BZ80" s="15">
        <v>22.6</v>
      </c>
      <c r="CA80" s="15">
        <v>33.6</v>
      </c>
      <c r="CB80" s="14">
        <v>55</v>
      </c>
      <c r="CC80" s="15">
        <v>39</v>
      </c>
      <c r="CD80" s="16"/>
      <c r="CE80" s="15">
        <v>29.3</v>
      </c>
      <c r="CF80" s="15">
        <v>50.7</v>
      </c>
      <c r="CG80" s="14">
        <v>10</v>
      </c>
      <c r="CH80" s="15">
        <v>25.3</v>
      </c>
      <c r="CI80" s="16" t="s">
        <v>519</v>
      </c>
      <c r="CJ80" s="15">
        <v>12.2</v>
      </c>
      <c r="CK80" s="15">
        <v>46.6</v>
      </c>
    </row>
    <row r="81" spans="1:89">
      <c r="A81" s="21" t="s">
        <v>237</v>
      </c>
      <c r="B81" s="21" t="s">
        <v>238</v>
      </c>
      <c r="C81" s="21" t="s">
        <v>431</v>
      </c>
      <c r="D81" s="21">
        <v>1990</v>
      </c>
      <c r="E81" s="14">
        <v>2</v>
      </c>
      <c r="F81" s="16" t="s">
        <v>520</v>
      </c>
      <c r="G81" s="16"/>
      <c r="H81" s="16" t="s">
        <v>520</v>
      </c>
      <c r="I81" s="16" t="s">
        <v>520</v>
      </c>
      <c r="J81" s="14">
        <v>140</v>
      </c>
      <c r="K81" s="15">
        <v>8.5</v>
      </c>
      <c r="L81" s="16"/>
      <c r="M81" s="15">
        <v>7.1</v>
      </c>
      <c r="N81" s="15">
        <v>9.9</v>
      </c>
      <c r="O81" s="14">
        <v>446</v>
      </c>
      <c r="P81" s="15">
        <v>23.4</v>
      </c>
      <c r="Q81" s="16"/>
      <c r="R81" s="15">
        <v>21.3</v>
      </c>
      <c r="S81" s="15">
        <v>25.6</v>
      </c>
      <c r="T81" s="14">
        <v>464</v>
      </c>
      <c r="U81" s="15">
        <v>23.7</v>
      </c>
      <c r="V81" s="16"/>
      <c r="W81" s="15">
        <v>21.5</v>
      </c>
      <c r="X81" s="15">
        <v>25.8</v>
      </c>
      <c r="Y81" s="14">
        <v>337</v>
      </c>
      <c r="Z81" s="15">
        <v>19.8</v>
      </c>
      <c r="AA81" s="16"/>
      <c r="AB81" s="15">
        <v>17.7</v>
      </c>
      <c r="AC81" s="15">
        <v>21.9</v>
      </c>
      <c r="AD81" s="14">
        <v>379</v>
      </c>
      <c r="AE81" s="15">
        <v>24.1</v>
      </c>
      <c r="AF81" s="16"/>
      <c r="AG81" s="15">
        <v>21.7</v>
      </c>
      <c r="AH81" s="15">
        <v>26.5</v>
      </c>
      <c r="AI81" s="14">
        <v>395</v>
      </c>
      <c r="AJ81" s="15">
        <v>22.8</v>
      </c>
      <c r="AK81" s="16"/>
      <c r="AL81" s="15">
        <v>20.6</v>
      </c>
      <c r="AM81" s="15">
        <v>25.1</v>
      </c>
      <c r="AN81" s="14">
        <v>311</v>
      </c>
      <c r="AO81" s="15">
        <v>22</v>
      </c>
      <c r="AP81" s="16"/>
      <c r="AQ81" s="15">
        <v>19.5</v>
      </c>
      <c r="AR81" s="15">
        <v>24.4</v>
      </c>
      <c r="AS81" s="14">
        <v>265</v>
      </c>
      <c r="AT81" s="15">
        <v>20.5</v>
      </c>
      <c r="AU81" s="16"/>
      <c r="AV81" s="15">
        <v>18</v>
      </c>
      <c r="AW81" s="15">
        <v>23</v>
      </c>
      <c r="AX81" s="14">
        <v>237</v>
      </c>
      <c r="AY81" s="15">
        <v>19.600000000000001</v>
      </c>
      <c r="AZ81" s="16"/>
      <c r="BA81" s="15">
        <v>17.100000000000001</v>
      </c>
      <c r="BB81" s="15">
        <v>22.1</v>
      </c>
      <c r="BC81" s="14">
        <v>180</v>
      </c>
      <c r="BD81" s="15">
        <v>15.4</v>
      </c>
      <c r="BE81" s="16"/>
      <c r="BF81" s="15">
        <v>13.2</v>
      </c>
      <c r="BG81" s="15">
        <v>17.7</v>
      </c>
      <c r="BH81" s="14">
        <v>196</v>
      </c>
      <c r="BI81" s="15">
        <v>17.8</v>
      </c>
      <c r="BJ81" s="16"/>
      <c r="BK81" s="15">
        <v>15.3</v>
      </c>
      <c r="BL81" s="15">
        <v>20.3</v>
      </c>
      <c r="BM81" s="14">
        <v>140</v>
      </c>
      <c r="BN81" s="15">
        <v>17.8</v>
      </c>
      <c r="BO81" s="16"/>
      <c r="BP81" s="15">
        <v>14.9</v>
      </c>
      <c r="BQ81" s="15">
        <v>20.8</v>
      </c>
      <c r="BR81" s="14">
        <v>127</v>
      </c>
      <c r="BS81" s="15">
        <v>20.6</v>
      </c>
      <c r="BT81" s="16"/>
      <c r="BU81" s="15">
        <v>17</v>
      </c>
      <c r="BV81" s="15">
        <v>24.2</v>
      </c>
      <c r="BW81" s="14">
        <v>105</v>
      </c>
      <c r="BX81" s="15">
        <v>30.2</v>
      </c>
      <c r="BY81" s="16"/>
      <c r="BZ81" s="15">
        <v>24.4</v>
      </c>
      <c r="CA81" s="15">
        <v>36</v>
      </c>
      <c r="CB81" s="14">
        <v>54</v>
      </c>
      <c r="CC81" s="15">
        <v>39.700000000000003</v>
      </c>
      <c r="CD81" s="16"/>
      <c r="CE81" s="15">
        <v>29.8</v>
      </c>
      <c r="CF81" s="15">
        <v>51.8</v>
      </c>
      <c r="CG81" s="14">
        <v>9</v>
      </c>
      <c r="CH81" s="15">
        <v>23.9</v>
      </c>
      <c r="CI81" s="16" t="s">
        <v>519</v>
      </c>
      <c r="CJ81" s="15">
        <v>10.9</v>
      </c>
      <c r="CK81" s="15">
        <v>45.4</v>
      </c>
    </row>
    <row r="82" spans="1:89">
      <c r="A82" s="21" t="s">
        <v>237</v>
      </c>
      <c r="B82" s="21" t="s">
        <v>238</v>
      </c>
      <c r="C82" s="21" t="s">
        <v>431</v>
      </c>
      <c r="D82" s="21">
        <v>1989</v>
      </c>
      <c r="E82" s="14">
        <v>1</v>
      </c>
      <c r="F82" s="16" t="s">
        <v>520</v>
      </c>
      <c r="G82" s="16"/>
      <c r="H82" s="16" t="s">
        <v>520</v>
      </c>
      <c r="I82" s="16" t="s">
        <v>520</v>
      </c>
      <c r="J82" s="14">
        <v>146</v>
      </c>
      <c r="K82" s="15">
        <v>8.5</v>
      </c>
      <c r="L82" s="16"/>
      <c r="M82" s="15">
        <v>7.2</v>
      </c>
      <c r="N82" s="15">
        <v>9.9</v>
      </c>
      <c r="O82" s="14">
        <v>395</v>
      </c>
      <c r="P82" s="15">
        <v>20.399999999999999</v>
      </c>
      <c r="Q82" s="16"/>
      <c r="R82" s="15">
        <v>18.399999999999999</v>
      </c>
      <c r="S82" s="15">
        <v>22.4</v>
      </c>
      <c r="T82" s="14">
        <v>396</v>
      </c>
      <c r="U82" s="15">
        <v>20.7</v>
      </c>
      <c r="V82" s="16"/>
      <c r="W82" s="15">
        <v>18.600000000000001</v>
      </c>
      <c r="X82" s="15">
        <v>22.7</v>
      </c>
      <c r="Y82" s="14">
        <v>353</v>
      </c>
      <c r="Z82" s="15">
        <v>21.3</v>
      </c>
      <c r="AA82" s="16"/>
      <c r="AB82" s="15">
        <v>19.100000000000001</v>
      </c>
      <c r="AC82" s="15">
        <v>23.5</v>
      </c>
      <c r="AD82" s="14">
        <v>352</v>
      </c>
      <c r="AE82" s="15">
        <v>22.2</v>
      </c>
      <c r="AF82" s="16"/>
      <c r="AG82" s="15">
        <v>19.899999999999999</v>
      </c>
      <c r="AH82" s="15">
        <v>24.5</v>
      </c>
      <c r="AI82" s="14">
        <v>337</v>
      </c>
      <c r="AJ82" s="15">
        <v>19.600000000000001</v>
      </c>
      <c r="AK82" s="16"/>
      <c r="AL82" s="15">
        <v>17.5</v>
      </c>
      <c r="AM82" s="15">
        <v>21.7</v>
      </c>
      <c r="AN82" s="14">
        <v>279</v>
      </c>
      <c r="AO82" s="15">
        <v>20.3</v>
      </c>
      <c r="AP82" s="16"/>
      <c r="AQ82" s="15">
        <v>17.899999999999999</v>
      </c>
      <c r="AR82" s="15">
        <v>22.7</v>
      </c>
      <c r="AS82" s="14">
        <v>242</v>
      </c>
      <c r="AT82" s="15">
        <v>18.8</v>
      </c>
      <c r="AU82" s="16"/>
      <c r="AV82" s="15">
        <v>16.399999999999999</v>
      </c>
      <c r="AW82" s="15">
        <v>21.2</v>
      </c>
      <c r="AX82" s="14">
        <v>262</v>
      </c>
      <c r="AY82" s="15">
        <v>21.5</v>
      </c>
      <c r="AZ82" s="16"/>
      <c r="BA82" s="15">
        <v>18.899999999999999</v>
      </c>
      <c r="BB82" s="15">
        <v>24.1</v>
      </c>
      <c r="BC82" s="14">
        <v>171</v>
      </c>
      <c r="BD82" s="15">
        <v>14.6</v>
      </c>
      <c r="BE82" s="16"/>
      <c r="BF82" s="15">
        <v>12.4</v>
      </c>
      <c r="BG82" s="15">
        <v>16.8</v>
      </c>
      <c r="BH82" s="14">
        <v>188</v>
      </c>
      <c r="BI82" s="15">
        <v>16.5</v>
      </c>
      <c r="BJ82" s="16"/>
      <c r="BK82" s="15">
        <v>14.1</v>
      </c>
      <c r="BL82" s="15">
        <v>18.899999999999999</v>
      </c>
      <c r="BM82" s="14">
        <v>129</v>
      </c>
      <c r="BN82" s="15">
        <v>17.399999999999999</v>
      </c>
      <c r="BO82" s="16"/>
      <c r="BP82" s="15">
        <v>14.4</v>
      </c>
      <c r="BQ82" s="15">
        <v>20.399999999999999</v>
      </c>
      <c r="BR82" s="14">
        <v>151</v>
      </c>
      <c r="BS82" s="15">
        <v>24.6</v>
      </c>
      <c r="BT82" s="16"/>
      <c r="BU82" s="15">
        <v>20.7</v>
      </c>
      <c r="BV82" s="15">
        <v>28.6</v>
      </c>
      <c r="BW82" s="14">
        <v>99</v>
      </c>
      <c r="BX82" s="15">
        <v>29.1</v>
      </c>
      <c r="BY82" s="16"/>
      <c r="BZ82" s="15">
        <v>23.6</v>
      </c>
      <c r="CA82" s="15">
        <v>35.4</v>
      </c>
      <c r="CB82" s="14">
        <v>52</v>
      </c>
      <c r="CC82" s="15">
        <v>39.9</v>
      </c>
      <c r="CD82" s="16"/>
      <c r="CE82" s="15">
        <v>29.8</v>
      </c>
      <c r="CF82" s="15">
        <v>52.4</v>
      </c>
      <c r="CG82" s="14">
        <v>6</v>
      </c>
      <c r="CH82" s="15">
        <v>16.3</v>
      </c>
      <c r="CI82" s="16" t="s">
        <v>519</v>
      </c>
      <c r="CJ82" s="15">
        <v>6</v>
      </c>
      <c r="CK82" s="15">
        <v>35.6</v>
      </c>
    </row>
    <row r="83" spans="1:89">
      <c r="A83" s="21" t="s">
        <v>237</v>
      </c>
      <c r="B83" s="21" t="s">
        <v>238</v>
      </c>
      <c r="C83" s="21" t="s">
        <v>431</v>
      </c>
      <c r="D83" s="21">
        <v>1988</v>
      </c>
      <c r="E83" s="14">
        <v>2</v>
      </c>
      <c r="F83" s="16" t="s">
        <v>520</v>
      </c>
      <c r="G83" s="16"/>
      <c r="H83" s="16" t="s">
        <v>520</v>
      </c>
      <c r="I83" s="16" t="s">
        <v>520</v>
      </c>
      <c r="J83" s="14">
        <v>174</v>
      </c>
      <c r="K83" s="15">
        <v>9.8000000000000007</v>
      </c>
      <c r="L83" s="16"/>
      <c r="M83" s="15">
        <v>8.3000000000000007</v>
      </c>
      <c r="N83" s="15">
        <v>11.2</v>
      </c>
      <c r="O83" s="14">
        <v>411</v>
      </c>
      <c r="P83" s="15">
        <v>20.9</v>
      </c>
      <c r="Q83" s="16"/>
      <c r="R83" s="15">
        <v>18.8</v>
      </c>
      <c r="S83" s="15">
        <v>22.9</v>
      </c>
      <c r="T83" s="14">
        <v>375</v>
      </c>
      <c r="U83" s="15">
        <v>20.100000000000001</v>
      </c>
      <c r="V83" s="16"/>
      <c r="W83" s="15">
        <v>18.100000000000001</v>
      </c>
      <c r="X83" s="15">
        <v>22.1</v>
      </c>
      <c r="Y83" s="14">
        <v>361</v>
      </c>
      <c r="Z83" s="15">
        <v>22.2</v>
      </c>
      <c r="AA83" s="16"/>
      <c r="AB83" s="15">
        <v>19.899999999999999</v>
      </c>
      <c r="AC83" s="15">
        <v>24.5</v>
      </c>
      <c r="AD83" s="14">
        <v>393</v>
      </c>
      <c r="AE83" s="15">
        <v>24.4</v>
      </c>
      <c r="AF83" s="16"/>
      <c r="AG83" s="15">
        <v>22</v>
      </c>
      <c r="AH83" s="15">
        <v>26.8</v>
      </c>
      <c r="AI83" s="14">
        <v>385</v>
      </c>
      <c r="AJ83" s="15">
        <v>22.8</v>
      </c>
      <c r="AK83" s="16"/>
      <c r="AL83" s="15">
        <v>20.5</v>
      </c>
      <c r="AM83" s="15">
        <v>25.1</v>
      </c>
      <c r="AN83" s="14">
        <v>271</v>
      </c>
      <c r="AO83" s="15">
        <v>20.3</v>
      </c>
      <c r="AP83" s="16"/>
      <c r="AQ83" s="15">
        <v>17.899999999999999</v>
      </c>
      <c r="AR83" s="15">
        <v>22.7</v>
      </c>
      <c r="AS83" s="14">
        <v>254</v>
      </c>
      <c r="AT83" s="15">
        <v>20</v>
      </c>
      <c r="AU83" s="16"/>
      <c r="AV83" s="15">
        <v>17.5</v>
      </c>
      <c r="AW83" s="15">
        <v>22.4</v>
      </c>
      <c r="AX83" s="14">
        <v>258</v>
      </c>
      <c r="AY83" s="15">
        <v>21</v>
      </c>
      <c r="AZ83" s="16"/>
      <c r="BA83" s="15">
        <v>18.399999999999999</v>
      </c>
      <c r="BB83" s="15">
        <v>23.5</v>
      </c>
      <c r="BC83" s="14">
        <v>244</v>
      </c>
      <c r="BD83" s="15">
        <v>20.7</v>
      </c>
      <c r="BE83" s="16"/>
      <c r="BF83" s="15">
        <v>18.100000000000001</v>
      </c>
      <c r="BG83" s="15">
        <v>23.2</v>
      </c>
      <c r="BH83" s="14">
        <v>217</v>
      </c>
      <c r="BI83" s="15">
        <v>19.7</v>
      </c>
      <c r="BJ83" s="16"/>
      <c r="BK83" s="15">
        <v>17.100000000000001</v>
      </c>
      <c r="BL83" s="15">
        <v>22.4</v>
      </c>
      <c r="BM83" s="14">
        <v>180</v>
      </c>
      <c r="BN83" s="15">
        <v>23.2</v>
      </c>
      <c r="BO83" s="16"/>
      <c r="BP83" s="15">
        <v>19.8</v>
      </c>
      <c r="BQ83" s="15">
        <v>26.6</v>
      </c>
      <c r="BR83" s="14">
        <v>171</v>
      </c>
      <c r="BS83" s="15">
        <v>28.3</v>
      </c>
      <c r="BT83" s="16"/>
      <c r="BU83" s="15">
        <v>24</v>
      </c>
      <c r="BV83" s="15">
        <v>32.5</v>
      </c>
      <c r="BW83" s="14">
        <v>139</v>
      </c>
      <c r="BX83" s="15">
        <v>42.2</v>
      </c>
      <c r="BY83" s="16"/>
      <c r="BZ83" s="15">
        <v>35.1</v>
      </c>
      <c r="CA83" s="15">
        <v>49.2</v>
      </c>
      <c r="CB83" s="14">
        <v>47</v>
      </c>
      <c r="CC83" s="15">
        <v>38.299999999999997</v>
      </c>
      <c r="CD83" s="16"/>
      <c r="CE83" s="15">
        <v>28.2</v>
      </c>
      <c r="CF83" s="15">
        <v>51</v>
      </c>
      <c r="CG83" s="14">
        <v>15</v>
      </c>
      <c r="CH83" s="15">
        <v>42.4</v>
      </c>
      <c r="CI83" s="16" t="s">
        <v>519</v>
      </c>
      <c r="CJ83" s="15">
        <v>23.7</v>
      </c>
      <c r="CK83" s="15">
        <v>69.900000000000006</v>
      </c>
    </row>
    <row r="84" spans="1:89">
      <c r="A84" s="21" t="s">
        <v>237</v>
      </c>
      <c r="B84" s="21" t="s">
        <v>238</v>
      </c>
      <c r="C84" s="21" t="s">
        <v>431</v>
      </c>
      <c r="D84" s="21">
        <v>1987</v>
      </c>
      <c r="E84" s="14">
        <v>3</v>
      </c>
      <c r="F84" s="15">
        <v>0.2</v>
      </c>
      <c r="G84" s="16" t="s">
        <v>519</v>
      </c>
      <c r="H84" s="15">
        <v>0</v>
      </c>
      <c r="I84" s="15">
        <v>0.6</v>
      </c>
      <c r="J84" s="14">
        <v>146</v>
      </c>
      <c r="K84" s="15">
        <v>8</v>
      </c>
      <c r="L84" s="16"/>
      <c r="M84" s="15">
        <v>6.7</v>
      </c>
      <c r="N84" s="15">
        <v>9.3000000000000007</v>
      </c>
      <c r="O84" s="14">
        <v>365</v>
      </c>
      <c r="P84" s="15">
        <v>18.3</v>
      </c>
      <c r="Q84" s="16"/>
      <c r="R84" s="15">
        <v>16.399999999999999</v>
      </c>
      <c r="S84" s="15">
        <v>20.2</v>
      </c>
      <c r="T84" s="14">
        <v>311</v>
      </c>
      <c r="U84" s="15">
        <v>17.100000000000001</v>
      </c>
      <c r="V84" s="16"/>
      <c r="W84" s="15">
        <v>15.2</v>
      </c>
      <c r="X84" s="15">
        <v>19</v>
      </c>
      <c r="Y84" s="14">
        <v>346</v>
      </c>
      <c r="Z84" s="15">
        <v>21.5</v>
      </c>
      <c r="AA84" s="16"/>
      <c r="AB84" s="15">
        <v>19.3</v>
      </c>
      <c r="AC84" s="15">
        <v>23.8</v>
      </c>
      <c r="AD84" s="14">
        <v>320</v>
      </c>
      <c r="AE84" s="15">
        <v>19.3</v>
      </c>
      <c r="AF84" s="16"/>
      <c r="AG84" s="15">
        <v>17.2</v>
      </c>
      <c r="AH84" s="15">
        <v>21.4</v>
      </c>
      <c r="AI84" s="14">
        <v>317</v>
      </c>
      <c r="AJ84" s="15">
        <v>19.5</v>
      </c>
      <c r="AK84" s="16"/>
      <c r="AL84" s="15">
        <v>17.3</v>
      </c>
      <c r="AM84" s="15">
        <v>21.6</v>
      </c>
      <c r="AN84" s="14">
        <v>274</v>
      </c>
      <c r="AO84" s="15">
        <v>20.9</v>
      </c>
      <c r="AP84" s="16"/>
      <c r="AQ84" s="15">
        <v>18.399999999999999</v>
      </c>
      <c r="AR84" s="15">
        <v>23.3</v>
      </c>
      <c r="AS84" s="14">
        <v>237</v>
      </c>
      <c r="AT84" s="15">
        <v>18.8</v>
      </c>
      <c r="AU84" s="16"/>
      <c r="AV84" s="15">
        <v>16.399999999999999</v>
      </c>
      <c r="AW84" s="15">
        <v>21.2</v>
      </c>
      <c r="AX84" s="14">
        <v>269</v>
      </c>
      <c r="AY84" s="15">
        <v>21.7</v>
      </c>
      <c r="AZ84" s="16"/>
      <c r="BA84" s="15">
        <v>19.100000000000001</v>
      </c>
      <c r="BB84" s="15">
        <v>24.2</v>
      </c>
      <c r="BC84" s="14">
        <v>270</v>
      </c>
      <c r="BD84" s="15">
        <v>22.6</v>
      </c>
      <c r="BE84" s="16"/>
      <c r="BF84" s="15">
        <v>19.899999999999999</v>
      </c>
      <c r="BG84" s="15">
        <v>25.3</v>
      </c>
      <c r="BH84" s="14">
        <v>218</v>
      </c>
      <c r="BI84" s="15">
        <v>20.7</v>
      </c>
      <c r="BJ84" s="16"/>
      <c r="BK84" s="15">
        <v>18</v>
      </c>
      <c r="BL84" s="15">
        <v>23.5</v>
      </c>
      <c r="BM84" s="14">
        <v>176</v>
      </c>
      <c r="BN84" s="15">
        <v>21.4</v>
      </c>
      <c r="BO84" s="16"/>
      <c r="BP84" s="15">
        <v>18.3</v>
      </c>
      <c r="BQ84" s="15">
        <v>24.6</v>
      </c>
      <c r="BR84" s="14">
        <v>144</v>
      </c>
      <c r="BS84" s="15">
        <v>24.1</v>
      </c>
      <c r="BT84" s="16"/>
      <c r="BU84" s="15">
        <v>20.2</v>
      </c>
      <c r="BV84" s="15">
        <v>28</v>
      </c>
      <c r="BW84" s="14">
        <v>105</v>
      </c>
      <c r="BX84" s="15">
        <v>32.9</v>
      </c>
      <c r="BY84" s="16"/>
      <c r="BZ84" s="15">
        <v>26.6</v>
      </c>
      <c r="CA84" s="15">
        <v>39.200000000000003</v>
      </c>
      <c r="CB84" s="14">
        <v>40</v>
      </c>
      <c r="CC84" s="15">
        <v>34.700000000000003</v>
      </c>
      <c r="CD84" s="16"/>
      <c r="CE84" s="15">
        <v>24.8</v>
      </c>
      <c r="CF84" s="15">
        <v>47.3</v>
      </c>
      <c r="CG84" s="14">
        <v>14</v>
      </c>
      <c r="CH84" s="15">
        <v>40.799999999999997</v>
      </c>
      <c r="CI84" s="16" t="s">
        <v>519</v>
      </c>
      <c r="CJ84" s="15">
        <v>22.3</v>
      </c>
      <c r="CK84" s="15">
        <v>68.400000000000006</v>
      </c>
    </row>
    <row r="85" spans="1:89">
      <c r="A85" s="21" t="s">
        <v>237</v>
      </c>
      <c r="B85" s="21" t="s">
        <v>238</v>
      </c>
      <c r="C85" s="21" t="s">
        <v>431</v>
      </c>
      <c r="D85" s="21">
        <v>1986</v>
      </c>
      <c r="E85" s="14">
        <v>2</v>
      </c>
      <c r="F85" s="16" t="s">
        <v>520</v>
      </c>
      <c r="G85" s="16"/>
      <c r="H85" s="16" t="s">
        <v>520</v>
      </c>
      <c r="I85" s="16" t="s">
        <v>520</v>
      </c>
      <c r="J85" s="14">
        <v>133</v>
      </c>
      <c r="K85" s="15">
        <v>7.1</v>
      </c>
      <c r="L85" s="16"/>
      <c r="M85" s="15">
        <v>5.9</v>
      </c>
      <c r="N85" s="15">
        <v>8.3000000000000007</v>
      </c>
      <c r="O85" s="14">
        <v>330</v>
      </c>
      <c r="P85" s="15">
        <v>16.600000000000001</v>
      </c>
      <c r="Q85" s="16"/>
      <c r="R85" s="15">
        <v>14.8</v>
      </c>
      <c r="S85" s="15">
        <v>18.399999999999999</v>
      </c>
      <c r="T85" s="14">
        <v>320</v>
      </c>
      <c r="U85" s="15">
        <v>18.100000000000001</v>
      </c>
      <c r="V85" s="16"/>
      <c r="W85" s="15">
        <v>16.100000000000001</v>
      </c>
      <c r="X85" s="15">
        <v>20.100000000000001</v>
      </c>
      <c r="Y85" s="14">
        <v>319</v>
      </c>
      <c r="Z85" s="15">
        <v>20.100000000000001</v>
      </c>
      <c r="AA85" s="16"/>
      <c r="AB85" s="15">
        <v>17.899999999999999</v>
      </c>
      <c r="AC85" s="15">
        <v>22.3</v>
      </c>
      <c r="AD85" s="14">
        <v>312</v>
      </c>
      <c r="AE85" s="15">
        <v>17.8</v>
      </c>
      <c r="AF85" s="16"/>
      <c r="AG85" s="15">
        <v>15.9</v>
      </c>
      <c r="AH85" s="15">
        <v>19.8</v>
      </c>
      <c r="AI85" s="14">
        <v>312</v>
      </c>
      <c r="AJ85" s="15">
        <v>20.8</v>
      </c>
      <c r="AK85" s="16"/>
      <c r="AL85" s="15">
        <v>18.5</v>
      </c>
      <c r="AM85" s="15">
        <v>23.1</v>
      </c>
      <c r="AN85" s="14">
        <v>280</v>
      </c>
      <c r="AO85" s="15">
        <v>21.3</v>
      </c>
      <c r="AP85" s="16"/>
      <c r="AQ85" s="15">
        <v>18.8</v>
      </c>
      <c r="AR85" s="15">
        <v>23.8</v>
      </c>
      <c r="AS85" s="14">
        <v>264</v>
      </c>
      <c r="AT85" s="15">
        <v>21</v>
      </c>
      <c r="AU85" s="16"/>
      <c r="AV85" s="15">
        <v>18.5</v>
      </c>
      <c r="AW85" s="15">
        <v>23.5</v>
      </c>
      <c r="AX85" s="14">
        <v>256</v>
      </c>
      <c r="AY85" s="15">
        <v>20.5</v>
      </c>
      <c r="AZ85" s="16"/>
      <c r="BA85" s="15">
        <v>17.899999999999999</v>
      </c>
      <c r="BB85" s="15">
        <v>23</v>
      </c>
      <c r="BC85" s="14">
        <v>269</v>
      </c>
      <c r="BD85" s="15">
        <v>22</v>
      </c>
      <c r="BE85" s="16"/>
      <c r="BF85" s="15">
        <v>19.399999999999999</v>
      </c>
      <c r="BG85" s="15">
        <v>24.6</v>
      </c>
      <c r="BH85" s="14">
        <v>227</v>
      </c>
      <c r="BI85" s="15">
        <v>22.6</v>
      </c>
      <c r="BJ85" s="16"/>
      <c r="BK85" s="15">
        <v>19.600000000000001</v>
      </c>
      <c r="BL85" s="15">
        <v>25.5</v>
      </c>
      <c r="BM85" s="14">
        <v>207</v>
      </c>
      <c r="BN85" s="15">
        <v>24.4</v>
      </c>
      <c r="BO85" s="16"/>
      <c r="BP85" s="15">
        <v>21.1</v>
      </c>
      <c r="BQ85" s="15">
        <v>27.8</v>
      </c>
      <c r="BR85" s="14">
        <v>161</v>
      </c>
      <c r="BS85" s="15">
        <v>27.3</v>
      </c>
      <c r="BT85" s="16"/>
      <c r="BU85" s="15">
        <v>23.1</v>
      </c>
      <c r="BV85" s="15">
        <v>31.6</v>
      </c>
      <c r="BW85" s="14">
        <v>128</v>
      </c>
      <c r="BX85" s="15">
        <v>41.6</v>
      </c>
      <c r="BY85" s="16"/>
      <c r="BZ85" s="15">
        <v>34.4</v>
      </c>
      <c r="CA85" s="15">
        <v>48.8</v>
      </c>
      <c r="CB85" s="14">
        <v>24</v>
      </c>
      <c r="CC85" s="15">
        <v>22.1</v>
      </c>
      <c r="CD85" s="16"/>
      <c r="CE85" s="15">
        <v>14.2</v>
      </c>
      <c r="CF85" s="15">
        <v>32.9</v>
      </c>
      <c r="CG85" s="14">
        <v>17</v>
      </c>
      <c r="CH85" s="15">
        <v>52</v>
      </c>
      <c r="CI85" s="16" t="s">
        <v>519</v>
      </c>
      <c r="CJ85" s="15">
        <v>30.3</v>
      </c>
      <c r="CK85" s="15">
        <v>83.3</v>
      </c>
    </row>
    <row r="86" spans="1:89">
      <c r="A86" s="21" t="s">
        <v>237</v>
      </c>
      <c r="B86" s="21" t="s">
        <v>238</v>
      </c>
      <c r="C86" s="21" t="s">
        <v>431</v>
      </c>
      <c r="D86" s="21">
        <v>1985</v>
      </c>
      <c r="E86" s="14">
        <v>2</v>
      </c>
      <c r="F86" s="16" t="s">
        <v>520</v>
      </c>
      <c r="G86" s="16"/>
      <c r="H86" s="16" t="s">
        <v>520</v>
      </c>
      <c r="I86" s="16" t="s">
        <v>520</v>
      </c>
      <c r="J86" s="14">
        <v>127</v>
      </c>
      <c r="K86" s="15">
        <v>6.7</v>
      </c>
      <c r="L86" s="16"/>
      <c r="M86" s="15">
        <v>5.5</v>
      </c>
      <c r="N86" s="15">
        <v>7.8</v>
      </c>
      <c r="O86" s="14">
        <v>308</v>
      </c>
      <c r="P86" s="15">
        <v>15.6</v>
      </c>
      <c r="Q86" s="16"/>
      <c r="R86" s="15">
        <v>13.8</v>
      </c>
      <c r="S86" s="15">
        <v>17.3</v>
      </c>
      <c r="T86" s="14">
        <v>319</v>
      </c>
      <c r="U86" s="15">
        <v>18.600000000000001</v>
      </c>
      <c r="V86" s="16"/>
      <c r="W86" s="15">
        <v>16.600000000000001</v>
      </c>
      <c r="X86" s="15">
        <v>20.6</v>
      </c>
      <c r="Y86" s="14">
        <v>323</v>
      </c>
      <c r="Z86" s="15">
        <v>20.399999999999999</v>
      </c>
      <c r="AA86" s="16"/>
      <c r="AB86" s="15">
        <v>18.100000000000001</v>
      </c>
      <c r="AC86" s="15">
        <v>22.6</v>
      </c>
      <c r="AD86" s="14">
        <v>338</v>
      </c>
      <c r="AE86" s="15">
        <v>19.399999999999999</v>
      </c>
      <c r="AF86" s="16"/>
      <c r="AG86" s="15">
        <v>17.3</v>
      </c>
      <c r="AH86" s="15">
        <v>21.4</v>
      </c>
      <c r="AI86" s="14">
        <v>330</v>
      </c>
      <c r="AJ86" s="15">
        <v>22.9</v>
      </c>
      <c r="AK86" s="16"/>
      <c r="AL86" s="15">
        <v>20.399999999999999</v>
      </c>
      <c r="AM86" s="15">
        <v>25.4</v>
      </c>
      <c r="AN86" s="14">
        <v>307</v>
      </c>
      <c r="AO86" s="15">
        <v>23.1</v>
      </c>
      <c r="AP86" s="16"/>
      <c r="AQ86" s="15">
        <v>20.5</v>
      </c>
      <c r="AR86" s="15">
        <v>25.7</v>
      </c>
      <c r="AS86" s="14">
        <v>258</v>
      </c>
      <c r="AT86" s="15">
        <v>20.399999999999999</v>
      </c>
      <c r="AU86" s="16"/>
      <c r="AV86" s="15">
        <v>17.899999999999999</v>
      </c>
      <c r="AW86" s="15">
        <v>22.9</v>
      </c>
      <c r="AX86" s="14">
        <v>284</v>
      </c>
      <c r="AY86" s="15">
        <v>22.5</v>
      </c>
      <c r="AZ86" s="16"/>
      <c r="BA86" s="15">
        <v>19.899999999999999</v>
      </c>
      <c r="BB86" s="15">
        <v>25.1</v>
      </c>
      <c r="BC86" s="14">
        <v>282</v>
      </c>
      <c r="BD86" s="15">
        <v>22.5</v>
      </c>
      <c r="BE86" s="16"/>
      <c r="BF86" s="15">
        <v>19.899999999999999</v>
      </c>
      <c r="BG86" s="15">
        <v>25.1</v>
      </c>
      <c r="BH86" s="14">
        <v>218</v>
      </c>
      <c r="BI86" s="15">
        <v>22.6</v>
      </c>
      <c r="BJ86" s="16"/>
      <c r="BK86" s="15">
        <v>19.600000000000001</v>
      </c>
      <c r="BL86" s="15">
        <v>25.6</v>
      </c>
      <c r="BM86" s="14">
        <v>195</v>
      </c>
      <c r="BN86" s="15">
        <v>22.8</v>
      </c>
      <c r="BO86" s="16"/>
      <c r="BP86" s="15">
        <v>19.600000000000001</v>
      </c>
      <c r="BQ86" s="15">
        <v>26</v>
      </c>
      <c r="BR86" s="14">
        <v>163</v>
      </c>
      <c r="BS86" s="15">
        <v>28</v>
      </c>
      <c r="BT86" s="16"/>
      <c r="BU86" s="15">
        <v>23.7</v>
      </c>
      <c r="BV86" s="15">
        <v>32.299999999999997</v>
      </c>
      <c r="BW86" s="14">
        <v>96</v>
      </c>
      <c r="BX86" s="15">
        <v>32.1</v>
      </c>
      <c r="BY86" s="16"/>
      <c r="BZ86" s="15">
        <v>26</v>
      </c>
      <c r="CA86" s="15">
        <v>39.200000000000003</v>
      </c>
      <c r="CB86" s="14">
        <v>35</v>
      </c>
      <c r="CC86" s="15">
        <v>34.1</v>
      </c>
      <c r="CD86" s="16"/>
      <c r="CE86" s="15">
        <v>23.7</v>
      </c>
      <c r="CF86" s="15">
        <v>47.4</v>
      </c>
      <c r="CG86" s="14">
        <v>6</v>
      </c>
      <c r="CH86" s="15">
        <v>19</v>
      </c>
      <c r="CI86" s="16" t="s">
        <v>519</v>
      </c>
      <c r="CJ86" s="15">
        <v>7</v>
      </c>
      <c r="CK86" s="15">
        <v>41.4</v>
      </c>
    </row>
    <row r="87" spans="1:89">
      <c r="A87" s="21" t="s">
        <v>237</v>
      </c>
      <c r="B87" s="21" t="s">
        <v>238</v>
      </c>
      <c r="C87" s="21" t="s">
        <v>431</v>
      </c>
      <c r="D87" s="21">
        <v>1984</v>
      </c>
      <c r="E87" s="14">
        <v>1</v>
      </c>
      <c r="F87" s="16" t="s">
        <v>520</v>
      </c>
      <c r="G87" s="16"/>
      <c r="H87" s="16" t="s">
        <v>520</v>
      </c>
      <c r="I87" s="16" t="s">
        <v>520</v>
      </c>
      <c r="J87" s="14">
        <v>117</v>
      </c>
      <c r="K87" s="15">
        <v>6</v>
      </c>
      <c r="L87" s="16"/>
      <c r="M87" s="15">
        <v>4.9000000000000004</v>
      </c>
      <c r="N87" s="15">
        <v>7.1</v>
      </c>
      <c r="O87" s="14">
        <v>262</v>
      </c>
      <c r="P87" s="15">
        <v>13.6</v>
      </c>
      <c r="Q87" s="16"/>
      <c r="R87" s="15">
        <v>11.9</v>
      </c>
      <c r="S87" s="15">
        <v>15.2</v>
      </c>
      <c r="T87" s="14">
        <v>280</v>
      </c>
      <c r="U87" s="15">
        <v>16.8</v>
      </c>
      <c r="V87" s="16"/>
      <c r="W87" s="15">
        <v>14.8</v>
      </c>
      <c r="X87" s="15">
        <v>18.8</v>
      </c>
      <c r="Y87" s="14">
        <v>304</v>
      </c>
      <c r="Z87" s="15">
        <v>19</v>
      </c>
      <c r="AA87" s="16"/>
      <c r="AB87" s="15">
        <v>16.899999999999999</v>
      </c>
      <c r="AC87" s="15">
        <v>21.2</v>
      </c>
      <c r="AD87" s="14">
        <v>335</v>
      </c>
      <c r="AE87" s="15">
        <v>19.399999999999999</v>
      </c>
      <c r="AF87" s="16"/>
      <c r="AG87" s="15">
        <v>17.3</v>
      </c>
      <c r="AH87" s="15">
        <v>21.5</v>
      </c>
      <c r="AI87" s="14">
        <v>303</v>
      </c>
      <c r="AJ87" s="15">
        <v>21.6</v>
      </c>
      <c r="AK87" s="16"/>
      <c r="AL87" s="15">
        <v>19.2</v>
      </c>
      <c r="AM87" s="15">
        <v>24.1</v>
      </c>
      <c r="AN87" s="14">
        <v>298</v>
      </c>
      <c r="AO87" s="15">
        <v>22.6</v>
      </c>
      <c r="AP87" s="16"/>
      <c r="AQ87" s="15">
        <v>20</v>
      </c>
      <c r="AR87" s="15">
        <v>25.1</v>
      </c>
      <c r="AS87" s="14">
        <v>269</v>
      </c>
      <c r="AT87" s="15">
        <v>21.1</v>
      </c>
      <c r="AU87" s="16"/>
      <c r="AV87" s="15">
        <v>18.600000000000001</v>
      </c>
      <c r="AW87" s="15">
        <v>23.6</v>
      </c>
      <c r="AX87" s="14">
        <v>284</v>
      </c>
      <c r="AY87" s="15">
        <v>22.4</v>
      </c>
      <c r="AZ87" s="16"/>
      <c r="BA87" s="15">
        <v>19.8</v>
      </c>
      <c r="BB87" s="15">
        <v>25</v>
      </c>
      <c r="BC87" s="14">
        <v>264</v>
      </c>
      <c r="BD87" s="15">
        <v>20.3</v>
      </c>
      <c r="BE87" s="16"/>
      <c r="BF87" s="15">
        <v>17.8</v>
      </c>
      <c r="BG87" s="15">
        <v>22.7</v>
      </c>
      <c r="BH87" s="14">
        <v>188</v>
      </c>
      <c r="BI87" s="15">
        <v>20.399999999999999</v>
      </c>
      <c r="BJ87" s="16"/>
      <c r="BK87" s="15">
        <v>17.5</v>
      </c>
      <c r="BL87" s="15">
        <v>23.3</v>
      </c>
      <c r="BM87" s="14">
        <v>205</v>
      </c>
      <c r="BN87" s="15">
        <v>24</v>
      </c>
      <c r="BO87" s="16"/>
      <c r="BP87" s="15">
        <v>20.7</v>
      </c>
      <c r="BQ87" s="15">
        <v>27.2</v>
      </c>
      <c r="BR87" s="14">
        <v>160</v>
      </c>
      <c r="BS87" s="15">
        <v>28</v>
      </c>
      <c r="BT87" s="16"/>
      <c r="BU87" s="15">
        <v>23.7</v>
      </c>
      <c r="BV87" s="15">
        <v>32.299999999999997</v>
      </c>
      <c r="BW87" s="14">
        <v>91</v>
      </c>
      <c r="BX87" s="15">
        <v>31.6</v>
      </c>
      <c r="BY87" s="16"/>
      <c r="BZ87" s="15">
        <v>25.5</v>
      </c>
      <c r="CA87" s="15">
        <v>38.9</v>
      </c>
      <c r="CB87" s="14">
        <v>23</v>
      </c>
      <c r="CC87" s="15">
        <v>23.6</v>
      </c>
      <c r="CD87" s="16"/>
      <c r="CE87" s="15">
        <v>15</v>
      </c>
      <c r="CF87" s="15">
        <v>35.5</v>
      </c>
      <c r="CG87" s="14">
        <v>9</v>
      </c>
      <c r="CH87" s="15">
        <v>29.5</v>
      </c>
      <c r="CI87" s="16" t="s">
        <v>519</v>
      </c>
      <c r="CJ87" s="15">
        <v>13.5</v>
      </c>
      <c r="CK87" s="15">
        <v>56</v>
      </c>
    </row>
    <row r="88" spans="1:89">
      <c r="A88" s="21" t="s">
        <v>237</v>
      </c>
      <c r="B88" s="21" t="s">
        <v>238</v>
      </c>
      <c r="C88" s="21" t="s">
        <v>431</v>
      </c>
      <c r="D88" s="21">
        <v>1983</v>
      </c>
      <c r="E88" s="14">
        <v>2</v>
      </c>
      <c r="F88" s="16" t="s">
        <v>520</v>
      </c>
      <c r="G88" s="16"/>
      <c r="H88" s="16" t="s">
        <v>520</v>
      </c>
      <c r="I88" s="16" t="s">
        <v>520</v>
      </c>
      <c r="J88" s="14">
        <v>104</v>
      </c>
      <c r="K88" s="15">
        <v>5.2</v>
      </c>
      <c r="L88" s="16"/>
      <c r="M88" s="15">
        <v>4.2</v>
      </c>
      <c r="N88" s="15">
        <v>6.2</v>
      </c>
      <c r="O88" s="14">
        <v>235</v>
      </c>
      <c r="P88" s="15">
        <v>12.6</v>
      </c>
      <c r="Q88" s="16"/>
      <c r="R88" s="15">
        <v>11</v>
      </c>
      <c r="S88" s="15">
        <v>14.2</v>
      </c>
      <c r="T88" s="14">
        <v>272</v>
      </c>
      <c r="U88" s="15">
        <v>16.7</v>
      </c>
      <c r="V88" s="16"/>
      <c r="W88" s="15">
        <v>14.7</v>
      </c>
      <c r="X88" s="15">
        <v>18.7</v>
      </c>
      <c r="Y88" s="14">
        <v>293</v>
      </c>
      <c r="Z88" s="15">
        <v>18.100000000000001</v>
      </c>
      <c r="AA88" s="16"/>
      <c r="AB88" s="15">
        <v>16</v>
      </c>
      <c r="AC88" s="15">
        <v>20.2</v>
      </c>
      <c r="AD88" s="14">
        <v>319</v>
      </c>
      <c r="AE88" s="15">
        <v>18.8</v>
      </c>
      <c r="AF88" s="16"/>
      <c r="AG88" s="15">
        <v>16.7</v>
      </c>
      <c r="AH88" s="15">
        <v>20.8</v>
      </c>
      <c r="AI88" s="14">
        <v>287</v>
      </c>
      <c r="AJ88" s="15">
        <v>21.1</v>
      </c>
      <c r="AK88" s="16"/>
      <c r="AL88" s="15">
        <v>18.600000000000001</v>
      </c>
      <c r="AM88" s="15">
        <v>23.5</v>
      </c>
      <c r="AN88" s="14">
        <v>279</v>
      </c>
      <c r="AO88" s="15">
        <v>21.4</v>
      </c>
      <c r="AP88" s="16"/>
      <c r="AQ88" s="15">
        <v>18.899999999999999</v>
      </c>
      <c r="AR88" s="15">
        <v>23.9</v>
      </c>
      <c r="AS88" s="14">
        <v>279</v>
      </c>
      <c r="AT88" s="15">
        <v>21.6</v>
      </c>
      <c r="AU88" s="16"/>
      <c r="AV88" s="15">
        <v>19.100000000000001</v>
      </c>
      <c r="AW88" s="15">
        <v>24.2</v>
      </c>
      <c r="AX88" s="14">
        <v>268</v>
      </c>
      <c r="AY88" s="15">
        <v>20.9</v>
      </c>
      <c r="AZ88" s="16"/>
      <c r="BA88" s="15">
        <v>18.399999999999999</v>
      </c>
      <c r="BB88" s="15">
        <v>23.4</v>
      </c>
      <c r="BC88" s="14">
        <v>272</v>
      </c>
      <c r="BD88" s="15">
        <v>21.6</v>
      </c>
      <c r="BE88" s="16"/>
      <c r="BF88" s="15">
        <v>19.100000000000001</v>
      </c>
      <c r="BG88" s="15">
        <v>24.2</v>
      </c>
      <c r="BH88" s="14">
        <v>212</v>
      </c>
      <c r="BI88" s="15">
        <v>21.9</v>
      </c>
      <c r="BJ88" s="16"/>
      <c r="BK88" s="15">
        <v>18.899999999999999</v>
      </c>
      <c r="BL88" s="15">
        <v>24.8</v>
      </c>
      <c r="BM88" s="14">
        <v>182</v>
      </c>
      <c r="BN88" s="15">
        <v>21.4</v>
      </c>
      <c r="BO88" s="16"/>
      <c r="BP88" s="15">
        <v>18.3</v>
      </c>
      <c r="BQ88" s="15">
        <v>24.5</v>
      </c>
      <c r="BR88" s="14">
        <v>166</v>
      </c>
      <c r="BS88" s="15">
        <v>29.7</v>
      </c>
      <c r="BT88" s="16"/>
      <c r="BU88" s="15">
        <v>25.2</v>
      </c>
      <c r="BV88" s="15">
        <v>34.200000000000003</v>
      </c>
      <c r="BW88" s="14">
        <v>87</v>
      </c>
      <c r="BX88" s="15">
        <v>31.9</v>
      </c>
      <c r="BY88" s="16"/>
      <c r="BZ88" s="15">
        <v>25.5</v>
      </c>
      <c r="CA88" s="15">
        <v>39.299999999999997</v>
      </c>
      <c r="CB88" s="14">
        <v>25</v>
      </c>
      <c r="CC88" s="15">
        <v>26.7</v>
      </c>
      <c r="CD88" s="16"/>
      <c r="CE88" s="15">
        <v>17.3</v>
      </c>
      <c r="CF88" s="15">
        <v>39.4</v>
      </c>
      <c r="CG88" s="14">
        <v>9</v>
      </c>
      <c r="CH88" s="15">
        <v>30</v>
      </c>
      <c r="CI88" s="16" t="s">
        <v>519</v>
      </c>
      <c r="CJ88" s="15">
        <v>13.7</v>
      </c>
      <c r="CK88" s="15">
        <v>57</v>
      </c>
    </row>
    <row r="89" spans="1:89">
      <c r="A89" s="21" t="s">
        <v>237</v>
      </c>
      <c r="B89" s="21" t="s">
        <v>238</v>
      </c>
      <c r="C89" s="21" t="s">
        <v>431</v>
      </c>
      <c r="D89" s="21">
        <v>1982</v>
      </c>
      <c r="E89" s="14">
        <v>3</v>
      </c>
      <c r="F89" s="15">
        <v>0.2</v>
      </c>
      <c r="G89" s="16" t="s">
        <v>519</v>
      </c>
      <c r="H89" s="15">
        <v>0</v>
      </c>
      <c r="I89" s="15">
        <v>0.5</v>
      </c>
      <c r="J89" s="14">
        <v>105</v>
      </c>
      <c r="K89" s="15">
        <v>5.2</v>
      </c>
      <c r="L89" s="16"/>
      <c r="M89" s="15">
        <v>4.2</v>
      </c>
      <c r="N89" s="15">
        <v>6.2</v>
      </c>
      <c r="O89" s="14">
        <v>231</v>
      </c>
      <c r="P89" s="15">
        <v>12.7</v>
      </c>
      <c r="Q89" s="16"/>
      <c r="R89" s="15">
        <v>11</v>
      </c>
      <c r="S89" s="15">
        <v>14.3</v>
      </c>
      <c r="T89" s="14">
        <v>296</v>
      </c>
      <c r="U89" s="15">
        <v>18.399999999999999</v>
      </c>
      <c r="V89" s="16"/>
      <c r="W89" s="15">
        <v>16.3</v>
      </c>
      <c r="X89" s="15">
        <v>20.5</v>
      </c>
      <c r="Y89" s="14">
        <v>290</v>
      </c>
      <c r="Z89" s="15">
        <v>17.399999999999999</v>
      </c>
      <c r="AA89" s="16"/>
      <c r="AB89" s="15">
        <v>15.4</v>
      </c>
      <c r="AC89" s="15">
        <v>19.399999999999999</v>
      </c>
      <c r="AD89" s="14">
        <v>301</v>
      </c>
      <c r="AE89" s="15">
        <v>18.399999999999999</v>
      </c>
      <c r="AF89" s="16"/>
      <c r="AG89" s="15">
        <v>16.3</v>
      </c>
      <c r="AH89" s="15">
        <v>20.5</v>
      </c>
      <c r="AI89" s="14">
        <v>257</v>
      </c>
      <c r="AJ89" s="15">
        <v>19.2</v>
      </c>
      <c r="AK89" s="16"/>
      <c r="AL89" s="15">
        <v>16.899999999999999</v>
      </c>
      <c r="AM89" s="15">
        <v>21.6</v>
      </c>
      <c r="AN89" s="14">
        <v>300</v>
      </c>
      <c r="AO89" s="15">
        <v>23.2</v>
      </c>
      <c r="AP89" s="16"/>
      <c r="AQ89" s="15">
        <v>20.6</v>
      </c>
      <c r="AR89" s="15">
        <v>25.8</v>
      </c>
      <c r="AS89" s="14">
        <v>263</v>
      </c>
      <c r="AT89" s="15">
        <v>20.2</v>
      </c>
      <c r="AU89" s="16"/>
      <c r="AV89" s="15">
        <v>17.7</v>
      </c>
      <c r="AW89" s="15">
        <v>22.6</v>
      </c>
      <c r="AX89" s="14">
        <v>312</v>
      </c>
      <c r="AY89" s="15">
        <v>24</v>
      </c>
      <c r="AZ89" s="16"/>
      <c r="BA89" s="15">
        <v>21.3</v>
      </c>
      <c r="BB89" s="15">
        <v>26.6</v>
      </c>
      <c r="BC89" s="14">
        <v>236</v>
      </c>
      <c r="BD89" s="15">
        <v>19.600000000000001</v>
      </c>
      <c r="BE89" s="16"/>
      <c r="BF89" s="15">
        <v>17.100000000000001</v>
      </c>
      <c r="BG89" s="15">
        <v>22.1</v>
      </c>
      <c r="BH89" s="14">
        <v>227</v>
      </c>
      <c r="BI89" s="15">
        <v>22.1</v>
      </c>
      <c r="BJ89" s="16"/>
      <c r="BK89" s="15">
        <v>19.3</v>
      </c>
      <c r="BL89" s="15">
        <v>25</v>
      </c>
      <c r="BM89" s="14">
        <v>188</v>
      </c>
      <c r="BN89" s="15">
        <v>22.2</v>
      </c>
      <c r="BO89" s="16"/>
      <c r="BP89" s="15">
        <v>19</v>
      </c>
      <c r="BQ89" s="15">
        <v>25.4</v>
      </c>
      <c r="BR89" s="14">
        <v>139</v>
      </c>
      <c r="BS89" s="15">
        <v>25.5</v>
      </c>
      <c r="BT89" s="16"/>
      <c r="BU89" s="15">
        <v>21.3</v>
      </c>
      <c r="BV89" s="15">
        <v>29.8</v>
      </c>
      <c r="BW89" s="14">
        <v>78</v>
      </c>
      <c r="BX89" s="15">
        <v>30.2</v>
      </c>
      <c r="BY89" s="16"/>
      <c r="BZ89" s="15">
        <v>23.8</v>
      </c>
      <c r="CA89" s="15">
        <v>37.6</v>
      </c>
      <c r="CB89" s="14">
        <v>41</v>
      </c>
      <c r="CC89" s="15">
        <v>44.8</v>
      </c>
      <c r="CD89" s="16"/>
      <c r="CE89" s="15">
        <v>32.1</v>
      </c>
      <c r="CF89" s="15">
        <v>60.8</v>
      </c>
      <c r="CG89" s="14">
        <v>7</v>
      </c>
      <c r="CH89" s="15">
        <v>23.7</v>
      </c>
      <c r="CI89" s="16" t="s">
        <v>519</v>
      </c>
      <c r="CJ89" s="15">
        <v>9.5</v>
      </c>
      <c r="CK89" s="15">
        <v>48.8</v>
      </c>
    </row>
    <row r="90" spans="1:89">
      <c r="A90" s="21" t="s">
        <v>237</v>
      </c>
      <c r="B90" s="21" t="s">
        <v>238</v>
      </c>
      <c r="C90" s="21" t="s">
        <v>431</v>
      </c>
      <c r="D90" s="21">
        <v>1981</v>
      </c>
      <c r="E90" s="14">
        <v>3</v>
      </c>
      <c r="F90" s="15">
        <v>0.2</v>
      </c>
      <c r="G90" s="16" t="s">
        <v>519</v>
      </c>
      <c r="H90" s="15">
        <v>0</v>
      </c>
      <c r="I90" s="15">
        <v>0.5</v>
      </c>
      <c r="J90" s="14">
        <v>133</v>
      </c>
      <c r="K90" s="15">
        <v>6.7</v>
      </c>
      <c r="L90" s="16"/>
      <c r="M90" s="15">
        <v>5.5</v>
      </c>
      <c r="N90" s="15">
        <v>7.8</v>
      </c>
      <c r="O90" s="14">
        <v>253</v>
      </c>
      <c r="P90" s="15">
        <v>14.1</v>
      </c>
      <c r="Q90" s="16"/>
      <c r="R90" s="15">
        <v>12.4</v>
      </c>
      <c r="S90" s="15">
        <v>15.8</v>
      </c>
      <c r="T90" s="14">
        <v>299</v>
      </c>
      <c r="U90" s="15">
        <v>18.600000000000001</v>
      </c>
      <c r="V90" s="16"/>
      <c r="W90" s="15">
        <v>16.5</v>
      </c>
      <c r="X90" s="15">
        <v>20.7</v>
      </c>
      <c r="Y90" s="14">
        <v>306</v>
      </c>
      <c r="Z90" s="15">
        <v>17.3</v>
      </c>
      <c r="AA90" s="16"/>
      <c r="AB90" s="15">
        <v>15.4</v>
      </c>
      <c r="AC90" s="15">
        <v>19.3</v>
      </c>
      <c r="AD90" s="14">
        <v>298</v>
      </c>
      <c r="AE90" s="15">
        <v>19.600000000000001</v>
      </c>
      <c r="AF90" s="16"/>
      <c r="AG90" s="15">
        <v>17.399999999999999</v>
      </c>
      <c r="AH90" s="15">
        <v>21.9</v>
      </c>
      <c r="AI90" s="14">
        <v>269</v>
      </c>
      <c r="AJ90" s="15">
        <v>20.100000000000001</v>
      </c>
      <c r="AK90" s="16"/>
      <c r="AL90" s="15">
        <v>17.7</v>
      </c>
      <c r="AM90" s="15">
        <v>22.5</v>
      </c>
      <c r="AN90" s="14">
        <v>267</v>
      </c>
      <c r="AO90" s="15">
        <v>20.6</v>
      </c>
      <c r="AP90" s="16"/>
      <c r="AQ90" s="15">
        <v>18.2</v>
      </c>
      <c r="AR90" s="15">
        <v>23.1</v>
      </c>
      <c r="AS90" s="14">
        <v>311</v>
      </c>
      <c r="AT90" s="15">
        <v>23.7</v>
      </c>
      <c r="AU90" s="16"/>
      <c r="AV90" s="15">
        <v>21</v>
      </c>
      <c r="AW90" s="15">
        <v>26.3</v>
      </c>
      <c r="AX90" s="14">
        <v>305</v>
      </c>
      <c r="AY90" s="15">
        <v>22.9</v>
      </c>
      <c r="AZ90" s="16"/>
      <c r="BA90" s="15">
        <v>20.3</v>
      </c>
      <c r="BB90" s="15">
        <v>25.5</v>
      </c>
      <c r="BC90" s="14">
        <v>266</v>
      </c>
      <c r="BD90" s="15">
        <v>23.1</v>
      </c>
      <c r="BE90" s="16"/>
      <c r="BF90" s="15">
        <v>20.3</v>
      </c>
      <c r="BG90" s="15">
        <v>25.8</v>
      </c>
      <c r="BH90" s="14">
        <v>214</v>
      </c>
      <c r="BI90" s="15">
        <v>20.2</v>
      </c>
      <c r="BJ90" s="16"/>
      <c r="BK90" s="15">
        <v>17.5</v>
      </c>
      <c r="BL90" s="15">
        <v>22.9</v>
      </c>
      <c r="BM90" s="14">
        <v>190</v>
      </c>
      <c r="BN90" s="15">
        <v>22.5</v>
      </c>
      <c r="BO90" s="16"/>
      <c r="BP90" s="15">
        <v>19.3</v>
      </c>
      <c r="BQ90" s="15">
        <v>25.7</v>
      </c>
      <c r="BR90" s="14">
        <v>152</v>
      </c>
      <c r="BS90" s="15">
        <v>28.6</v>
      </c>
      <c r="BT90" s="16"/>
      <c r="BU90" s="15">
        <v>24</v>
      </c>
      <c r="BV90" s="15">
        <v>33.1</v>
      </c>
      <c r="BW90" s="14">
        <v>74</v>
      </c>
      <c r="BX90" s="15">
        <v>30.2</v>
      </c>
      <c r="BY90" s="16"/>
      <c r="BZ90" s="15">
        <v>23.7</v>
      </c>
      <c r="CA90" s="15">
        <v>37.9</v>
      </c>
      <c r="CB90" s="14">
        <v>25</v>
      </c>
      <c r="CC90" s="15">
        <v>28</v>
      </c>
      <c r="CD90" s="16"/>
      <c r="CE90" s="15">
        <v>18.100000000000001</v>
      </c>
      <c r="CF90" s="15">
        <v>41.4</v>
      </c>
      <c r="CG90" s="14">
        <v>14</v>
      </c>
      <c r="CH90" s="15">
        <v>46.8</v>
      </c>
      <c r="CI90" s="16" t="s">
        <v>519</v>
      </c>
      <c r="CJ90" s="15">
        <v>25.6</v>
      </c>
      <c r="CK90" s="15">
        <v>78.599999999999994</v>
      </c>
    </row>
    <row r="91" spans="1:89">
      <c r="A91" s="21" t="s">
        <v>237</v>
      </c>
      <c r="B91" s="21" t="s">
        <v>238</v>
      </c>
      <c r="C91" s="21" t="s">
        <v>432</v>
      </c>
      <c r="D91" s="21">
        <v>2022</v>
      </c>
      <c r="E91" s="14">
        <v>7</v>
      </c>
      <c r="F91" s="15">
        <v>0.4</v>
      </c>
      <c r="G91" s="16" t="s">
        <v>519</v>
      </c>
      <c r="H91" s="15">
        <v>0.2</v>
      </c>
      <c r="I91" s="15">
        <v>0.8</v>
      </c>
      <c r="J91" s="14">
        <v>51</v>
      </c>
      <c r="K91" s="15">
        <v>3.2</v>
      </c>
      <c r="L91" s="16"/>
      <c r="M91" s="15">
        <v>2.4</v>
      </c>
      <c r="N91" s="15">
        <v>4.2</v>
      </c>
      <c r="O91" s="14">
        <v>98</v>
      </c>
      <c r="P91" s="15">
        <v>5.8</v>
      </c>
      <c r="Q91" s="16"/>
      <c r="R91" s="15">
        <v>4.7</v>
      </c>
      <c r="S91" s="15">
        <v>7</v>
      </c>
      <c r="T91" s="14">
        <v>108</v>
      </c>
      <c r="U91" s="15">
        <v>5.7</v>
      </c>
      <c r="V91" s="16"/>
      <c r="W91" s="15">
        <v>4.7</v>
      </c>
      <c r="X91" s="15">
        <v>6.8</v>
      </c>
      <c r="Y91" s="14">
        <v>134</v>
      </c>
      <c r="Z91" s="15">
        <v>6.5</v>
      </c>
      <c r="AA91" s="16"/>
      <c r="AB91" s="15">
        <v>5.4</v>
      </c>
      <c r="AC91" s="15">
        <v>7.6</v>
      </c>
      <c r="AD91" s="14">
        <v>125</v>
      </c>
      <c r="AE91" s="15">
        <v>6.3</v>
      </c>
      <c r="AF91" s="16"/>
      <c r="AG91" s="15">
        <v>5.2</v>
      </c>
      <c r="AH91" s="15">
        <v>7.4</v>
      </c>
      <c r="AI91" s="14">
        <v>123</v>
      </c>
      <c r="AJ91" s="15">
        <v>6.5</v>
      </c>
      <c r="AK91" s="16"/>
      <c r="AL91" s="15">
        <v>5.4</v>
      </c>
      <c r="AM91" s="15">
        <v>7.7</v>
      </c>
      <c r="AN91" s="14">
        <v>123</v>
      </c>
      <c r="AO91" s="15">
        <v>7</v>
      </c>
      <c r="AP91" s="16"/>
      <c r="AQ91" s="15">
        <v>5.7</v>
      </c>
      <c r="AR91" s="15">
        <v>8.1999999999999993</v>
      </c>
      <c r="AS91" s="14">
        <v>152</v>
      </c>
      <c r="AT91" s="15">
        <v>7.7</v>
      </c>
      <c r="AU91" s="16"/>
      <c r="AV91" s="15">
        <v>6.5</v>
      </c>
      <c r="AW91" s="15">
        <v>9</v>
      </c>
      <c r="AX91" s="14">
        <v>134</v>
      </c>
      <c r="AY91" s="15">
        <v>6.8</v>
      </c>
      <c r="AZ91" s="16"/>
      <c r="BA91" s="15">
        <v>5.7</v>
      </c>
      <c r="BB91" s="15">
        <v>8</v>
      </c>
      <c r="BC91" s="14">
        <v>78</v>
      </c>
      <c r="BD91" s="15">
        <v>4.5</v>
      </c>
      <c r="BE91" s="16"/>
      <c r="BF91" s="15">
        <v>3.6</v>
      </c>
      <c r="BG91" s="15">
        <v>5.7</v>
      </c>
      <c r="BH91" s="14">
        <v>61</v>
      </c>
      <c r="BI91" s="15">
        <v>4.2</v>
      </c>
      <c r="BJ91" s="16"/>
      <c r="BK91" s="15">
        <v>3.2</v>
      </c>
      <c r="BL91" s="15">
        <v>5.4</v>
      </c>
      <c r="BM91" s="14">
        <v>63</v>
      </c>
      <c r="BN91" s="15">
        <v>4.5</v>
      </c>
      <c r="BO91" s="16"/>
      <c r="BP91" s="15">
        <v>3.5</v>
      </c>
      <c r="BQ91" s="15">
        <v>5.8</v>
      </c>
      <c r="BR91" s="14">
        <v>44</v>
      </c>
      <c r="BS91" s="15">
        <v>3.6</v>
      </c>
      <c r="BT91" s="16"/>
      <c r="BU91" s="15">
        <v>2.6</v>
      </c>
      <c r="BV91" s="15">
        <v>4.8</v>
      </c>
      <c r="BW91" s="14">
        <v>38</v>
      </c>
      <c r="BX91" s="15">
        <v>4.7</v>
      </c>
      <c r="BY91" s="16"/>
      <c r="BZ91" s="15">
        <v>3.3</v>
      </c>
      <c r="CA91" s="15">
        <v>6.5</v>
      </c>
      <c r="CB91" s="14">
        <v>22</v>
      </c>
      <c r="CC91" s="15">
        <v>4.0999999999999996</v>
      </c>
      <c r="CD91" s="16"/>
      <c r="CE91" s="15">
        <v>2.6</v>
      </c>
      <c r="CF91" s="15">
        <v>6.2</v>
      </c>
      <c r="CG91" s="14">
        <v>14</v>
      </c>
      <c r="CH91" s="15">
        <v>4</v>
      </c>
      <c r="CI91" s="16" t="s">
        <v>519</v>
      </c>
      <c r="CJ91" s="15">
        <v>2.2000000000000002</v>
      </c>
      <c r="CK91" s="15">
        <v>6.7</v>
      </c>
    </row>
    <row r="92" spans="1:89">
      <c r="A92" s="21" t="s">
        <v>237</v>
      </c>
      <c r="B92" s="21" t="s">
        <v>238</v>
      </c>
      <c r="C92" s="21" t="s">
        <v>432</v>
      </c>
      <c r="D92" s="21">
        <v>2021</v>
      </c>
      <c r="E92" s="14">
        <v>8</v>
      </c>
      <c r="F92" s="15">
        <v>0.5</v>
      </c>
      <c r="G92" s="16" t="s">
        <v>519</v>
      </c>
      <c r="H92" s="15">
        <v>0.2</v>
      </c>
      <c r="I92" s="15">
        <v>0.9</v>
      </c>
      <c r="J92" s="14">
        <v>63</v>
      </c>
      <c r="K92" s="15">
        <v>4</v>
      </c>
      <c r="L92" s="16"/>
      <c r="M92" s="15">
        <v>3.1</v>
      </c>
      <c r="N92" s="15">
        <v>5.0999999999999996</v>
      </c>
      <c r="O92" s="14">
        <v>109</v>
      </c>
      <c r="P92" s="15">
        <v>6.4</v>
      </c>
      <c r="Q92" s="16"/>
      <c r="R92" s="15">
        <v>5.2</v>
      </c>
      <c r="S92" s="15">
        <v>7.6</v>
      </c>
      <c r="T92" s="14">
        <v>105</v>
      </c>
      <c r="U92" s="15">
        <v>5.6</v>
      </c>
      <c r="V92" s="16"/>
      <c r="W92" s="15">
        <v>4.5</v>
      </c>
      <c r="X92" s="15">
        <v>6.6</v>
      </c>
      <c r="Y92" s="14">
        <v>117</v>
      </c>
      <c r="Z92" s="15">
        <v>5.7</v>
      </c>
      <c r="AA92" s="16"/>
      <c r="AB92" s="15">
        <v>4.7</v>
      </c>
      <c r="AC92" s="15">
        <v>6.8</v>
      </c>
      <c r="AD92" s="14">
        <v>133</v>
      </c>
      <c r="AE92" s="15">
        <v>6.8</v>
      </c>
      <c r="AF92" s="16"/>
      <c r="AG92" s="15">
        <v>5.6</v>
      </c>
      <c r="AH92" s="15">
        <v>7.9</v>
      </c>
      <c r="AI92" s="14">
        <v>127</v>
      </c>
      <c r="AJ92" s="15">
        <v>6.9</v>
      </c>
      <c r="AK92" s="16"/>
      <c r="AL92" s="15">
        <v>5.7</v>
      </c>
      <c r="AM92" s="15">
        <v>8.1</v>
      </c>
      <c r="AN92" s="14">
        <v>135</v>
      </c>
      <c r="AO92" s="15">
        <v>7.5</v>
      </c>
      <c r="AP92" s="16"/>
      <c r="AQ92" s="15">
        <v>6.2</v>
      </c>
      <c r="AR92" s="15">
        <v>8.6999999999999993</v>
      </c>
      <c r="AS92" s="14">
        <v>145</v>
      </c>
      <c r="AT92" s="15">
        <v>7.3</v>
      </c>
      <c r="AU92" s="16"/>
      <c r="AV92" s="15">
        <v>6.1</v>
      </c>
      <c r="AW92" s="15">
        <v>8.5</v>
      </c>
      <c r="AX92" s="14">
        <v>119</v>
      </c>
      <c r="AY92" s="15">
        <v>6.1</v>
      </c>
      <c r="AZ92" s="16"/>
      <c r="BA92" s="15">
        <v>5</v>
      </c>
      <c r="BB92" s="15">
        <v>7.2</v>
      </c>
      <c r="BC92" s="14">
        <v>90</v>
      </c>
      <c r="BD92" s="15">
        <v>5.4</v>
      </c>
      <c r="BE92" s="16"/>
      <c r="BF92" s="15">
        <v>4.3</v>
      </c>
      <c r="BG92" s="15">
        <v>6.6</v>
      </c>
      <c r="BH92" s="14">
        <v>70</v>
      </c>
      <c r="BI92" s="15">
        <v>4.9000000000000004</v>
      </c>
      <c r="BJ92" s="16"/>
      <c r="BK92" s="15">
        <v>3.8</v>
      </c>
      <c r="BL92" s="15">
        <v>6.2</v>
      </c>
      <c r="BM92" s="14">
        <v>43</v>
      </c>
      <c r="BN92" s="15">
        <v>2.9</v>
      </c>
      <c r="BO92" s="16"/>
      <c r="BP92" s="15">
        <v>2.1</v>
      </c>
      <c r="BQ92" s="15">
        <v>4</v>
      </c>
      <c r="BR92" s="14">
        <v>51</v>
      </c>
      <c r="BS92" s="15">
        <v>4.5999999999999996</v>
      </c>
      <c r="BT92" s="16"/>
      <c r="BU92" s="15">
        <v>3.4</v>
      </c>
      <c r="BV92" s="15">
        <v>6</v>
      </c>
      <c r="BW92" s="14">
        <v>24</v>
      </c>
      <c r="BX92" s="15">
        <v>3</v>
      </c>
      <c r="BY92" s="16"/>
      <c r="BZ92" s="15">
        <v>1.9</v>
      </c>
      <c r="CA92" s="15">
        <v>4.5</v>
      </c>
      <c r="CB92" s="14">
        <v>16</v>
      </c>
      <c r="CC92" s="15">
        <v>3</v>
      </c>
      <c r="CD92" s="16" t="s">
        <v>519</v>
      </c>
      <c r="CE92" s="15">
        <v>1.7</v>
      </c>
      <c r="CF92" s="15">
        <v>4.9000000000000004</v>
      </c>
      <c r="CG92" s="14">
        <v>12</v>
      </c>
      <c r="CH92" s="15">
        <v>3.5</v>
      </c>
      <c r="CI92" s="16" t="s">
        <v>519</v>
      </c>
      <c r="CJ92" s="15">
        <v>1.8</v>
      </c>
      <c r="CK92" s="15">
        <v>6.1</v>
      </c>
    </row>
    <row r="93" spans="1:89">
      <c r="A93" s="21" t="s">
        <v>237</v>
      </c>
      <c r="B93" s="21" t="s">
        <v>238</v>
      </c>
      <c r="C93" s="21" t="s">
        <v>432</v>
      </c>
      <c r="D93" s="21">
        <v>2020</v>
      </c>
      <c r="E93" s="14">
        <v>7</v>
      </c>
      <c r="F93" s="15">
        <v>0.4</v>
      </c>
      <c r="G93" s="16" t="s">
        <v>519</v>
      </c>
      <c r="H93" s="15">
        <v>0.2</v>
      </c>
      <c r="I93" s="15">
        <v>0.9</v>
      </c>
      <c r="J93" s="14">
        <v>41</v>
      </c>
      <c r="K93" s="15">
        <v>2.7</v>
      </c>
      <c r="L93" s="16"/>
      <c r="M93" s="15">
        <v>1.9</v>
      </c>
      <c r="N93" s="15">
        <v>3.6</v>
      </c>
      <c r="O93" s="14">
        <v>72</v>
      </c>
      <c r="P93" s="15">
        <v>4.2</v>
      </c>
      <c r="Q93" s="16"/>
      <c r="R93" s="15">
        <v>3.3</v>
      </c>
      <c r="S93" s="15">
        <v>5.3</v>
      </c>
      <c r="T93" s="14">
        <v>105</v>
      </c>
      <c r="U93" s="15">
        <v>5.5</v>
      </c>
      <c r="V93" s="16"/>
      <c r="W93" s="15">
        <v>4.4000000000000004</v>
      </c>
      <c r="X93" s="15">
        <v>6.5</v>
      </c>
      <c r="Y93" s="14">
        <v>108</v>
      </c>
      <c r="Z93" s="15">
        <v>5.3</v>
      </c>
      <c r="AA93" s="16"/>
      <c r="AB93" s="15">
        <v>4.3</v>
      </c>
      <c r="AC93" s="15">
        <v>6.3</v>
      </c>
      <c r="AD93" s="14">
        <v>115</v>
      </c>
      <c r="AE93" s="15">
        <v>5.9</v>
      </c>
      <c r="AF93" s="16"/>
      <c r="AG93" s="15">
        <v>4.8</v>
      </c>
      <c r="AH93" s="15">
        <v>7</v>
      </c>
      <c r="AI93" s="14">
        <v>95</v>
      </c>
      <c r="AJ93" s="15">
        <v>5.3</v>
      </c>
      <c r="AK93" s="16"/>
      <c r="AL93" s="15">
        <v>4.3</v>
      </c>
      <c r="AM93" s="15">
        <v>6.5</v>
      </c>
      <c r="AN93" s="14">
        <v>130</v>
      </c>
      <c r="AO93" s="15">
        <v>7</v>
      </c>
      <c r="AP93" s="16"/>
      <c r="AQ93" s="15">
        <v>5.8</v>
      </c>
      <c r="AR93" s="15">
        <v>8.1999999999999993</v>
      </c>
      <c r="AS93" s="14">
        <v>135</v>
      </c>
      <c r="AT93" s="15">
        <v>6.8</v>
      </c>
      <c r="AU93" s="16"/>
      <c r="AV93" s="15">
        <v>5.7</v>
      </c>
      <c r="AW93" s="15">
        <v>8</v>
      </c>
      <c r="AX93" s="14">
        <v>114</v>
      </c>
      <c r="AY93" s="15">
        <v>6</v>
      </c>
      <c r="AZ93" s="16"/>
      <c r="BA93" s="15">
        <v>4.9000000000000004</v>
      </c>
      <c r="BB93" s="15">
        <v>7.1</v>
      </c>
      <c r="BC93" s="14">
        <v>90</v>
      </c>
      <c r="BD93" s="15">
        <v>5.6</v>
      </c>
      <c r="BE93" s="16"/>
      <c r="BF93" s="15">
        <v>4.5</v>
      </c>
      <c r="BG93" s="15">
        <v>6.8</v>
      </c>
      <c r="BH93" s="14">
        <v>54</v>
      </c>
      <c r="BI93" s="15">
        <v>3.8</v>
      </c>
      <c r="BJ93" s="16"/>
      <c r="BK93" s="15">
        <v>2.9</v>
      </c>
      <c r="BL93" s="15">
        <v>5</v>
      </c>
      <c r="BM93" s="14">
        <v>52</v>
      </c>
      <c r="BN93" s="15">
        <v>3.6</v>
      </c>
      <c r="BO93" s="16"/>
      <c r="BP93" s="15">
        <v>2.7</v>
      </c>
      <c r="BQ93" s="15">
        <v>4.7</v>
      </c>
      <c r="BR93" s="14">
        <v>38</v>
      </c>
      <c r="BS93" s="15">
        <v>3.6</v>
      </c>
      <c r="BT93" s="16"/>
      <c r="BU93" s="15">
        <v>2.5</v>
      </c>
      <c r="BV93" s="15">
        <v>4.9000000000000004</v>
      </c>
      <c r="BW93" s="14">
        <v>35</v>
      </c>
      <c r="BX93" s="15">
        <v>4.4000000000000004</v>
      </c>
      <c r="BY93" s="16"/>
      <c r="BZ93" s="15">
        <v>3</v>
      </c>
      <c r="CA93" s="15">
        <v>6.1</v>
      </c>
      <c r="CB93" s="14">
        <v>24</v>
      </c>
      <c r="CC93" s="15">
        <v>4.5999999999999996</v>
      </c>
      <c r="CD93" s="16"/>
      <c r="CE93" s="15">
        <v>3</v>
      </c>
      <c r="CF93" s="15">
        <v>6.9</v>
      </c>
      <c r="CG93" s="14">
        <v>15</v>
      </c>
      <c r="CH93" s="15">
        <v>4.4000000000000004</v>
      </c>
      <c r="CI93" s="16" t="s">
        <v>519</v>
      </c>
      <c r="CJ93" s="15">
        <v>2.5</v>
      </c>
      <c r="CK93" s="15">
        <v>7.3</v>
      </c>
    </row>
    <row r="94" spans="1:89">
      <c r="A94" s="21" t="s">
        <v>237</v>
      </c>
      <c r="B94" s="21" t="s">
        <v>238</v>
      </c>
      <c r="C94" s="21" t="s">
        <v>432</v>
      </c>
      <c r="D94" s="21">
        <v>2019</v>
      </c>
      <c r="E94" s="14">
        <v>5</v>
      </c>
      <c r="F94" s="15">
        <v>0.3</v>
      </c>
      <c r="G94" s="16" t="s">
        <v>519</v>
      </c>
      <c r="H94" s="15">
        <v>0.1</v>
      </c>
      <c r="I94" s="15">
        <v>0.7</v>
      </c>
      <c r="J94" s="14">
        <v>58</v>
      </c>
      <c r="K94" s="15">
        <v>3.8</v>
      </c>
      <c r="L94" s="16"/>
      <c r="M94" s="15">
        <v>2.9</v>
      </c>
      <c r="N94" s="15">
        <v>4.9000000000000004</v>
      </c>
      <c r="O94" s="14">
        <v>82</v>
      </c>
      <c r="P94" s="15">
        <v>4.5999999999999996</v>
      </c>
      <c r="Q94" s="16"/>
      <c r="R94" s="15">
        <v>3.7</v>
      </c>
      <c r="S94" s="15">
        <v>5.8</v>
      </c>
      <c r="T94" s="14">
        <v>115</v>
      </c>
      <c r="U94" s="15">
        <v>5.9</v>
      </c>
      <c r="V94" s="16"/>
      <c r="W94" s="15">
        <v>4.9000000000000004</v>
      </c>
      <c r="X94" s="15">
        <v>7</v>
      </c>
      <c r="Y94" s="14">
        <v>107</v>
      </c>
      <c r="Z94" s="15">
        <v>5.3</v>
      </c>
      <c r="AA94" s="16"/>
      <c r="AB94" s="15">
        <v>4.3</v>
      </c>
      <c r="AC94" s="15">
        <v>6.4</v>
      </c>
      <c r="AD94" s="14">
        <v>112</v>
      </c>
      <c r="AE94" s="15">
        <v>5.8</v>
      </c>
      <c r="AF94" s="16"/>
      <c r="AG94" s="15">
        <v>4.7</v>
      </c>
      <c r="AH94" s="15">
        <v>6.9</v>
      </c>
      <c r="AI94" s="14">
        <v>114</v>
      </c>
      <c r="AJ94" s="15">
        <v>6.5</v>
      </c>
      <c r="AK94" s="16"/>
      <c r="AL94" s="15">
        <v>5.3</v>
      </c>
      <c r="AM94" s="15">
        <v>7.7</v>
      </c>
      <c r="AN94" s="14">
        <v>129</v>
      </c>
      <c r="AO94" s="15">
        <v>6.8</v>
      </c>
      <c r="AP94" s="16"/>
      <c r="AQ94" s="15">
        <v>5.6</v>
      </c>
      <c r="AR94" s="15">
        <v>7.9</v>
      </c>
      <c r="AS94" s="14">
        <v>148</v>
      </c>
      <c r="AT94" s="15">
        <v>7.4</v>
      </c>
      <c r="AU94" s="16"/>
      <c r="AV94" s="15">
        <v>6.2</v>
      </c>
      <c r="AW94" s="15">
        <v>8.6</v>
      </c>
      <c r="AX94" s="14">
        <v>115</v>
      </c>
      <c r="AY94" s="15">
        <v>6.2</v>
      </c>
      <c r="AZ94" s="16"/>
      <c r="BA94" s="15">
        <v>5</v>
      </c>
      <c r="BB94" s="15">
        <v>7.3</v>
      </c>
      <c r="BC94" s="14">
        <v>85</v>
      </c>
      <c r="BD94" s="15">
        <v>5.4</v>
      </c>
      <c r="BE94" s="16"/>
      <c r="BF94" s="15">
        <v>4.3</v>
      </c>
      <c r="BG94" s="15">
        <v>6.7</v>
      </c>
      <c r="BH94" s="14">
        <v>65</v>
      </c>
      <c r="BI94" s="15">
        <v>4.5999999999999996</v>
      </c>
      <c r="BJ94" s="16"/>
      <c r="BK94" s="15">
        <v>3.5</v>
      </c>
      <c r="BL94" s="15">
        <v>5.8</v>
      </c>
      <c r="BM94" s="14">
        <v>57</v>
      </c>
      <c r="BN94" s="15">
        <v>4</v>
      </c>
      <c r="BO94" s="16"/>
      <c r="BP94" s="15">
        <v>3</v>
      </c>
      <c r="BQ94" s="15">
        <v>5.0999999999999996</v>
      </c>
      <c r="BR94" s="14">
        <v>41</v>
      </c>
      <c r="BS94" s="15">
        <v>4</v>
      </c>
      <c r="BT94" s="16"/>
      <c r="BU94" s="15">
        <v>2.8</v>
      </c>
      <c r="BV94" s="15">
        <v>5.4</v>
      </c>
      <c r="BW94" s="14">
        <v>32</v>
      </c>
      <c r="BX94" s="15">
        <v>4</v>
      </c>
      <c r="BY94" s="16"/>
      <c r="BZ94" s="15">
        <v>2.7</v>
      </c>
      <c r="CA94" s="15">
        <v>5.7</v>
      </c>
      <c r="CB94" s="14">
        <v>21</v>
      </c>
      <c r="CC94" s="15">
        <v>4</v>
      </c>
      <c r="CD94" s="16"/>
      <c r="CE94" s="15">
        <v>2.5</v>
      </c>
      <c r="CF94" s="15">
        <v>6.2</v>
      </c>
      <c r="CG94" s="14">
        <v>13</v>
      </c>
      <c r="CH94" s="15">
        <v>3.8</v>
      </c>
      <c r="CI94" s="16" t="s">
        <v>519</v>
      </c>
      <c r="CJ94" s="15">
        <v>2</v>
      </c>
      <c r="CK94" s="15">
        <v>6.5</v>
      </c>
    </row>
    <row r="95" spans="1:89">
      <c r="A95" s="21" t="s">
        <v>237</v>
      </c>
      <c r="B95" s="21" t="s">
        <v>238</v>
      </c>
      <c r="C95" s="21" t="s">
        <v>432</v>
      </c>
      <c r="D95" s="21">
        <v>2018</v>
      </c>
      <c r="E95" s="14">
        <v>4</v>
      </c>
      <c r="F95" s="15">
        <v>0.3</v>
      </c>
      <c r="G95" s="16" t="s">
        <v>519</v>
      </c>
      <c r="H95" s="15">
        <v>0.1</v>
      </c>
      <c r="I95" s="15">
        <v>0.6</v>
      </c>
      <c r="J95" s="14">
        <v>57</v>
      </c>
      <c r="K95" s="15">
        <v>3.8</v>
      </c>
      <c r="L95" s="16"/>
      <c r="M95" s="15">
        <v>2.8</v>
      </c>
      <c r="N95" s="15">
        <v>4.9000000000000004</v>
      </c>
      <c r="O95" s="14">
        <v>81</v>
      </c>
      <c r="P95" s="15">
        <v>4.5</v>
      </c>
      <c r="Q95" s="16"/>
      <c r="R95" s="15">
        <v>3.6</v>
      </c>
      <c r="S95" s="15">
        <v>5.7</v>
      </c>
      <c r="T95" s="14">
        <v>97</v>
      </c>
      <c r="U95" s="15">
        <v>5</v>
      </c>
      <c r="V95" s="16"/>
      <c r="W95" s="15">
        <v>4.0999999999999996</v>
      </c>
      <c r="X95" s="15">
        <v>6.1</v>
      </c>
      <c r="Y95" s="14">
        <v>92</v>
      </c>
      <c r="Z95" s="15">
        <v>4.7</v>
      </c>
      <c r="AA95" s="16"/>
      <c r="AB95" s="15">
        <v>3.8</v>
      </c>
      <c r="AC95" s="15">
        <v>5.7</v>
      </c>
      <c r="AD95" s="14">
        <v>101</v>
      </c>
      <c r="AE95" s="15">
        <v>5.3</v>
      </c>
      <c r="AF95" s="16"/>
      <c r="AG95" s="15">
        <v>4.2</v>
      </c>
      <c r="AH95" s="15">
        <v>6.3</v>
      </c>
      <c r="AI95" s="14">
        <v>103</v>
      </c>
      <c r="AJ95" s="15">
        <v>5.9</v>
      </c>
      <c r="AK95" s="16"/>
      <c r="AL95" s="15">
        <v>4.8</v>
      </c>
      <c r="AM95" s="15">
        <v>7.1</v>
      </c>
      <c r="AN95" s="14">
        <v>157</v>
      </c>
      <c r="AO95" s="15">
        <v>8.1</v>
      </c>
      <c r="AP95" s="16"/>
      <c r="AQ95" s="15">
        <v>6.8</v>
      </c>
      <c r="AR95" s="15">
        <v>9.3000000000000007</v>
      </c>
      <c r="AS95" s="14">
        <v>131</v>
      </c>
      <c r="AT95" s="15">
        <v>6.6</v>
      </c>
      <c r="AU95" s="16"/>
      <c r="AV95" s="15">
        <v>5.4</v>
      </c>
      <c r="AW95" s="15">
        <v>7.7</v>
      </c>
      <c r="AX95" s="14">
        <v>99</v>
      </c>
      <c r="AY95" s="15">
        <v>5.5</v>
      </c>
      <c r="AZ95" s="16"/>
      <c r="BA95" s="15">
        <v>4.4000000000000004</v>
      </c>
      <c r="BB95" s="15">
        <v>6.6</v>
      </c>
      <c r="BC95" s="14">
        <v>86</v>
      </c>
      <c r="BD95" s="15">
        <v>5.6</v>
      </c>
      <c r="BE95" s="16"/>
      <c r="BF95" s="15">
        <v>4.5</v>
      </c>
      <c r="BG95" s="15">
        <v>6.9</v>
      </c>
      <c r="BH95" s="14">
        <v>69</v>
      </c>
      <c r="BI95" s="15">
        <v>4.8</v>
      </c>
      <c r="BJ95" s="16"/>
      <c r="BK95" s="15">
        <v>3.7</v>
      </c>
      <c r="BL95" s="15">
        <v>6.1</v>
      </c>
      <c r="BM95" s="14">
        <v>45</v>
      </c>
      <c r="BN95" s="15">
        <v>3.2</v>
      </c>
      <c r="BO95" s="16"/>
      <c r="BP95" s="15">
        <v>2.2999999999999998</v>
      </c>
      <c r="BQ95" s="15">
        <v>4.3</v>
      </c>
      <c r="BR95" s="14">
        <v>34</v>
      </c>
      <c r="BS95" s="15">
        <v>3.4</v>
      </c>
      <c r="BT95" s="16"/>
      <c r="BU95" s="15">
        <v>2.4</v>
      </c>
      <c r="BV95" s="15">
        <v>4.8</v>
      </c>
      <c r="BW95" s="14">
        <v>22</v>
      </c>
      <c r="BX95" s="15">
        <v>2.8</v>
      </c>
      <c r="BY95" s="16"/>
      <c r="BZ95" s="15">
        <v>1.8</v>
      </c>
      <c r="CA95" s="15">
        <v>4.3</v>
      </c>
      <c r="CB95" s="14">
        <v>25</v>
      </c>
      <c r="CC95" s="15">
        <v>4.8</v>
      </c>
      <c r="CD95" s="16"/>
      <c r="CE95" s="15">
        <v>3.1</v>
      </c>
      <c r="CF95" s="15">
        <v>7.1</v>
      </c>
      <c r="CG95" s="14">
        <v>18</v>
      </c>
      <c r="CH95" s="15">
        <v>5.4</v>
      </c>
      <c r="CI95" s="16" t="s">
        <v>519</v>
      </c>
      <c r="CJ95" s="15">
        <v>3.2</v>
      </c>
      <c r="CK95" s="15">
        <v>8.5</v>
      </c>
    </row>
    <row r="96" spans="1:89">
      <c r="A96" s="21" t="s">
        <v>237</v>
      </c>
      <c r="B96" s="21" t="s">
        <v>238</v>
      </c>
      <c r="C96" s="21" t="s">
        <v>432</v>
      </c>
      <c r="D96" s="21">
        <v>2017</v>
      </c>
      <c r="E96" s="14">
        <v>5</v>
      </c>
      <c r="F96" s="15">
        <v>0.3</v>
      </c>
      <c r="G96" s="16" t="s">
        <v>519</v>
      </c>
      <c r="H96" s="15">
        <v>0.1</v>
      </c>
      <c r="I96" s="15">
        <v>0.8</v>
      </c>
      <c r="J96" s="14">
        <v>51</v>
      </c>
      <c r="K96" s="15">
        <v>3.3</v>
      </c>
      <c r="L96" s="16"/>
      <c r="M96" s="15">
        <v>2.5</v>
      </c>
      <c r="N96" s="15">
        <v>4.4000000000000004</v>
      </c>
      <c r="O96" s="14">
        <v>62</v>
      </c>
      <c r="P96" s="15">
        <v>3.5</v>
      </c>
      <c r="Q96" s="16"/>
      <c r="R96" s="15">
        <v>2.7</v>
      </c>
      <c r="S96" s="15">
        <v>4.4000000000000004</v>
      </c>
      <c r="T96" s="14">
        <v>76</v>
      </c>
      <c r="U96" s="15">
        <v>3.9</v>
      </c>
      <c r="V96" s="16"/>
      <c r="W96" s="15">
        <v>3.1</v>
      </c>
      <c r="X96" s="15">
        <v>4.9000000000000004</v>
      </c>
      <c r="Y96" s="14">
        <v>94</v>
      </c>
      <c r="Z96" s="15">
        <v>4.8</v>
      </c>
      <c r="AA96" s="16"/>
      <c r="AB96" s="15">
        <v>3.9</v>
      </c>
      <c r="AC96" s="15">
        <v>5.9</v>
      </c>
      <c r="AD96" s="14">
        <v>88</v>
      </c>
      <c r="AE96" s="15">
        <v>4.7</v>
      </c>
      <c r="AF96" s="16"/>
      <c r="AG96" s="15">
        <v>3.8</v>
      </c>
      <c r="AH96" s="15">
        <v>5.8</v>
      </c>
      <c r="AI96" s="14">
        <v>101</v>
      </c>
      <c r="AJ96" s="15">
        <v>5.7</v>
      </c>
      <c r="AK96" s="16"/>
      <c r="AL96" s="15">
        <v>4.5999999999999996</v>
      </c>
      <c r="AM96" s="15">
        <v>6.9</v>
      </c>
      <c r="AN96" s="14">
        <v>123</v>
      </c>
      <c r="AO96" s="15">
        <v>6.2</v>
      </c>
      <c r="AP96" s="16"/>
      <c r="AQ96" s="15">
        <v>5.0999999999999996</v>
      </c>
      <c r="AR96" s="15">
        <v>7.3</v>
      </c>
      <c r="AS96" s="14">
        <v>122</v>
      </c>
      <c r="AT96" s="15">
        <v>6.1</v>
      </c>
      <c r="AU96" s="16"/>
      <c r="AV96" s="15">
        <v>5</v>
      </c>
      <c r="AW96" s="15">
        <v>7.2</v>
      </c>
      <c r="AX96" s="14">
        <v>92</v>
      </c>
      <c r="AY96" s="15">
        <v>5.2</v>
      </c>
      <c r="AZ96" s="16"/>
      <c r="BA96" s="15">
        <v>4.2</v>
      </c>
      <c r="BB96" s="15">
        <v>6.4</v>
      </c>
      <c r="BC96" s="14">
        <v>67</v>
      </c>
      <c r="BD96" s="15">
        <v>4.4000000000000004</v>
      </c>
      <c r="BE96" s="16"/>
      <c r="BF96" s="15">
        <v>3.4</v>
      </c>
      <c r="BG96" s="15">
        <v>5.6</v>
      </c>
      <c r="BH96" s="14">
        <v>66</v>
      </c>
      <c r="BI96" s="15">
        <v>4.5</v>
      </c>
      <c r="BJ96" s="16"/>
      <c r="BK96" s="15">
        <v>3.4</v>
      </c>
      <c r="BL96" s="15">
        <v>5.7</v>
      </c>
      <c r="BM96" s="14">
        <v>54</v>
      </c>
      <c r="BN96" s="15">
        <v>4</v>
      </c>
      <c r="BO96" s="16"/>
      <c r="BP96" s="15">
        <v>3</v>
      </c>
      <c r="BQ96" s="15">
        <v>5.2</v>
      </c>
      <c r="BR96" s="14">
        <v>49</v>
      </c>
      <c r="BS96" s="15">
        <v>5</v>
      </c>
      <c r="BT96" s="16"/>
      <c r="BU96" s="15">
        <v>3.7</v>
      </c>
      <c r="BV96" s="15">
        <v>6.7</v>
      </c>
      <c r="BW96" s="14">
        <v>31</v>
      </c>
      <c r="BX96" s="15">
        <v>4.0999999999999996</v>
      </c>
      <c r="BY96" s="16"/>
      <c r="BZ96" s="15">
        <v>2.8</v>
      </c>
      <c r="CA96" s="15">
        <v>5.7</v>
      </c>
      <c r="CB96" s="14">
        <v>22</v>
      </c>
      <c r="CC96" s="15">
        <v>4.3</v>
      </c>
      <c r="CD96" s="16"/>
      <c r="CE96" s="15">
        <v>2.7</v>
      </c>
      <c r="CF96" s="15">
        <v>6.5</v>
      </c>
      <c r="CG96" s="14">
        <v>20</v>
      </c>
      <c r="CH96" s="15">
        <v>5.9</v>
      </c>
      <c r="CI96" s="16"/>
      <c r="CJ96" s="15">
        <v>3.6</v>
      </c>
      <c r="CK96" s="15">
        <v>9.1999999999999993</v>
      </c>
    </row>
    <row r="97" spans="1:89">
      <c r="A97" s="21" t="s">
        <v>237</v>
      </c>
      <c r="B97" s="21" t="s">
        <v>238</v>
      </c>
      <c r="C97" s="21" t="s">
        <v>432</v>
      </c>
      <c r="D97" s="21">
        <v>2016</v>
      </c>
      <c r="E97" s="14">
        <v>1</v>
      </c>
      <c r="F97" s="16" t="s">
        <v>520</v>
      </c>
      <c r="G97" s="16"/>
      <c r="H97" s="16" t="s">
        <v>520</v>
      </c>
      <c r="I97" s="16" t="s">
        <v>520</v>
      </c>
      <c r="J97" s="14">
        <v>41</v>
      </c>
      <c r="K97" s="15">
        <v>2.6</v>
      </c>
      <c r="L97" s="16"/>
      <c r="M97" s="15">
        <v>1.9</v>
      </c>
      <c r="N97" s="15">
        <v>3.6</v>
      </c>
      <c r="O97" s="14">
        <v>76</v>
      </c>
      <c r="P97" s="15">
        <v>4.2</v>
      </c>
      <c r="Q97" s="16"/>
      <c r="R97" s="15">
        <v>3.3</v>
      </c>
      <c r="S97" s="15">
        <v>5.3</v>
      </c>
      <c r="T97" s="14">
        <v>70</v>
      </c>
      <c r="U97" s="15">
        <v>3.6</v>
      </c>
      <c r="V97" s="16"/>
      <c r="W97" s="15">
        <v>2.8</v>
      </c>
      <c r="X97" s="15">
        <v>4.5999999999999996</v>
      </c>
      <c r="Y97" s="14">
        <v>87</v>
      </c>
      <c r="Z97" s="15">
        <v>4.5</v>
      </c>
      <c r="AA97" s="16"/>
      <c r="AB97" s="15">
        <v>3.6</v>
      </c>
      <c r="AC97" s="15">
        <v>5.6</v>
      </c>
      <c r="AD97" s="14">
        <v>75</v>
      </c>
      <c r="AE97" s="15">
        <v>4.0999999999999996</v>
      </c>
      <c r="AF97" s="16"/>
      <c r="AG97" s="15">
        <v>3.2</v>
      </c>
      <c r="AH97" s="15">
        <v>5.2</v>
      </c>
      <c r="AI97" s="14">
        <v>111</v>
      </c>
      <c r="AJ97" s="15">
        <v>6.2</v>
      </c>
      <c r="AK97" s="16"/>
      <c r="AL97" s="15">
        <v>5</v>
      </c>
      <c r="AM97" s="15">
        <v>7.3</v>
      </c>
      <c r="AN97" s="14">
        <v>123</v>
      </c>
      <c r="AO97" s="15">
        <v>6.2</v>
      </c>
      <c r="AP97" s="16"/>
      <c r="AQ97" s="15">
        <v>5.0999999999999996</v>
      </c>
      <c r="AR97" s="15">
        <v>7.3</v>
      </c>
      <c r="AS97" s="14">
        <v>156</v>
      </c>
      <c r="AT97" s="15">
        <v>7.9</v>
      </c>
      <c r="AU97" s="16"/>
      <c r="AV97" s="15">
        <v>6.7</v>
      </c>
      <c r="AW97" s="15">
        <v>9.1999999999999993</v>
      </c>
      <c r="AX97" s="14">
        <v>99</v>
      </c>
      <c r="AY97" s="15">
        <v>5.8</v>
      </c>
      <c r="AZ97" s="16"/>
      <c r="BA97" s="15">
        <v>4.7</v>
      </c>
      <c r="BB97" s="15">
        <v>7.1</v>
      </c>
      <c r="BC97" s="14">
        <v>74</v>
      </c>
      <c r="BD97" s="15">
        <v>5</v>
      </c>
      <c r="BE97" s="16"/>
      <c r="BF97" s="15">
        <v>3.9</v>
      </c>
      <c r="BG97" s="15">
        <v>6.3</v>
      </c>
      <c r="BH97" s="14">
        <v>60</v>
      </c>
      <c r="BI97" s="15">
        <v>3.9</v>
      </c>
      <c r="BJ97" s="16"/>
      <c r="BK97" s="15">
        <v>3</v>
      </c>
      <c r="BL97" s="15">
        <v>5</v>
      </c>
      <c r="BM97" s="14">
        <v>43</v>
      </c>
      <c r="BN97" s="15">
        <v>3.5</v>
      </c>
      <c r="BO97" s="16"/>
      <c r="BP97" s="15">
        <v>2.5</v>
      </c>
      <c r="BQ97" s="15">
        <v>4.7</v>
      </c>
      <c r="BR97" s="14">
        <v>27</v>
      </c>
      <c r="BS97" s="15">
        <v>2.8</v>
      </c>
      <c r="BT97" s="16"/>
      <c r="BU97" s="15">
        <v>1.8</v>
      </c>
      <c r="BV97" s="15">
        <v>4.0999999999999996</v>
      </c>
      <c r="BW97" s="14">
        <v>25</v>
      </c>
      <c r="BX97" s="15">
        <v>3.3</v>
      </c>
      <c r="BY97" s="16"/>
      <c r="BZ97" s="15">
        <v>2.1</v>
      </c>
      <c r="CA97" s="15">
        <v>4.9000000000000004</v>
      </c>
      <c r="CB97" s="14">
        <v>20</v>
      </c>
      <c r="CC97" s="15">
        <v>3.9</v>
      </c>
      <c r="CD97" s="16"/>
      <c r="CE97" s="15">
        <v>2.4</v>
      </c>
      <c r="CF97" s="15">
        <v>6</v>
      </c>
      <c r="CG97" s="14">
        <v>23</v>
      </c>
      <c r="CH97" s="15">
        <v>6.8</v>
      </c>
      <c r="CI97" s="16"/>
      <c r="CJ97" s="15">
        <v>4.3</v>
      </c>
      <c r="CK97" s="15">
        <v>10.199999999999999</v>
      </c>
    </row>
    <row r="98" spans="1:89">
      <c r="A98" s="21" t="s">
        <v>237</v>
      </c>
      <c r="B98" s="21" t="s">
        <v>238</v>
      </c>
      <c r="C98" s="21" t="s">
        <v>432</v>
      </c>
      <c r="D98" s="21">
        <v>2015</v>
      </c>
      <c r="E98" s="14">
        <v>4</v>
      </c>
      <c r="F98" s="15">
        <v>0.3</v>
      </c>
      <c r="G98" s="16" t="s">
        <v>519</v>
      </c>
      <c r="H98" s="15">
        <v>0.1</v>
      </c>
      <c r="I98" s="15">
        <v>0.7</v>
      </c>
      <c r="J98" s="14">
        <v>48</v>
      </c>
      <c r="K98" s="15">
        <v>3.1</v>
      </c>
      <c r="L98" s="16"/>
      <c r="M98" s="15">
        <v>2.2999999999999998</v>
      </c>
      <c r="N98" s="15">
        <v>4.0999999999999996</v>
      </c>
      <c r="O98" s="14">
        <v>61</v>
      </c>
      <c r="P98" s="15">
        <v>3.4</v>
      </c>
      <c r="Q98" s="16"/>
      <c r="R98" s="15">
        <v>2.6</v>
      </c>
      <c r="S98" s="15">
        <v>4.3</v>
      </c>
      <c r="T98" s="14">
        <v>87</v>
      </c>
      <c r="U98" s="15">
        <v>4.5999999999999996</v>
      </c>
      <c r="V98" s="16"/>
      <c r="W98" s="15">
        <v>3.7</v>
      </c>
      <c r="X98" s="15">
        <v>5.7</v>
      </c>
      <c r="Y98" s="14">
        <v>94</v>
      </c>
      <c r="Z98" s="15">
        <v>4.9000000000000004</v>
      </c>
      <c r="AA98" s="16"/>
      <c r="AB98" s="15">
        <v>4</v>
      </c>
      <c r="AC98" s="15">
        <v>6</v>
      </c>
      <c r="AD98" s="14">
        <v>93</v>
      </c>
      <c r="AE98" s="15">
        <v>5.3</v>
      </c>
      <c r="AF98" s="16"/>
      <c r="AG98" s="15">
        <v>4.2</v>
      </c>
      <c r="AH98" s="15">
        <v>6.4</v>
      </c>
      <c r="AI98" s="14">
        <v>96</v>
      </c>
      <c r="AJ98" s="15">
        <v>5.2</v>
      </c>
      <c r="AK98" s="16"/>
      <c r="AL98" s="15">
        <v>4.2</v>
      </c>
      <c r="AM98" s="15">
        <v>6.3</v>
      </c>
      <c r="AN98" s="14">
        <v>135</v>
      </c>
      <c r="AO98" s="15">
        <v>6.8</v>
      </c>
      <c r="AP98" s="16"/>
      <c r="AQ98" s="15">
        <v>5.7</v>
      </c>
      <c r="AR98" s="15">
        <v>8</v>
      </c>
      <c r="AS98" s="14">
        <v>156</v>
      </c>
      <c r="AT98" s="15">
        <v>8.1</v>
      </c>
      <c r="AU98" s="16"/>
      <c r="AV98" s="15">
        <v>6.8</v>
      </c>
      <c r="AW98" s="15">
        <v>9.3000000000000007</v>
      </c>
      <c r="AX98" s="14">
        <v>99</v>
      </c>
      <c r="AY98" s="15">
        <v>6</v>
      </c>
      <c r="AZ98" s="16"/>
      <c r="BA98" s="15">
        <v>4.9000000000000004</v>
      </c>
      <c r="BB98" s="15">
        <v>7.3</v>
      </c>
      <c r="BC98" s="14">
        <v>89</v>
      </c>
      <c r="BD98" s="15">
        <v>6</v>
      </c>
      <c r="BE98" s="16"/>
      <c r="BF98" s="15">
        <v>4.8</v>
      </c>
      <c r="BG98" s="15">
        <v>7.4</v>
      </c>
      <c r="BH98" s="14">
        <v>70</v>
      </c>
      <c r="BI98" s="15">
        <v>4.5</v>
      </c>
      <c r="BJ98" s="16"/>
      <c r="BK98" s="15">
        <v>3.5</v>
      </c>
      <c r="BL98" s="15">
        <v>5.7</v>
      </c>
      <c r="BM98" s="14">
        <v>56</v>
      </c>
      <c r="BN98" s="15">
        <v>4.7</v>
      </c>
      <c r="BO98" s="16"/>
      <c r="BP98" s="15">
        <v>3.6</v>
      </c>
      <c r="BQ98" s="15">
        <v>6.2</v>
      </c>
      <c r="BR98" s="14">
        <v>47</v>
      </c>
      <c r="BS98" s="15">
        <v>4.8</v>
      </c>
      <c r="BT98" s="16"/>
      <c r="BU98" s="15">
        <v>3.6</v>
      </c>
      <c r="BV98" s="15">
        <v>6.4</v>
      </c>
      <c r="BW98" s="14">
        <v>37</v>
      </c>
      <c r="BX98" s="15">
        <v>4.9000000000000004</v>
      </c>
      <c r="BY98" s="16"/>
      <c r="BZ98" s="15">
        <v>3.5</v>
      </c>
      <c r="CA98" s="15">
        <v>6.8</v>
      </c>
      <c r="CB98" s="14">
        <v>27</v>
      </c>
      <c r="CC98" s="15">
        <v>5.4</v>
      </c>
      <c r="CD98" s="16"/>
      <c r="CE98" s="15">
        <v>3.5</v>
      </c>
      <c r="CF98" s="15">
        <v>7.8</v>
      </c>
      <c r="CG98" s="14">
        <v>21</v>
      </c>
      <c r="CH98" s="15">
        <v>6.3</v>
      </c>
      <c r="CI98" s="16"/>
      <c r="CJ98" s="15">
        <v>3.9</v>
      </c>
      <c r="CK98" s="15">
        <v>9.6999999999999993</v>
      </c>
    </row>
    <row r="99" spans="1:89">
      <c r="A99" s="21" t="s">
        <v>237</v>
      </c>
      <c r="B99" s="21" t="s">
        <v>238</v>
      </c>
      <c r="C99" s="21" t="s">
        <v>432</v>
      </c>
      <c r="D99" s="21">
        <v>2014</v>
      </c>
      <c r="E99" s="14">
        <v>4</v>
      </c>
      <c r="F99" s="15">
        <v>0.3</v>
      </c>
      <c r="G99" s="16" t="s">
        <v>519</v>
      </c>
      <c r="H99" s="15">
        <v>0.1</v>
      </c>
      <c r="I99" s="15">
        <v>0.7</v>
      </c>
      <c r="J99" s="14">
        <v>40</v>
      </c>
      <c r="K99" s="15">
        <v>2.5</v>
      </c>
      <c r="L99" s="16"/>
      <c r="M99" s="15">
        <v>1.8</v>
      </c>
      <c r="N99" s="15">
        <v>3.5</v>
      </c>
      <c r="O99" s="14">
        <v>73</v>
      </c>
      <c r="P99" s="15">
        <v>4</v>
      </c>
      <c r="Q99" s="16"/>
      <c r="R99" s="15">
        <v>3.2</v>
      </c>
      <c r="S99" s="15">
        <v>5.0999999999999996</v>
      </c>
      <c r="T99" s="14">
        <v>71</v>
      </c>
      <c r="U99" s="15">
        <v>3.8</v>
      </c>
      <c r="V99" s="16"/>
      <c r="W99" s="15">
        <v>3</v>
      </c>
      <c r="X99" s="15">
        <v>4.8</v>
      </c>
      <c r="Y99" s="14">
        <v>85</v>
      </c>
      <c r="Z99" s="15">
        <v>4.5</v>
      </c>
      <c r="AA99" s="16"/>
      <c r="AB99" s="15">
        <v>3.6</v>
      </c>
      <c r="AC99" s="15">
        <v>5.6</v>
      </c>
      <c r="AD99" s="14">
        <v>97</v>
      </c>
      <c r="AE99" s="15">
        <v>5.6</v>
      </c>
      <c r="AF99" s="16"/>
      <c r="AG99" s="15">
        <v>4.5999999999999996</v>
      </c>
      <c r="AH99" s="15">
        <v>6.9</v>
      </c>
      <c r="AI99" s="14">
        <v>118</v>
      </c>
      <c r="AJ99" s="15">
        <v>6.3</v>
      </c>
      <c r="AK99" s="16"/>
      <c r="AL99" s="15">
        <v>5.0999999999999996</v>
      </c>
      <c r="AM99" s="15">
        <v>7.4</v>
      </c>
      <c r="AN99" s="14">
        <v>135</v>
      </c>
      <c r="AO99" s="15">
        <v>6.8</v>
      </c>
      <c r="AP99" s="16"/>
      <c r="AQ99" s="15">
        <v>5.6</v>
      </c>
      <c r="AR99" s="15">
        <v>7.9</v>
      </c>
      <c r="AS99" s="14">
        <v>142</v>
      </c>
      <c r="AT99" s="15">
        <v>7.5</v>
      </c>
      <c r="AU99" s="16"/>
      <c r="AV99" s="15">
        <v>6.3</v>
      </c>
      <c r="AW99" s="15">
        <v>8.8000000000000007</v>
      </c>
      <c r="AX99" s="14">
        <v>96</v>
      </c>
      <c r="AY99" s="15">
        <v>6</v>
      </c>
      <c r="AZ99" s="16"/>
      <c r="BA99" s="15">
        <v>4.8</v>
      </c>
      <c r="BB99" s="15">
        <v>7.3</v>
      </c>
      <c r="BC99" s="14">
        <v>74</v>
      </c>
      <c r="BD99" s="15">
        <v>5</v>
      </c>
      <c r="BE99" s="16"/>
      <c r="BF99" s="15">
        <v>3.9</v>
      </c>
      <c r="BG99" s="15">
        <v>6.3</v>
      </c>
      <c r="BH99" s="14">
        <v>65</v>
      </c>
      <c r="BI99" s="15">
        <v>4.3</v>
      </c>
      <c r="BJ99" s="16"/>
      <c r="BK99" s="15">
        <v>3.3</v>
      </c>
      <c r="BL99" s="15">
        <v>5.4</v>
      </c>
      <c r="BM99" s="14">
        <v>55</v>
      </c>
      <c r="BN99" s="15">
        <v>4.8</v>
      </c>
      <c r="BO99" s="16"/>
      <c r="BP99" s="15">
        <v>3.6</v>
      </c>
      <c r="BQ99" s="15">
        <v>6.3</v>
      </c>
      <c r="BR99" s="14">
        <v>41</v>
      </c>
      <c r="BS99" s="15">
        <v>4.3</v>
      </c>
      <c r="BT99" s="16"/>
      <c r="BU99" s="15">
        <v>3.1</v>
      </c>
      <c r="BV99" s="15">
        <v>5.8</v>
      </c>
      <c r="BW99" s="14">
        <v>35</v>
      </c>
      <c r="BX99" s="15">
        <v>4.7</v>
      </c>
      <c r="BY99" s="16"/>
      <c r="BZ99" s="15">
        <v>3.2</v>
      </c>
      <c r="CA99" s="15">
        <v>6.5</v>
      </c>
      <c r="CB99" s="14">
        <v>29</v>
      </c>
      <c r="CC99" s="15">
        <v>5.8</v>
      </c>
      <c r="CD99" s="16"/>
      <c r="CE99" s="15">
        <v>3.9</v>
      </c>
      <c r="CF99" s="15">
        <v>8.3000000000000007</v>
      </c>
      <c r="CG99" s="14">
        <v>21</v>
      </c>
      <c r="CH99" s="15">
        <v>6.3</v>
      </c>
      <c r="CI99" s="16"/>
      <c r="CJ99" s="15">
        <v>3.9</v>
      </c>
      <c r="CK99" s="15">
        <v>9.6</v>
      </c>
    </row>
    <row r="100" spans="1:89">
      <c r="A100" s="21" t="s">
        <v>237</v>
      </c>
      <c r="B100" s="21" t="s">
        <v>238</v>
      </c>
      <c r="C100" s="21" t="s">
        <v>432</v>
      </c>
      <c r="D100" s="21">
        <v>2013</v>
      </c>
      <c r="E100" s="14">
        <v>1</v>
      </c>
      <c r="F100" s="16" t="s">
        <v>520</v>
      </c>
      <c r="G100" s="16"/>
      <c r="H100" s="16" t="s">
        <v>520</v>
      </c>
      <c r="I100" s="16" t="s">
        <v>520</v>
      </c>
      <c r="J100" s="14">
        <v>22</v>
      </c>
      <c r="K100" s="15">
        <v>1.4</v>
      </c>
      <c r="L100" s="16"/>
      <c r="M100" s="15">
        <v>0.9</v>
      </c>
      <c r="N100" s="15">
        <v>2.1</v>
      </c>
      <c r="O100" s="14">
        <v>56</v>
      </c>
      <c r="P100" s="15">
        <v>3.1</v>
      </c>
      <c r="Q100" s="16"/>
      <c r="R100" s="15">
        <v>2.2999999999999998</v>
      </c>
      <c r="S100" s="15">
        <v>4</v>
      </c>
      <c r="T100" s="14">
        <v>54</v>
      </c>
      <c r="U100" s="15">
        <v>2.9</v>
      </c>
      <c r="V100" s="16"/>
      <c r="W100" s="15">
        <v>2.2000000000000002</v>
      </c>
      <c r="X100" s="15">
        <v>3.8</v>
      </c>
      <c r="Y100" s="14">
        <v>79</v>
      </c>
      <c r="Z100" s="15">
        <v>4.2</v>
      </c>
      <c r="AA100" s="16"/>
      <c r="AB100" s="15">
        <v>3.3</v>
      </c>
      <c r="AC100" s="15">
        <v>5.3</v>
      </c>
      <c r="AD100" s="14">
        <v>104</v>
      </c>
      <c r="AE100" s="15">
        <v>6.1</v>
      </c>
      <c r="AF100" s="16"/>
      <c r="AG100" s="15">
        <v>4.9000000000000004</v>
      </c>
      <c r="AH100" s="15">
        <v>7.3</v>
      </c>
      <c r="AI100" s="14">
        <v>109</v>
      </c>
      <c r="AJ100" s="15">
        <v>5.7</v>
      </c>
      <c r="AK100" s="16"/>
      <c r="AL100" s="15">
        <v>4.5999999999999996</v>
      </c>
      <c r="AM100" s="15">
        <v>6.7</v>
      </c>
      <c r="AN100" s="14">
        <v>137</v>
      </c>
      <c r="AO100" s="15">
        <v>6.9</v>
      </c>
      <c r="AP100" s="16"/>
      <c r="AQ100" s="15">
        <v>5.7</v>
      </c>
      <c r="AR100" s="15">
        <v>8</v>
      </c>
      <c r="AS100" s="14">
        <v>114</v>
      </c>
      <c r="AT100" s="15">
        <v>6.2</v>
      </c>
      <c r="AU100" s="16"/>
      <c r="AV100" s="15">
        <v>5.0999999999999996</v>
      </c>
      <c r="AW100" s="15">
        <v>7.4</v>
      </c>
      <c r="AX100" s="14">
        <v>92</v>
      </c>
      <c r="AY100" s="15">
        <v>5.8</v>
      </c>
      <c r="AZ100" s="16"/>
      <c r="BA100" s="15">
        <v>4.7</v>
      </c>
      <c r="BB100" s="15">
        <v>7.2</v>
      </c>
      <c r="BC100" s="14">
        <v>58</v>
      </c>
      <c r="BD100" s="15">
        <v>3.9</v>
      </c>
      <c r="BE100" s="16"/>
      <c r="BF100" s="15">
        <v>2.9</v>
      </c>
      <c r="BG100" s="15">
        <v>5</v>
      </c>
      <c r="BH100" s="14">
        <v>54</v>
      </c>
      <c r="BI100" s="15">
        <v>3.6</v>
      </c>
      <c r="BJ100" s="16"/>
      <c r="BK100" s="15">
        <v>2.7</v>
      </c>
      <c r="BL100" s="15">
        <v>4.7</v>
      </c>
      <c r="BM100" s="14">
        <v>37</v>
      </c>
      <c r="BN100" s="15">
        <v>3.3</v>
      </c>
      <c r="BO100" s="16"/>
      <c r="BP100" s="15">
        <v>2.4</v>
      </c>
      <c r="BQ100" s="15">
        <v>4.5999999999999996</v>
      </c>
      <c r="BR100" s="14">
        <v>40</v>
      </c>
      <c r="BS100" s="15">
        <v>4.2</v>
      </c>
      <c r="BT100" s="16"/>
      <c r="BU100" s="15">
        <v>3</v>
      </c>
      <c r="BV100" s="15">
        <v>5.8</v>
      </c>
      <c r="BW100" s="14">
        <v>37</v>
      </c>
      <c r="BX100" s="15">
        <v>4.9000000000000004</v>
      </c>
      <c r="BY100" s="16"/>
      <c r="BZ100" s="15">
        <v>3.5</v>
      </c>
      <c r="CA100" s="15">
        <v>6.8</v>
      </c>
      <c r="CB100" s="14">
        <v>27</v>
      </c>
      <c r="CC100" s="15">
        <v>5.5</v>
      </c>
      <c r="CD100" s="16"/>
      <c r="CE100" s="15">
        <v>3.6</v>
      </c>
      <c r="CF100" s="15">
        <v>8</v>
      </c>
      <c r="CG100" s="14">
        <v>18</v>
      </c>
      <c r="CH100" s="15">
        <v>5.6</v>
      </c>
      <c r="CI100" s="16" t="s">
        <v>519</v>
      </c>
      <c r="CJ100" s="15">
        <v>3.3</v>
      </c>
      <c r="CK100" s="15">
        <v>8.8000000000000007</v>
      </c>
    </row>
    <row r="101" spans="1:89">
      <c r="A101" s="21" t="s">
        <v>237</v>
      </c>
      <c r="B101" s="21" t="s">
        <v>238</v>
      </c>
      <c r="C101" s="21" t="s">
        <v>432</v>
      </c>
      <c r="D101" s="21">
        <v>2012</v>
      </c>
      <c r="E101" s="14">
        <v>1</v>
      </c>
      <c r="F101" s="16" t="s">
        <v>520</v>
      </c>
      <c r="G101" s="16"/>
      <c r="H101" s="16" t="s">
        <v>520</v>
      </c>
      <c r="I101" s="16" t="s">
        <v>520</v>
      </c>
      <c r="J101" s="14">
        <v>24</v>
      </c>
      <c r="K101" s="15">
        <v>1.5</v>
      </c>
      <c r="L101" s="16"/>
      <c r="M101" s="15">
        <v>1</v>
      </c>
      <c r="N101" s="15">
        <v>2.2000000000000002</v>
      </c>
      <c r="O101" s="14">
        <v>48</v>
      </c>
      <c r="P101" s="15">
        <v>2.7</v>
      </c>
      <c r="Q101" s="16"/>
      <c r="R101" s="15">
        <v>2</v>
      </c>
      <c r="S101" s="15">
        <v>3.5</v>
      </c>
      <c r="T101" s="14">
        <v>78</v>
      </c>
      <c r="U101" s="15">
        <v>4.2</v>
      </c>
      <c r="V101" s="16"/>
      <c r="W101" s="15">
        <v>3.4</v>
      </c>
      <c r="X101" s="15">
        <v>5.3</v>
      </c>
      <c r="Y101" s="14">
        <v>70</v>
      </c>
      <c r="Z101" s="15">
        <v>3.9</v>
      </c>
      <c r="AA101" s="16"/>
      <c r="AB101" s="15">
        <v>3</v>
      </c>
      <c r="AC101" s="15">
        <v>4.9000000000000004</v>
      </c>
      <c r="AD101" s="14">
        <v>82</v>
      </c>
      <c r="AE101" s="15">
        <v>4.8</v>
      </c>
      <c r="AF101" s="16"/>
      <c r="AG101" s="15">
        <v>3.8</v>
      </c>
      <c r="AH101" s="15">
        <v>5.9</v>
      </c>
      <c r="AI101" s="14">
        <v>115</v>
      </c>
      <c r="AJ101" s="15">
        <v>5.9</v>
      </c>
      <c r="AK101" s="16"/>
      <c r="AL101" s="15">
        <v>4.8</v>
      </c>
      <c r="AM101" s="15">
        <v>7</v>
      </c>
      <c r="AN101" s="14">
        <v>141</v>
      </c>
      <c r="AO101" s="15">
        <v>7.1</v>
      </c>
      <c r="AP101" s="16"/>
      <c r="AQ101" s="15">
        <v>5.9</v>
      </c>
      <c r="AR101" s="15">
        <v>8.3000000000000007</v>
      </c>
      <c r="AS101" s="14">
        <v>119</v>
      </c>
      <c r="AT101" s="15">
        <v>6.7</v>
      </c>
      <c r="AU101" s="16"/>
      <c r="AV101" s="15">
        <v>5.5</v>
      </c>
      <c r="AW101" s="15">
        <v>7.9</v>
      </c>
      <c r="AX101" s="14">
        <v>85</v>
      </c>
      <c r="AY101" s="15">
        <v>5.5</v>
      </c>
      <c r="AZ101" s="16"/>
      <c r="BA101" s="15">
        <v>4.4000000000000004</v>
      </c>
      <c r="BB101" s="15">
        <v>6.8</v>
      </c>
      <c r="BC101" s="14">
        <v>65</v>
      </c>
      <c r="BD101" s="15">
        <v>4.2</v>
      </c>
      <c r="BE101" s="16"/>
      <c r="BF101" s="15">
        <v>3.3</v>
      </c>
      <c r="BG101" s="15">
        <v>5.4</v>
      </c>
      <c r="BH101" s="14">
        <v>51</v>
      </c>
      <c r="BI101" s="15">
        <v>3.6</v>
      </c>
      <c r="BJ101" s="16"/>
      <c r="BK101" s="15">
        <v>2.7</v>
      </c>
      <c r="BL101" s="15">
        <v>4.7</v>
      </c>
      <c r="BM101" s="14">
        <v>39</v>
      </c>
      <c r="BN101" s="15">
        <v>3.6</v>
      </c>
      <c r="BO101" s="16"/>
      <c r="BP101" s="15">
        <v>2.6</v>
      </c>
      <c r="BQ101" s="15">
        <v>4.9000000000000004</v>
      </c>
      <c r="BR101" s="14">
        <v>31</v>
      </c>
      <c r="BS101" s="15">
        <v>3.3</v>
      </c>
      <c r="BT101" s="16"/>
      <c r="BU101" s="15">
        <v>2.2999999999999998</v>
      </c>
      <c r="BV101" s="15">
        <v>4.8</v>
      </c>
      <c r="BW101" s="14">
        <v>41</v>
      </c>
      <c r="BX101" s="15">
        <v>5.5</v>
      </c>
      <c r="BY101" s="16"/>
      <c r="BZ101" s="15">
        <v>3.9</v>
      </c>
      <c r="CA101" s="15">
        <v>7.4</v>
      </c>
      <c r="CB101" s="14">
        <v>17</v>
      </c>
      <c r="CC101" s="15">
        <v>3.4</v>
      </c>
      <c r="CD101" s="16" t="s">
        <v>519</v>
      </c>
      <c r="CE101" s="15">
        <v>2</v>
      </c>
      <c r="CF101" s="15">
        <v>5.5</v>
      </c>
      <c r="CG101" s="14">
        <v>18</v>
      </c>
      <c r="CH101" s="15">
        <v>5.7</v>
      </c>
      <c r="CI101" s="16" t="s">
        <v>519</v>
      </c>
      <c r="CJ101" s="15">
        <v>3.4</v>
      </c>
      <c r="CK101" s="15">
        <v>9</v>
      </c>
    </row>
    <row r="102" spans="1:89">
      <c r="A102" s="21" t="s">
        <v>237</v>
      </c>
      <c r="B102" s="21" t="s">
        <v>238</v>
      </c>
      <c r="C102" s="21" t="s">
        <v>432</v>
      </c>
      <c r="D102" s="21">
        <v>2011</v>
      </c>
      <c r="E102" s="14">
        <v>4</v>
      </c>
      <c r="F102" s="15">
        <v>0.3</v>
      </c>
      <c r="G102" s="16" t="s">
        <v>519</v>
      </c>
      <c r="H102" s="15">
        <v>0.1</v>
      </c>
      <c r="I102" s="15">
        <v>0.7</v>
      </c>
      <c r="J102" s="14">
        <v>37</v>
      </c>
      <c r="K102" s="15">
        <v>2.2999999999999998</v>
      </c>
      <c r="L102" s="16"/>
      <c r="M102" s="15">
        <v>1.6</v>
      </c>
      <c r="N102" s="15">
        <v>3.1</v>
      </c>
      <c r="O102" s="14">
        <v>65</v>
      </c>
      <c r="P102" s="15">
        <v>3.7</v>
      </c>
      <c r="Q102" s="16"/>
      <c r="R102" s="15">
        <v>2.8</v>
      </c>
      <c r="S102" s="15">
        <v>4.7</v>
      </c>
      <c r="T102" s="14">
        <v>73</v>
      </c>
      <c r="U102" s="15">
        <v>4</v>
      </c>
      <c r="V102" s="16"/>
      <c r="W102" s="15">
        <v>3.1</v>
      </c>
      <c r="X102" s="15">
        <v>5</v>
      </c>
      <c r="Y102" s="14">
        <v>76</v>
      </c>
      <c r="Z102" s="15">
        <v>4.3</v>
      </c>
      <c r="AA102" s="16"/>
      <c r="AB102" s="15">
        <v>3.4</v>
      </c>
      <c r="AC102" s="15">
        <v>5.4</v>
      </c>
      <c r="AD102" s="14">
        <v>93</v>
      </c>
      <c r="AE102" s="15">
        <v>5.3</v>
      </c>
      <c r="AF102" s="16"/>
      <c r="AG102" s="15">
        <v>4.2</v>
      </c>
      <c r="AH102" s="15">
        <v>6.4</v>
      </c>
      <c r="AI102" s="14">
        <v>111</v>
      </c>
      <c r="AJ102" s="15">
        <v>5.7</v>
      </c>
      <c r="AK102" s="16"/>
      <c r="AL102" s="15">
        <v>4.5999999999999996</v>
      </c>
      <c r="AM102" s="15">
        <v>6.7</v>
      </c>
      <c r="AN102" s="14">
        <v>124</v>
      </c>
      <c r="AO102" s="15">
        <v>6.3</v>
      </c>
      <c r="AP102" s="16"/>
      <c r="AQ102" s="15">
        <v>5.2</v>
      </c>
      <c r="AR102" s="15">
        <v>7.4</v>
      </c>
      <c r="AS102" s="14">
        <v>124</v>
      </c>
      <c r="AT102" s="15">
        <v>7.2</v>
      </c>
      <c r="AU102" s="16"/>
      <c r="AV102" s="15">
        <v>5.9</v>
      </c>
      <c r="AW102" s="15">
        <v>8.5</v>
      </c>
      <c r="AX102" s="14">
        <v>100</v>
      </c>
      <c r="AY102" s="15">
        <v>6.6</v>
      </c>
      <c r="AZ102" s="16"/>
      <c r="BA102" s="15">
        <v>5.3</v>
      </c>
      <c r="BB102" s="15">
        <v>7.9</v>
      </c>
      <c r="BC102" s="14">
        <v>74</v>
      </c>
      <c r="BD102" s="15">
        <v>4.5999999999999996</v>
      </c>
      <c r="BE102" s="16"/>
      <c r="BF102" s="15">
        <v>3.6</v>
      </c>
      <c r="BG102" s="15">
        <v>5.8</v>
      </c>
      <c r="BH102" s="14">
        <v>53</v>
      </c>
      <c r="BI102" s="15">
        <v>4</v>
      </c>
      <c r="BJ102" s="16"/>
      <c r="BK102" s="15">
        <v>3</v>
      </c>
      <c r="BL102" s="15">
        <v>5.3</v>
      </c>
      <c r="BM102" s="14">
        <v>43</v>
      </c>
      <c r="BN102" s="15">
        <v>4</v>
      </c>
      <c r="BO102" s="16"/>
      <c r="BP102" s="15">
        <v>2.9</v>
      </c>
      <c r="BQ102" s="15">
        <v>5.4</v>
      </c>
      <c r="BR102" s="14">
        <v>37</v>
      </c>
      <c r="BS102" s="15">
        <v>4</v>
      </c>
      <c r="BT102" s="16"/>
      <c r="BU102" s="15">
        <v>2.8</v>
      </c>
      <c r="BV102" s="15">
        <v>5.6</v>
      </c>
      <c r="BW102" s="14">
        <v>36</v>
      </c>
      <c r="BX102" s="15">
        <v>4.9000000000000004</v>
      </c>
      <c r="BY102" s="16"/>
      <c r="BZ102" s="15">
        <v>3.4</v>
      </c>
      <c r="CA102" s="15">
        <v>6.7</v>
      </c>
      <c r="CB102" s="14">
        <v>34</v>
      </c>
      <c r="CC102" s="15">
        <v>6.8</v>
      </c>
      <c r="CD102" s="16"/>
      <c r="CE102" s="15">
        <v>4.7</v>
      </c>
      <c r="CF102" s="15">
        <v>9.5</v>
      </c>
      <c r="CG102" s="14">
        <v>14</v>
      </c>
      <c r="CH102" s="15">
        <v>4.5999999999999996</v>
      </c>
      <c r="CI102" s="16" t="s">
        <v>519</v>
      </c>
      <c r="CJ102" s="15">
        <v>2.5</v>
      </c>
      <c r="CK102" s="15">
        <v>7.8</v>
      </c>
    </row>
    <row r="103" spans="1:89">
      <c r="A103" s="21" t="s">
        <v>237</v>
      </c>
      <c r="B103" s="21" t="s">
        <v>238</v>
      </c>
      <c r="C103" s="21" t="s">
        <v>432</v>
      </c>
      <c r="D103" s="21">
        <v>2010</v>
      </c>
      <c r="E103" s="14">
        <v>1</v>
      </c>
      <c r="F103" s="16" t="s">
        <v>520</v>
      </c>
      <c r="G103" s="16"/>
      <c r="H103" s="16" t="s">
        <v>520</v>
      </c>
      <c r="I103" s="16" t="s">
        <v>520</v>
      </c>
      <c r="J103" s="14">
        <v>35</v>
      </c>
      <c r="K103" s="15">
        <v>2.1</v>
      </c>
      <c r="L103" s="16"/>
      <c r="M103" s="15">
        <v>1.5</v>
      </c>
      <c r="N103" s="15">
        <v>3</v>
      </c>
      <c r="O103" s="14">
        <v>67</v>
      </c>
      <c r="P103" s="15">
        <v>3.8</v>
      </c>
      <c r="Q103" s="16"/>
      <c r="R103" s="15">
        <v>3</v>
      </c>
      <c r="S103" s="15">
        <v>4.9000000000000004</v>
      </c>
      <c r="T103" s="14">
        <v>55</v>
      </c>
      <c r="U103" s="15">
        <v>3</v>
      </c>
      <c r="V103" s="16"/>
      <c r="W103" s="15">
        <v>2.2999999999999998</v>
      </c>
      <c r="X103" s="15">
        <v>3.9</v>
      </c>
      <c r="Y103" s="14">
        <v>72</v>
      </c>
      <c r="Z103" s="15">
        <v>4.2</v>
      </c>
      <c r="AA103" s="16"/>
      <c r="AB103" s="15">
        <v>3.3</v>
      </c>
      <c r="AC103" s="15">
        <v>5.3</v>
      </c>
      <c r="AD103" s="14">
        <v>109</v>
      </c>
      <c r="AE103" s="15">
        <v>6</v>
      </c>
      <c r="AF103" s="16"/>
      <c r="AG103" s="15">
        <v>4.8</v>
      </c>
      <c r="AH103" s="15">
        <v>7.1</v>
      </c>
      <c r="AI103" s="14">
        <v>106</v>
      </c>
      <c r="AJ103" s="15">
        <v>5.4</v>
      </c>
      <c r="AK103" s="16"/>
      <c r="AL103" s="15">
        <v>4.4000000000000004</v>
      </c>
      <c r="AM103" s="15">
        <v>6.4</v>
      </c>
      <c r="AN103" s="14">
        <v>118</v>
      </c>
      <c r="AO103" s="15">
        <v>6.1</v>
      </c>
      <c r="AP103" s="16"/>
      <c r="AQ103" s="15">
        <v>5</v>
      </c>
      <c r="AR103" s="15">
        <v>7.2</v>
      </c>
      <c r="AS103" s="14">
        <v>111</v>
      </c>
      <c r="AT103" s="15">
        <v>6.6</v>
      </c>
      <c r="AU103" s="16"/>
      <c r="AV103" s="15">
        <v>5.4</v>
      </c>
      <c r="AW103" s="15">
        <v>7.9</v>
      </c>
      <c r="AX103" s="14">
        <v>81</v>
      </c>
      <c r="AY103" s="15">
        <v>5.4</v>
      </c>
      <c r="AZ103" s="16"/>
      <c r="BA103" s="15">
        <v>4.3</v>
      </c>
      <c r="BB103" s="15">
        <v>6.7</v>
      </c>
      <c r="BC103" s="14">
        <v>85</v>
      </c>
      <c r="BD103" s="15">
        <v>5.3</v>
      </c>
      <c r="BE103" s="16"/>
      <c r="BF103" s="15">
        <v>4.2</v>
      </c>
      <c r="BG103" s="15">
        <v>6.6</v>
      </c>
      <c r="BH103" s="14">
        <v>55</v>
      </c>
      <c r="BI103" s="15">
        <v>4.4000000000000004</v>
      </c>
      <c r="BJ103" s="16"/>
      <c r="BK103" s="15">
        <v>3.3</v>
      </c>
      <c r="BL103" s="15">
        <v>5.7</v>
      </c>
      <c r="BM103" s="14">
        <v>42</v>
      </c>
      <c r="BN103" s="15">
        <v>3.9</v>
      </c>
      <c r="BO103" s="16"/>
      <c r="BP103" s="15">
        <v>2.8</v>
      </c>
      <c r="BQ103" s="15">
        <v>5.3</v>
      </c>
      <c r="BR103" s="14">
        <v>38</v>
      </c>
      <c r="BS103" s="15">
        <v>4.2</v>
      </c>
      <c r="BT103" s="16"/>
      <c r="BU103" s="15">
        <v>2.9</v>
      </c>
      <c r="BV103" s="15">
        <v>5.7</v>
      </c>
      <c r="BW103" s="14">
        <v>29</v>
      </c>
      <c r="BX103" s="15">
        <v>4</v>
      </c>
      <c r="BY103" s="16"/>
      <c r="BZ103" s="15">
        <v>2.6</v>
      </c>
      <c r="CA103" s="15">
        <v>5.7</v>
      </c>
      <c r="CB103" s="14">
        <v>19</v>
      </c>
      <c r="CC103" s="15">
        <v>3.7</v>
      </c>
      <c r="CD103" s="16" t="s">
        <v>519</v>
      </c>
      <c r="CE103" s="15">
        <v>2.2999999999999998</v>
      </c>
      <c r="CF103" s="15">
        <v>5.8</v>
      </c>
      <c r="CG103" s="14">
        <v>13</v>
      </c>
      <c r="CH103" s="15">
        <v>4.5999999999999996</v>
      </c>
      <c r="CI103" s="16" t="s">
        <v>519</v>
      </c>
      <c r="CJ103" s="15">
        <v>2.4</v>
      </c>
      <c r="CK103" s="15">
        <v>7.9</v>
      </c>
    </row>
    <row r="104" spans="1:89">
      <c r="A104" s="21" t="s">
        <v>237</v>
      </c>
      <c r="B104" s="21" t="s">
        <v>238</v>
      </c>
      <c r="C104" s="21" t="s">
        <v>432</v>
      </c>
      <c r="D104" s="21">
        <v>2009</v>
      </c>
      <c r="E104" s="14">
        <v>1</v>
      </c>
      <c r="F104" s="16" t="s">
        <v>520</v>
      </c>
      <c r="G104" s="16"/>
      <c r="H104" s="16" t="s">
        <v>520</v>
      </c>
      <c r="I104" s="16" t="s">
        <v>520</v>
      </c>
      <c r="J104" s="14">
        <v>33</v>
      </c>
      <c r="K104" s="15">
        <v>2</v>
      </c>
      <c r="L104" s="16"/>
      <c r="M104" s="15">
        <v>1.4</v>
      </c>
      <c r="N104" s="15">
        <v>2.8</v>
      </c>
      <c r="O104" s="14">
        <v>56</v>
      </c>
      <c r="P104" s="15">
        <v>3.2</v>
      </c>
      <c r="Q104" s="16"/>
      <c r="R104" s="15">
        <v>2.4</v>
      </c>
      <c r="S104" s="15">
        <v>4.2</v>
      </c>
      <c r="T104" s="14">
        <v>91</v>
      </c>
      <c r="U104" s="15">
        <v>5</v>
      </c>
      <c r="V104" s="16"/>
      <c r="W104" s="15">
        <v>4.0999999999999996</v>
      </c>
      <c r="X104" s="15">
        <v>6.2</v>
      </c>
      <c r="Y104" s="14">
        <v>59</v>
      </c>
      <c r="Z104" s="15">
        <v>3.5</v>
      </c>
      <c r="AA104" s="16"/>
      <c r="AB104" s="15">
        <v>2.7</v>
      </c>
      <c r="AC104" s="15">
        <v>4.5</v>
      </c>
      <c r="AD104" s="14">
        <v>100</v>
      </c>
      <c r="AE104" s="15">
        <v>5.4</v>
      </c>
      <c r="AF104" s="16"/>
      <c r="AG104" s="15">
        <v>4.3</v>
      </c>
      <c r="AH104" s="15">
        <v>6.4</v>
      </c>
      <c r="AI104" s="14">
        <v>116</v>
      </c>
      <c r="AJ104" s="15">
        <v>5.8</v>
      </c>
      <c r="AK104" s="16"/>
      <c r="AL104" s="15">
        <v>4.8</v>
      </c>
      <c r="AM104" s="15">
        <v>6.9</v>
      </c>
      <c r="AN104" s="14">
        <v>124</v>
      </c>
      <c r="AO104" s="15">
        <v>6.6</v>
      </c>
      <c r="AP104" s="16"/>
      <c r="AQ104" s="15">
        <v>5.4</v>
      </c>
      <c r="AR104" s="15">
        <v>7.7</v>
      </c>
      <c r="AS104" s="14">
        <v>90</v>
      </c>
      <c r="AT104" s="15">
        <v>5.5</v>
      </c>
      <c r="AU104" s="16"/>
      <c r="AV104" s="15">
        <v>4.4000000000000004</v>
      </c>
      <c r="AW104" s="15">
        <v>6.8</v>
      </c>
      <c r="AX104" s="14">
        <v>99</v>
      </c>
      <c r="AY104" s="15">
        <v>6.5</v>
      </c>
      <c r="AZ104" s="16"/>
      <c r="BA104" s="15">
        <v>5.3</v>
      </c>
      <c r="BB104" s="15">
        <v>7.9</v>
      </c>
      <c r="BC104" s="14">
        <v>82</v>
      </c>
      <c r="BD104" s="15">
        <v>5.2</v>
      </c>
      <c r="BE104" s="16"/>
      <c r="BF104" s="15">
        <v>4.0999999999999996</v>
      </c>
      <c r="BG104" s="15">
        <v>6.4</v>
      </c>
      <c r="BH104" s="14">
        <v>53</v>
      </c>
      <c r="BI104" s="15">
        <v>4.4000000000000004</v>
      </c>
      <c r="BJ104" s="16"/>
      <c r="BK104" s="15">
        <v>3.3</v>
      </c>
      <c r="BL104" s="15">
        <v>5.7</v>
      </c>
      <c r="BM104" s="14">
        <v>35</v>
      </c>
      <c r="BN104" s="15">
        <v>3.3</v>
      </c>
      <c r="BO104" s="16"/>
      <c r="BP104" s="15">
        <v>2.2999999999999998</v>
      </c>
      <c r="BQ104" s="15">
        <v>4.5</v>
      </c>
      <c r="BR104" s="14">
        <v>39</v>
      </c>
      <c r="BS104" s="15">
        <v>4.3</v>
      </c>
      <c r="BT104" s="16"/>
      <c r="BU104" s="15">
        <v>3</v>
      </c>
      <c r="BV104" s="15">
        <v>5.8</v>
      </c>
      <c r="BW104" s="14">
        <v>38</v>
      </c>
      <c r="BX104" s="15">
        <v>5.2</v>
      </c>
      <c r="BY104" s="16"/>
      <c r="BZ104" s="15">
        <v>3.7</v>
      </c>
      <c r="CA104" s="15">
        <v>7.2</v>
      </c>
      <c r="CB104" s="14">
        <v>27</v>
      </c>
      <c r="CC104" s="15">
        <v>5.3</v>
      </c>
      <c r="CD104" s="16"/>
      <c r="CE104" s="15">
        <v>3.5</v>
      </c>
      <c r="CF104" s="15">
        <v>7.7</v>
      </c>
      <c r="CG104" s="14">
        <v>18</v>
      </c>
      <c r="CH104" s="15">
        <v>6.8</v>
      </c>
      <c r="CI104" s="16" t="s">
        <v>519</v>
      </c>
      <c r="CJ104" s="15">
        <v>4</v>
      </c>
      <c r="CK104" s="15">
        <v>10.7</v>
      </c>
    </row>
    <row r="105" spans="1:89">
      <c r="A105" s="21" t="s">
        <v>237</v>
      </c>
      <c r="B105" s="21" t="s">
        <v>238</v>
      </c>
      <c r="C105" s="21" t="s">
        <v>432</v>
      </c>
      <c r="D105" s="21">
        <v>2008</v>
      </c>
      <c r="E105" s="14">
        <v>4</v>
      </c>
      <c r="F105" s="15">
        <v>0.3</v>
      </c>
      <c r="G105" s="16" t="s">
        <v>519</v>
      </c>
      <c r="H105" s="15">
        <v>0.1</v>
      </c>
      <c r="I105" s="15">
        <v>0.7</v>
      </c>
      <c r="J105" s="14">
        <v>27</v>
      </c>
      <c r="K105" s="15">
        <v>1.6</v>
      </c>
      <c r="L105" s="16"/>
      <c r="M105" s="15">
        <v>1.1000000000000001</v>
      </c>
      <c r="N105" s="15">
        <v>2.4</v>
      </c>
      <c r="O105" s="14">
        <v>48</v>
      </c>
      <c r="P105" s="15">
        <v>2.8</v>
      </c>
      <c r="Q105" s="16"/>
      <c r="R105" s="15">
        <v>2</v>
      </c>
      <c r="S105" s="15">
        <v>3.7</v>
      </c>
      <c r="T105" s="14">
        <v>70</v>
      </c>
      <c r="U105" s="15">
        <v>3.9</v>
      </c>
      <c r="V105" s="16"/>
      <c r="W105" s="15">
        <v>3.1</v>
      </c>
      <c r="X105" s="15">
        <v>5</v>
      </c>
      <c r="Y105" s="14">
        <v>95</v>
      </c>
      <c r="Z105" s="15">
        <v>5.7</v>
      </c>
      <c r="AA105" s="16"/>
      <c r="AB105" s="15">
        <v>4.5999999999999996</v>
      </c>
      <c r="AC105" s="15">
        <v>7</v>
      </c>
      <c r="AD105" s="14">
        <v>90</v>
      </c>
      <c r="AE105" s="15">
        <v>4.7</v>
      </c>
      <c r="AF105" s="16"/>
      <c r="AG105" s="15">
        <v>3.8</v>
      </c>
      <c r="AH105" s="15">
        <v>5.8</v>
      </c>
      <c r="AI105" s="14">
        <v>112</v>
      </c>
      <c r="AJ105" s="15">
        <v>5.6</v>
      </c>
      <c r="AK105" s="16"/>
      <c r="AL105" s="15">
        <v>4.5999999999999996</v>
      </c>
      <c r="AM105" s="15">
        <v>6.7</v>
      </c>
      <c r="AN105" s="14">
        <v>104</v>
      </c>
      <c r="AO105" s="15">
        <v>5.7</v>
      </c>
      <c r="AP105" s="16"/>
      <c r="AQ105" s="15">
        <v>4.5999999999999996</v>
      </c>
      <c r="AR105" s="15">
        <v>6.7</v>
      </c>
      <c r="AS105" s="14">
        <v>117</v>
      </c>
      <c r="AT105" s="15">
        <v>7.3</v>
      </c>
      <c r="AU105" s="16"/>
      <c r="AV105" s="15">
        <v>6</v>
      </c>
      <c r="AW105" s="15">
        <v>8.6999999999999993</v>
      </c>
      <c r="AX105" s="14">
        <v>86</v>
      </c>
      <c r="AY105" s="15">
        <v>5.6</v>
      </c>
      <c r="AZ105" s="16"/>
      <c r="BA105" s="15">
        <v>4.5</v>
      </c>
      <c r="BB105" s="15">
        <v>6.9</v>
      </c>
      <c r="BC105" s="14">
        <v>66</v>
      </c>
      <c r="BD105" s="15">
        <v>4.2</v>
      </c>
      <c r="BE105" s="16"/>
      <c r="BF105" s="15">
        <v>3.3</v>
      </c>
      <c r="BG105" s="15">
        <v>5.4</v>
      </c>
      <c r="BH105" s="14">
        <v>57</v>
      </c>
      <c r="BI105" s="15">
        <v>4.8</v>
      </c>
      <c r="BJ105" s="16"/>
      <c r="BK105" s="15">
        <v>3.7</v>
      </c>
      <c r="BL105" s="15">
        <v>6.3</v>
      </c>
      <c r="BM105" s="14">
        <v>39</v>
      </c>
      <c r="BN105" s="15">
        <v>3.7</v>
      </c>
      <c r="BO105" s="16"/>
      <c r="BP105" s="15">
        <v>2.6</v>
      </c>
      <c r="BQ105" s="15">
        <v>5.0999999999999996</v>
      </c>
      <c r="BR105" s="14">
        <v>36</v>
      </c>
      <c r="BS105" s="15">
        <v>3.9</v>
      </c>
      <c r="BT105" s="16"/>
      <c r="BU105" s="15">
        <v>2.7</v>
      </c>
      <c r="BV105" s="15">
        <v>5.4</v>
      </c>
      <c r="BW105" s="14">
        <v>42</v>
      </c>
      <c r="BX105" s="15">
        <v>5.8</v>
      </c>
      <c r="BY105" s="16"/>
      <c r="BZ105" s="15">
        <v>4.2</v>
      </c>
      <c r="CA105" s="15">
        <v>7.8</v>
      </c>
      <c r="CB105" s="14">
        <v>17</v>
      </c>
      <c r="CC105" s="15">
        <v>3.4</v>
      </c>
      <c r="CD105" s="16" t="s">
        <v>519</v>
      </c>
      <c r="CE105" s="15">
        <v>2</v>
      </c>
      <c r="CF105" s="15">
        <v>5.4</v>
      </c>
      <c r="CG105" s="14">
        <v>13</v>
      </c>
      <c r="CH105" s="15">
        <v>5</v>
      </c>
      <c r="CI105" s="16" t="s">
        <v>519</v>
      </c>
      <c r="CJ105" s="15">
        <v>2.7</v>
      </c>
      <c r="CK105" s="15">
        <v>8.6</v>
      </c>
    </row>
    <row r="106" spans="1:89">
      <c r="A106" s="21" t="s">
        <v>237</v>
      </c>
      <c r="B106" s="21" t="s">
        <v>238</v>
      </c>
      <c r="C106" s="21" t="s">
        <v>432</v>
      </c>
      <c r="D106" s="21">
        <v>2007</v>
      </c>
      <c r="E106" s="14">
        <v>1</v>
      </c>
      <c r="F106" s="16" t="s">
        <v>520</v>
      </c>
      <c r="G106" s="16"/>
      <c r="H106" s="16" t="s">
        <v>520</v>
      </c>
      <c r="I106" s="16" t="s">
        <v>520</v>
      </c>
      <c r="J106" s="14">
        <v>31</v>
      </c>
      <c r="K106" s="15">
        <v>1.9</v>
      </c>
      <c r="L106" s="16"/>
      <c r="M106" s="15">
        <v>1.3</v>
      </c>
      <c r="N106" s="15">
        <v>2.7</v>
      </c>
      <c r="O106" s="14">
        <v>39</v>
      </c>
      <c r="P106" s="15">
        <v>2.2999999999999998</v>
      </c>
      <c r="Q106" s="16"/>
      <c r="R106" s="15">
        <v>1.6</v>
      </c>
      <c r="S106" s="15">
        <v>3.1</v>
      </c>
      <c r="T106" s="14">
        <v>54</v>
      </c>
      <c r="U106" s="15">
        <v>3.1</v>
      </c>
      <c r="V106" s="16"/>
      <c r="W106" s="15">
        <v>2.2999999999999998</v>
      </c>
      <c r="X106" s="15">
        <v>4.0999999999999996</v>
      </c>
      <c r="Y106" s="14">
        <v>80</v>
      </c>
      <c r="Z106" s="15">
        <v>4.7</v>
      </c>
      <c r="AA106" s="16"/>
      <c r="AB106" s="15">
        <v>3.8</v>
      </c>
      <c r="AC106" s="15">
        <v>5.9</v>
      </c>
      <c r="AD106" s="14">
        <v>88</v>
      </c>
      <c r="AE106" s="15">
        <v>4.5</v>
      </c>
      <c r="AF106" s="16"/>
      <c r="AG106" s="15">
        <v>3.6</v>
      </c>
      <c r="AH106" s="15">
        <v>5.6</v>
      </c>
      <c r="AI106" s="14">
        <v>103</v>
      </c>
      <c r="AJ106" s="15">
        <v>5.2</v>
      </c>
      <c r="AK106" s="16"/>
      <c r="AL106" s="15">
        <v>4.2</v>
      </c>
      <c r="AM106" s="15">
        <v>6.2</v>
      </c>
      <c r="AN106" s="14">
        <v>118</v>
      </c>
      <c r="AO106" s="15">
        <v>6.6</v>
      </c>
      <c r="AP106" s="16"/>
      <c r="AQ106" s="15">
        <v>5.4</v>
      </c>
      <c r="AR106" s="15">
        <v>7.8</v>
      </c>
      <c r="AS106" s="14">
        <v>95</v>
      </c>
      <c r="AT106" s="15">
        <v>6.1</v>
      </c>
      <c r="AU106" s="16"/>
      <c r="AV106" s="15">
        <v>4.9000000000000004</v>
      </c>
      <c r="AW106" s="15">
        <v>7.4</v>
      </c>
      <c r="AX106" s="14">
        <v>76</v>
      </c>
      <c r="AY106" s="15">
        <v>4.8</v>
      </c>
      <c r="AZ106" s="16"/>
      <c r="BA106" s="15">
        <v>3.8</v>
      </c>
      <c r="BB106" s="15">
        <v>6</v>
      </c>
      <c r="BC106" s="14">
        <v>75</v>
      </c>
      <c r="BD106" s="15">
        <v>5</v>
      </c>
      <c r="BE106" s="16"/>
      <c r="BF106" s="15">
        <v>4</v>
      </c>
      <c r="BG106" s="15">
        <v>6.3</v>
      </c>
      <c r="BH106" s="14">
        <v>48</v>
      </c>
      <c r="BI106" s="15">
        <v>4.2</v>
      </c>
      <c r="BJ106" s="16"/>
      <c r="BK106" s="15">
        <v>3.1</v>
      </c>
      <c r="BL106" s="15">
        <v>5.5</v>
      </c>
      <c r="BM106" s="14">
        <v>39</v>
      </c>
      <c r="BN106" s="15">
        <v>3.8</v>
      </c>
      <c r="BO106" s="16"/>
      <c r="BP106" s="15">
        <v>2.7</v>
      </c>
      <c r="BQ106" s="15">
        <v>5.0999999999999996</v>
      </c>
      <c r="BR106" s="14">
        <v>35</v>
      </c>
      <c r="BS106" s="15">
        <v>3.8</v>
      </c>
      <c r="BT106" s="16"/>
      <c r="BU106" s="15">
        <v>2.6</v>
      </c>
      <c r="BV106" s="15">
        <v>5.3</v>
      </c>
      <c r="BW106" s="14">
        <v>35</v>
      </c>
      <c r="BX106" s="15">
        <v>4.8</v>
      </c>
      <c r="BY106" s="16"/>
      <c r="BZ106" s="15">
        <v>3.3</v>
      </c>
      <c r="CA106" s="15">
        <v>6.6</v>
      </c>
      <c r="CB106" s="14">
        <v>25</v>
      </c>
      <c r="CC106" s="15">
        <v>5.2</v>
      </c>
      <c r="CD106" s="16"/>
      <c r="CE106" s="15">
        <v>3.4</v>
      </c>
      <c r="CF106" s="15">
        <v>7.7</v>
      </c>
      <c r="CG106" s="14">
        <v>9</v>
      </c>
      <c r="CH106" s="15">
        <v>3.4</v>
      </c>
      <c r="CI106" s="16" t="s">
        <v>519</v>
      </c>
      <c r="CJ106" s="15">
        <v>1.5</v>
      </c>
      <c r="CK106" s="15">
        <v>6.4</v>
      </c>
    </row>
    <row r="107" spans="1:89">
      <c r="A107" s="21" t="s">
        <v>237</v>
      </c>
      <c r="B107" s="21" t="s">
        <v>238</v>
      </c>
      <c r="C107" s="21" t="s">
        <v>432</v>
      </c>
      <c r="D107" s="21">
        <v>2006</v>
      </c>
      <c r="E107" s="14">
        <v>1</v>
      </c>
      <c r="F107" s="16" t="s">
        <v>520</v>
      </c>
      <c r="G107" s="16"/>
      <c r="H107" s="16" t="s">
        <v>520</v>
      </c>
      <c r="I107" s="16" t="s">
        <v>520</v>
      </c>
      <c r="J107" s="14">
        <v>31</v>
      </c>
      <c r="K107" s="15">
        <v>1.9</v>
      </c>
      <c r="L107" s="16"/>
      <c r="M107" s="15">
        <v>1.3</v>
      </c>
      <c r="N107" s="15">
        <v>2.7</v>
      </c>
      <c r="O107" s="14">
        <v>50</v>
      </c>
      <c r="P107" s="15">
        <v>3</v>
      </c>
      <c r="Q107" s="16"/>
      <c r="R107" s="15">
        <v>2.2000000000000002</v>
      </c>
      <c r="S107" s="15">
        <v>3.9</v>
      </c>
      <c r="T107" s="14">
        <v>80</v>
      </c>
      <c r="U107" s="15">
        <v>4.8</v>
      </c>
      <c r="V107" s="16"/>
      <c r="W107" s="15">
        <v>3.8</v>
      </c>
      <c r="X107" s="15">
        <v>5.9</v>
      </c>
      <c r="Y107" s="14">
        <v>70</v>
      </c>
      <c r="Z107" s="15">
        <v>4</v>
      </c>
      <c r="AA107" s="16"/>
      <c r="AB107" s="15">
        <v>3.1</v>
      </c>
      <c r="AC107" s="15">
        <v>5.0999999999999996</v>
      </c>
      <c r="AD107" s="14">
        <v>103</v>
      </c>
      <c r="AE107" s="15">
        <v>5.3</v>
      </c>
      <c r="AF107" s="16"/>
      <c r="AG107" s="15">
        <v>4.3</v>
      </c>
      <c r="AH107" s="15">
        <v>6.3</v>
      </c>
      <c r="AI107" s="14">
        <v>82</v>
      </c>
      <c r="AJ107" s="15">
        <v>4.2</v>
      </c>
      <c r="AK107" s="16"/>
      <c r="AL107" s="15">
        <v>3.3</v>
      </c>
      <c r="AM107" s="15">
        <v>5.2</v>
      </c>
      <c r="AN107" s="14">
        <v>127</v>
      </c>
      <c r="AO107" s="15">
        <v>7.3</v>
      </c>
      <c r="AP107" s="16"/>
      <c r="AQ107" s="15">
        <v>6</v>
      </c>
      <c r="AR107" s="15">
        <v>8.6</v>
      </c>
      <c r="AS107" s="14">
        <v>102</v>
      </c>
      <c r="AT107" s="15">
        <v>6.6</v>
      </c>
      <c r="AU107" s="16"/>
      <c r="AV107" s="15">
        <v>5.3</v>
      </c>
      <c r="AW107" s="15">
        <v>7.9</v>
      </c>
      <c r="AX107" s="14">
        <v>106</v>
      </c>
      <c r="AY107" s="15">
        <v>6.4</v>
      </c>
      <c r="AZ107" s="16"/>
      <c r="BA107" s="15">
        <v>5.2</v>
      </c>
      <c r="BB107" s="15">
        <v>7.6</v>
      </c>
      <c r="BC107" s="14">
        <v>86</v>
      </c>
      <c r="BD107" s="15">
        <v>6.3</v>
      </c>
      <c r="BE107" s="16"/>
      <c r="BF107" s="15">
        <v>5</v>
      </c>
      <c r="BG107" s="15">
        <v>7.7</v>
      </c>
      <c r="BH107" s="14">
        <v>50</v>
      </c>
      <c r="BI107" s="15">
        <v>4.3</v>
      </c>
      <c r="BJ107" s="16"/>
      <c r="BK107" s="15">
        <v>3.2</v>
      </c>
      <c r="BL107" s="15">
        <v>5.7</v>
      </c>
      <c r="BM107" s="14">
        <v>36</v>
      </c>
      <c r="BN107" s="15">
        <v>3.5</v>
      </c>
      <c r="BO107" s="16"/>
      <c r="BP107" s="15">
        <v>2.4</v>
      </c>
      <c r="BQ107" s="15">
        <v>4.8</v>
      </c>
      <c r="BR107" s="14">
        <v>38</v>
      </c>
      <c r="BS107" s="15">
        <v>4.0999999999999996</v>
      </c>
      <c r="BT107" s="16"/>
      <c r="BU107" s="15">
        <v>2.9</v>
      </c>
      <c r="BV107" s="15">
        <v>5.7</v>
      </c>
      <c r="BW107" s="14">
        <v>45</v>
      </c>
      <c r="BX107" s="15">
        <v>6.1</v>
      </c>
      <c r="BY107" s="16"/>
      <c r="BZ107" s="15">
        <v>4.4000000000000004</v>
      </c>
      <c r="CA107" s="15">
        <v>8.1</v>
      </c>
      <c r="CB107" s="14">
        <v>25</v>
      </c>
      <c r="CC107" s="15">
        <v>5.5</v>
      </c>
      <c r="CD107" s="16"/>
      <c r="CE107" s="15">
        <v>3.5</v>
      </c>
      <c r="CF107" s="15">
        <v>8.1</v>
      </c>
      <c r="CG107" s="14">
        <v>13</v>
      </c>
      <c r="CH107" s="15">
        <v>4.8</v>
      </c>
      <c r="CI107" s="16" t="s">
        <v>519</v>
      </c>
      <c r="CJ107" s="15">
        <v>2.6</v>
      </c>
      <c r="CK107" s="15">
        <v>8.3000000000000007</v>
      </c>
    </row>
    <row r="108" spans="1:89">
      <c r="A108" s="21" t="s">
        <v>237</v>
      </c>
      <c r="B108" s="21" t="s">
        <v>238</v>
      </c>
      <c r="C108" s="21" t="s">
        <v>432</v>
      </c>
      <c r="D108" s="21">
        <v>2005</v>
      </c>
      <c r="E108" s="14">
        <v>1</v>
      </c>
      <c r="F108" s="16" t="s">
        <v>520</v>
      </c>
      <c r="G108" s="16"/>
      <c r="H108" s="16" t="s">
        <v>520</v>
      </c>
      <c r="I108" s="16" t="s">
        <v>520</v>
      </c>
      <c r="J108" s="14">
        <v>41</v>
      </c>
      <c r="K108" s="15">
        <v>2.6</v>
      </c>
      <c r="L108" s="16"/>
      <c r="M108" s="15">
        <v>1.8</v>
      </c>
      <c r="N108" s="15">
        <v>3.5</v>
      </c>
      <c r="O108" s="14">
        <v>60</v>
      </c>
      <c r="P108" s="15">
        <v>3.7</v>
      </c>
      <c r="Q108" s="16"/>
      <c r="R108" s="15">
        <v>2.8</v>
      </c>
      <c r="S108" s="15">
        <v>4.7</v>
      </c>
      <c r="T108" s="14">
        <v>80</v>
      </c>
      <c r="U108" s="15">
        <v>4.9000000000000004</v>
      </c>
      <c r="V108" s="16"/>
      <c r="W108" s="15">
        <v>3.9</v>
      </c>
      <c r="X108" s="15">
        <v>6.1</v>
      </c>
      <c r="Y108" s="14">
        <v>89</v>
      </c>
      <c r="Z108" s="15">
        <v>5</v>
      </c>
      <c r="AA108" s="16"/>
      <c r="AB108" s="15">
        <v>4</v>
      </c>
      <c r="AC108" s="15">
        <v>6.1</v>
      </c>
      <c r="AD108" s="14">
        <v>123</v>
      </c>
      <c r="AE108" s="15">
        <v>6.3</v>
      </c>
      <c r="AF108" s="16"/>
      <c r="AG108" s="15">
        <v>5.2</v>
      </c>
      <c r="AH108" s="15">
        <v>7.4</v>
      </c>
      <c r="AI108" s="14">
        <v>122</v>
      </c>
      <c r="AJ108" s="15">
        <v>6.3</v>
      </c>
      <c r="AK108" s="16"/>
      <c r="AL108" s="15">
        <v>5.2</v>
      </c>
      <c r="AM108" s="15">
        <v>7.4</v>
      </c>
      <c r="AN108" s="14">
        <v>123</v>
      </c>
      <c r="AO108" s="15">
        <v>7.3</v>
      </c>
      <c r="AP108" s="16"/>
      <c r="AQ108" s="15">
        <v>6</v>
      </c>
      <c r="AR108" s="15">
        <v>8.5</v>
      </c>
      <c r="AS108" s="14">
        <v>118</v>
      </c>
      <c r="AT108" s="15">
        <v>7.7</v>
      </c>
      <c r="AU108" s="16"/>
      <c r="AV108" s="15">
        <v>6.3</v>
      </c>
      <c r="AW108" s="15">
        <v>9</v>
      </c>
      <c r="AX108" s="14">
        <v>107</v>
      </c>
      <c r="AY108" s="15">
        <v>6.5</v>
      </c>
      <c r="AZ108" s="16"/>
      <c r="BA108" s="15">
        <v>5.2</v>
      </c>
      <c r="BB108" s="15">
        <v>7.7</v>
      </c>
      <c r="BC108" s="14">
        <v>71</v>
      </c>
      <c r="BD108" s="15">
        <v>5.4</v>
      </c>
      <c r="BE108" s="16"/>
      <c r="BF108" s="15">
        <v>4.2</v>
      </c>
      <c r="BG108" s="15">
        <v>6.8</v>
      </c>
      <c r="BH108" s="14">
        <v>55</v>
      </c>
      <c r="BI108" s="15">
        <v>4.7</v>
      </c>
      <c r="BJ108" s="16"/>
      <c r="BK108" s="15">
        <v>3.6</v>
      </c>
      <c r="BL108" s="15">
        <v>6.1</v>
      </c>
      <c r="BM108" s="14">
        <v>40</v>
      </c>
      <c r="BN108" s="15">
        <v>3.9</v>
      </c>
      <c r="BO108" s="16"/>
      <c r="BP108" s="15">
        <v>2.8</v>
      </c>
      <c r="BQ108" s="15">
        <v>5.3</v>
      </c>
      <c r="BR108" s="14">
        <v>38</v>
      </c>
      <c r="BS108" s="15">
        <v>4.0999999999999996</v>
      </c>
      <c r="BT108" s="16"/>
      <c r="BU108" s="15">
        <v>2.9</v>
      </c>
      <c r="BV108" s="15">
        <v>5.7</v>
      </c>
      <c r="BW108" s="14">
        <v>43</v>
      </c>
      <c r="BX108" s="15">
        <v>5.6</v>
      </c>
      <c r="BY108" s="16"/>
      <c r="BZ108" s="15">
        <v>4.0999999999999996</v>
      </c>
      <c r="CA108" s="15">
        <v>7.6</v>
      </c>
      <c r="CB108" s="14">
        <v>26</v>
      </c>
      <c r="CC108" s="15">
        <v>6.1</v>
      </c>
      <c r="CD108" s="16"/>
      <c r="CE108" s="15">
        <v>4</v>
      </c>
      <c r="CF108" s="15">
        <v>9</v>
      </c>
      <c r="CG108" s="14">
        <v>21</v>
      </c>
      <c r="CH108" s="15">
        <v>7.8</v>
      </c>
      <c r="CI108" s="16"/>
      <c r="CJ108" s="15">
        <v>4.9000000000000004</v>
      </c>
      <c r="CK108" s="15">
        <v>12</v>
      </c>
    </row>
    <row r="109" spans="1:89">
      <c r="A109" s="21" t="s">
        <v>237</v>
      </c>
      <c r="B109" s="21" t="s">
        <v>238</v>
      </c>
      <c r="C109" s="21" t="s">
        <v>432</v>
      </c>
      <c r="D109" s="21">
        <v>2004</v>
      </c>
      <c r="E109" s="14">
        <v>1</v>
      </c>
      <c r="F109" s="16" t="s">
        <v>520</v>
      </c>
      <c r="G109" s="16"/>
      <c r="H109" s="16" t="s">
        <v>520</v>
      </c>
      <c r="I109" s="16" t="s">
        <v>520</v>
      </c>
      <c r="J109" s="14">
        <v>42</v>
      </c>
      <c r="K109" s="15">
        <v>2.7</v>
      </c>
      <c r="L109" s="16"/>
      <c r="M109" s="15">
        <v>1.9</v>
      </c>
      <c r="N109" s="15">
        <v>3.6</v>
      </c>
      <c r="O109" s="14">
        <v>60</v>
      </c>
      <c r="P109" s="15">
        <v>3.8</v>
      </c>
      <c r="Q109" s="16"/>
      <c r="R109" s="15">
        <v>2.9</v>
      </c>
      <c r="S109" s="15">
        <v>4.8</v>
      </c>
      <c r="T109" s="14">
        <v>79</v>
      </c>
      <c r="U109" s="15">
        <v>5</v>
      </c>
      <c r="V109" s="16"/>
      <c r="W109" s="15">
        <v>4</v>
      </c>
      <c r="X109" s="15">
        <v>6.2</v>
      </c>
      <c r="Y109" s="14">
        <v>97</v>
      </c>
      <c r="Z109" s="15">
        <v>5.3</v>
      </c>
      <c r="AA109" s="16"/>
      <c r="AB109" s="15">
        <v>4.3</v>
      </c>
      <c r="AC109" s="15">
        <v>6.5</v>
      </c>
      <c r="AD109" s="14">
        <v>108</v>
      </c>
      <c r="AE109" s="15">
        <v>5.4</v>
      </c>
      <c r="AF109" s="16"/>
      <c r="AG109" s="15">
        <v>4.4000000000000004</v>
      </c>
      <c r="AH109" s="15">
        <v>6.5</v>
      </c>
      <c r="AI109" s="14">
        <v>132</v>
      </c>
      <c r="AJ109" s="15">
        <v>7</v>
      </c>
      <c r="AK109" s="16"/>
      <c r="AL109" s="15">
        <v>5.8</v>
      </c>
      <c r="AM109" s="15">
        <v>8.1</v>
      </c>
      <c r="AN109" s="14">
        <v>124</v>
      </c>
      <c r="AO109" s="15">
        <v>7.5</v>
      </c>
      <c r="AP109" s="16"/>
      <c r="AQ109" s="15">
        <v>6.2</v>
      </c>
      <c r="AR109" s="15">
        <v>8.8000000000000007</v>
      </c>
      <c r="AS109" s="14">
        <v>95</v>
      </c>
      <c r="AT109" s="15">
        <v>6.1</v>
      </c>
      <c r="AU109" s="16"/>
      <c r="AV109" s="15">
        <v>5</v>
      </c>
      <c r="AW109" s="15">
        <v>7.5</v>
      </c>
      <c r="AX109" s="14">
        <v>112</v>
      </c>
      <c r="AY109" s="15">
        <v>6.8</v>
      </c>
      <c r="AZ109" s="16"/>
      <c r="BA109" s="15">
        <v>5.6</v>
      </c>
      <c r="BB109" s="15">
        <v>8.1</v>
      </c>
      <c r="BC109" s="14">
        <v>70</v>
      </c>
      <c r="BD109" s="15">
        <v>5.5</v>
      </c>
      <c r="BE109" s="16"/>
      <c r="BF109" s="15">
        <v>4.3</v>
      </c>
      <c r="BG109" s="15">
        <v>6.9</v>
      </c>
      <c r="BH109" s="14">
        <v>65</v>
      </c>
      <c r="BI109" s="15">
        <v>5.6</v>
      </c>
      <c r="BJ109" s="16"/>
      <c r="BK109" s="15">
        <v>4.3</v>
      </c>
      <c r="BL109" s="15">
        <v>7.2</v>
      </c>
      <c r="BM109" s="14">
        <v>61</v>
      </c>
      <c r="BN109" s="15">
        <v>5.8</v>
      </c>
      <c r="BO109" s="16"/>
      <c r="BP109" s="15">
        <v>4.5</v>
      </c>
      <c r="BQ109" s="15">
        <v>7.5</v>
      </c>
      <c r="BR109" s="14">
        <v>62</v>
      </c>
      <c r="BS109" s="15">
        <v>6.8</v>
      </c>
      <c r="BT109" s="16"/>
      <c r="BU109" s="15">
        <v>5.2</v>
      </c>
      <c r="BV109" s="15">
        <v>8.6999999999999993</v>
      </c>
      <c r="BW109" s="14">
        <v>50</v>
      </c>
      <c r="BX109" s="15">
        <v>6.4</v>
      </c>
      <c r="BY109" s="16"/>
      <c r="BZ109" s="15">
        <v>4.8</v>
      </c>
      <c r="CA109" s="15">
        <v>8.4</v>
      </c>
      <c r="CB109" s="14">
        <v>31</v>
      </c>
      <c r="CC109" s="15">
        <v>7.7</v>
      </c>
      <c r="CD109" s="16"/>
      <c r="CE109" s="15">
        <v>5.2</v>
      </c>
      <c r="CF109" s="15">
        <v>11</v>
      </c>
      <c r="CG109" s="14">
        <v>27</v>
      </c>
      <c r="CH109" s="15">
        <v>10.199999999999999</v>
      </c>
      <c r="CI109" s="16"/>
      <c r="CJ109" s="15">
        <v>6.7</v>
      </c>
      <c r="CK109" s="15">
        <v>14.9</v>
      </c>
    </row>
    <row r="110" spans="1:89">
      <c r="A110" s="21" t="s">
        <v>237</v>
      </c>
      <c r="B110" s="21" t="s">
        <v>238</v>
      </c>
      <c r="C110" s="21" t="s">
        <v>432</v>
      </c>
      <c r="D110" s="21">
        <v>2003</v>
      </c>
      <c r="E110" s="14">
        <v>0</v>
      </c>
      <c r="F110" s="16" t="s">
        <v>520</v>
      </c>
      <c r="G110" s="16"/>
      <c r="H110" s="16" t="s">
        <v>520</v>
      </c>
      <c r="I110" s="16" t="s">
        <v>520</v>
      </c>
      <c r="J110" s="14">
        <v>32</v>
      </c>
      <c r="K110" s="15">
        <v>2.1</v>
      </c>
      <c r="L110" s="16"/>
      <c r="M110" s="15">
        <v>1.4</v>
      </c>
      <c r="N110" s="15">
        <v>2.9</v>
      </c>
      <c r="O110" s="14">
        <v>60</v>
      </c>
      <c r="P110" s="15">
        <v>3.8</v>
      </c>
      <c r="Q110" s="16"/>
      <c r="R110" s="15">
        <v>2.9</v>
      </c>
      <c r="S110" s="15">
        <v>4.9000000000000004</v>
      </c>
      <c r="T110" s="14">
        <v>63</v>
      </c>
      <c r="U110" s="15">
        <v>4</v>
      </c>
      <c r="V110" s="16"/>
      <c r="W110" s="15">
        <v>3.1</v>
      </c>
      <c r="X110" s="15">
        <v>5.0999999999999996</v>
      </c>
      <c r="Y110" s="14">
        <v>105</v>
      </c>
      <c r="Z110" s="15">
        <v>5.6</v>
      </c>
      <c r="AA110" s="16"/>
      <c r="AB110" s="15">
        <v>4.5</v>
      </c>
      <c r="AC110" s="15">
        <v>6.7</v>
      </c>
      <c r="AD110" s="14">
        <v>117</v>
      </c>
      <c r="AE110" s="15">
        <v>5.9</v>
      </c>
      <c r="AF110" s="16"/>
      <c r="AG110" s="15">
        <v>4.8</v>
      </c>
      <c r="AH110" s="15">
        <v>6.9</v>
      </c>
      <c r="AI110" s="14">
        <v>118</v>
      </c>
      <c r="AJ110" s="15">
        <v>6.4</v>
      </c>
      <c r="AK110" s="16"/>
      <c r="AL110" s="15">
        <v>5.2</v>
      </c>
      <c r="AM110" s="15">
        <v>7.5</v>
      </c>
      <c r="AN110" s="14">
        <v>107</v>
      </c>
      <c r="AO110" s="15">
        <v>6.6</v>
      </c>
      <c r="AP110" s="16"/>
      <c r="AQ110" s="15">
        <v>5.3</v>
      </c>
      <c r="AR110" s="15">
        <v>7.8</v>
      </c>
      <c r="AS110" s="14">
        <v>116</v>
      </c>
      <c r="AT110" s="15">
        <v>7.4</v>
      </c>
      <c r="AU110" s="16"/>
      <c r="AV110" s="15">
        <v>6</v>
      </c>
      <c r="AW110" s="15">
        <v>8.6999999999999993</v>
      </c>
      <c r="AX110" s="14">
        <v>94</v>
      </c>
      <c r="AY110" s="15">
        <v>5.8</v>
      </c>
      <c r="AZ110" s="16"/>
      <c r="BA110" s="15">
        <v>4.7</v>
      </c>
      <c r="BB110" s="15">
        <v>7.1</v>
      </c>
      <c r="BC110" s="14">
        <v>61</v>
      </c>
      <c r="BD110" s="15">
        <v>4.9000000000000004</v>
      </c>
      <c r="BE110" s="16"/>
      <c r="BF110" s="15">
        <v>3.7</v>
      </c>
      <c r="BG110" s="15">
        <v>6.3</v>
      </c>
      <c r="BH110" s="14">
        <v>51</v>
      </c>
      <c r="BI110" s="15">
        <v>4.5</v>
      </c>
      <c r="BJ110" s="16"/>
      <c r="BK110" s="15">
        <v>3.3</v>
      </c>
      <c r="BL110" s="15">
        <v>5.9</v>
      </c>
      <c r="BM110" s="14">
        <v>47</v>
      </c>
      <c r="BN110" s="15">
        <v>4.5</v>
      </c>
      <c r="BO110" s="16"/>
      <c r="BP110" s="15">
        <v>3.3</v>
      </c>
      <c r="BQ110" s="15">
        <v>5.9</v>
      </c>
      <c r="BR110" s="14">
        <v>62</v>
      </c>
      <c r="BS110" s="15">
        <v>6.7</v>
      </c>
      <c r="BT110" s="16"/>
      <c r="BU110" s="15">
        <v>5.0999999999999996</v>
      </c>
      <c r="BV110" s="15">
        <v>8.6</v>
      </c>
      <c r="BW110" s="14">
        <v>44</v>
      </c>
      <c r="BX110" s="15">
        <v>5.7</v>
      </c>
      <c r="BY110" s="16"/>
      <c r="BZ110" s="15">
        <v>4.2</v>
      </c>
      <c r="CA110" s="15">
        <v>7.7</v>
      </c>
      <c r="CB110" s="14">
        <v>29</v>
      </c>
      <c r="CC110" s="15">
        <v>7.1</v>
      </c>
      <c r="CD110" s="16"/>
      <c r="CE110" s="15">
        <v>4.7</v>
      </c>
      <c r="CF110" s="15">
        <v>10.199999999999999</v>
      </c>
      <c r="CG110" s="14">
        <v>26</v>
      </c>
      <c r="CH110" s="15">
        <v>10</v>
      </c>
      <c r="CI110" s="16"/>
      <c r="CJ110" s="15">
        <v>6.5</v>
      </c>
      <c r="CK110" s="15">
        <v>14.7</v>
      </c>
    </row>
    <row r="111" spans="1:89">
      <c r="A111" s="21" t="s">
        <v>237</v>
      </c>
      <c r="B111" s="21" t="s">
        <v>238</v>
      </c>
      <c r="C111" s="21" t="s">
        <v>432</v>
      </c>
      <c r="D111" s="21">
        <v>2002</v>
      </c>
      <c r="E111" s="14">
        <v>2</v>
      </c>
      <c r="F111" s="16" t="s">
        <v>520</v>
      </c>
      <c r="G111" s="16"/>
      <c r="H111" s="16" t="s">
        <v>520</v>
      </c>
      <c r="I111" s="16" t="s">
        <v>520</v>
      </c>
      <c r="J111" s="14">
        <v>30</v>
      </c>
      <c r="K111" s="15">
        <v>2</v>
      </c>
      <c r="L111" s="16"/>
      <c r="M111" s="15">
        <v>1.3</v>
      </c>
      <c r="N111" s="15">
        <v>2.8</v>
      </c>
      <c r="O111" s="14">
        <v>63</v>
      </c>
      <c r="P111" s="15">
        <v>4.0999999999999996</v>
      </c>
      <c r="Q111" s="16"/>
      <c r="R111" s="15">
        <v>3.2</v>
      </c>
      <c r="S111" s="15">
        <v>5.3</v>
      </c>
      <c r="T111" s="14">
        <v>111</v>
      </c>
      <c r="U111" s="15">
        <v>6.9</v>
      </c>
      <c r="V111" s="16"/>
      <c r="W111" s="15">
        <v>5.6</v>
      </c>
      <c r="X111" s="15">
        <v>8.1999999999999993</v>
      </c>
      <c r="Y111" s="14">
        <v>89</v>
      </c>
      <c r="Z111" s="15">
        <v>4.7</v>
      </c>
      <c r="AA111" s="16"/>
      <c r="AB111" s="15">
        <v>3.7</v>
      </c>
      <c r="AC111" s="15">
        <v>5.7</v>
      </c>
      <c r="AD111" s="14">
        <v>122</v>
      </c>
      <c r="AE111" s="15">
        <v>6.1</v>
      </c>
      <c r="AF111" s="16"/>
      <c r="AG111" s="15">
        <v>5</v>
      </c>
      <c r="AH111" s="15">
        <v>7.2</v>
      </c>
      <c r="AI111" s="14">
        <v>102</v>
      </c>
      <c r="AJ111" s="15">
        <v>5.7</v>
      </c>
      <c r="AK111" s="16"/>
      <c r="AL111" s="15">
        <v>4.5999999999999996</v>
      </c>
      <c r="AM111" s="15">
        <v>6.8</v>
      </c>
      <c r="AN111" s="14">
        <v>93</v>
      </c>
      <c r="AO111" s="15">
        <v>5.8</v>
      </c>
      <c r="AP111" s="16"/>
      <c r="AQ111" s="15">
        <v>4.7</v>
      </c>
      <c r="AR111" s="15">
        <v>7.1</v>
      </c>
      <c r="AS111" s="14">
        <v>105</v>
      </c>
      <c r="AT111" s="15">
        <v>6.5</v>
      </c>
      <c r="AU111" s="16"/>
      <c r="AV111" s="15">
        <v>5.2</v>
      </c>
      <c r="AW111" s="15">
        <v>7.7</v>
      </c>
      <c r="AX111" s="14">
        <v>97</v>
      </c>
      <c r="AY111" s="15">
        <v>6.3</v>
      </c>
      <c r="AZ111" s="16"/>
      <c r="BA111" s="15">
        <v>5.0999999999999996</v>
      </c>
      <c r="BB111" s="15">
        <v>7.7</v>
      </c>
      <c r="BC111" s="14">
        <v>63</v>
      </c>
      <c r="BD111" s="15">
        <v>5.2</v>
      </c>
      <c r="BE111" s="16"/>
      <c r="BF111" s="15">
        <v>4</v>
      </c>
      <c r="BG111" s="15">
        <v>6.6</v>
      </c>
      <c r="BH111" s="14">
        <v>55</v>
      </c>
      <c r="BI111" s="15">
        <v>4.9000000000000004</v>
      </c>
      <c r="BJ111" s="16"/>
      <c r="BK111" s="15">
        <v>3.7</v>
      </c>
      <c r="BL111" s="15">
        <v>6.4</v>
      </c>
      <c r="BM111" s="14">
        <v>51</v>
      </c>
      <c r="BN111" s="15">
        <v>4.8</v>
      </c>
      <c r="BO111" s="16"/>
      <c r="BP111" s="15">
        <v>3.6</v>
      </c>
      <c r="BQ111" s="15">
        <v>6.3</v>
      </c>
      <c r="BR111" s="14">
        <v>49</v>
      </c>
      <c r="BS111" s="15">
        <v>5.2</v>
      </c>
      <c r="BT111" s="16"/>
      <c r="BU111" s="15">
        <v>3.9</v>
      </c>
      <c r="BV111" s="15">
        <v>6.9</v>
      </c>
      <c r="BW111" s="14">
        <v>47</v>
      </c>
      <c r="BX111" s="15">
        <v>6.4</v>
      </c>
      <c r="BY111" s="16"/>
      <c r="BZ111" s="15">
        <v>4.7</v>
      </c>
      <c r="CA111" s="15">
        <v>8.5</v>
      </c>
      <c r="CB111" s="14">
        <v>41</v>
      </c>
      <c r="CC111" s="15">
        <v>9.5</v>
      </c>
      <c r="CD111" s="16"/>
      <c r="CE111" s="15">
        <v>6.8</v>
      </c>
      <c r="CF111" s="15">
        <v>12.9</v>
      </c>
      <c r="CG111" s="14">
        <v>20</v>
      </c>
      <c r="CH111" s="15">
        <v>7.9</v>
      </c>
      <c r="CI111" s="16"/>
      <c r="CJ111" s="15">
        <v>4.8</v>
      </c>
      <c r="CK111" s="15">
        <v>12.2</v>
      </c>
    </row>
    <row r="112" spans="1:89">
      <c r="A112" s="21" t="s">
        <v>237</v>
      </c>
      <c r="B112" s="21" t="s">
        <v>238</v>
      </c>
      <c r="C112" s="21" t="s">
        <v>432</v>
      </c>
      <c r="D112" s="21">
        <v>2001</v>
      </c>
      <c r="E112" s="14">
        <v>2</v>
      </c>
      <c r="F112" s="16" t="s">
        <v>520</v>
      </c>
      <c r="G112" s="16"/>
      <c r="H112" s="16" t="s">
        <v>520</v>
      </c>
      <c r="I112" s="16" t="s">
        <v>520</v>
      </c>
      <c r="J112" s="14">
        <v>30</v>
      </c>
      <c r="K112" s="15">
        <v>2</v>
      </c>
      <c r="L112" s="16"/>
      <c r="M112" s="15">
        <v>1.4</v>
      </c>
      <c r="N112" s="15">
        <v>2.9</v>
      </c>
      <c r="O112" s="14">
        <v>58</v>
      </c>
      <c r="P112" s="15">
        <v>3.9</v>
      </c>
      <c r="Q112" s="16"/>
      <c r="R112" s="15">
        <v>3</v>
      </c>
      <c r="S112" s="15">
        <v>5</v>
      </c>
      <c r="T112" s="14">
        <v>73</v>
      </c>
      <c r="U112" s="15">
        <v>4.4000000000000004</v>
      </c>
      <c r="V112" s="16"/>
      <c r="W112" s="15">
        <v>3.4</v>
      </c>
      <c r="X112" s="15">
        <v>5.5</v>
      </c>
      <c r="Y112" s="14">
        <v>108</v>
      </c>
      <c r="Z112" s="15">
        <v>5.6</v>
      </c>
      <c r="AA112" s="16"/>
      <c r="AB112" s="15">
        <v>4.5</v>
      </c>
      <c r="AC112" s="15">
        <v>6.6</v>
      </c>
      <c r="AD112" s="14">
        <v>132</v>
      </c>
      <c r="AE112" s="15">
        <v>6.7</v>
      </c>
      <c r="AF112" s="16"/>
      <c r="AG112" s="15">
        <v>5.5</v>
      </c>
      <c r="AH112" s="15">
        <v>7.8</v>
      </c>
      <c r="AI112" s="14">
        <v>102</v>
      </c>
      <c r="AJ112" s="15">
        <v>5.8</v>
      </c>
      <c r="AK112" s="16"/>
      <c r="AL112" s="15">
        <v>4.7</v>
      </c>
      <c r="AM112" s="15">
        <v>6.9</v>
      </c>
      <c r="AN112" s="14">
        <v>89</v>
      </c>
      <c r="AO112" s="15">
        <v>5.6</v>
      </c>
      <c r="AP112" s="16"/>
      <c r="AQ112" s="15">
        <v>4.5</v>
      </c>
      <c r="AR112" s="15">
        <v>6.9</v>
      </c>
      <c r="AS112" s="14">
        <v>117</v>
      </c>
      <c r="AT112" s="15">
        <v>6.9</v>
      </c>
      <c r="AU112" s="16"/>
      <c r="AV112" s="15">
        <v>5.6</v>
      </c>
      <c r="AW112" s="15">
        <v>8.1</v>
      </c>
      <c r="AX112" s="14">
        <v>92</v>
      </c>
      <c r="AY112" s="15">
        <v>6.4</v>
      </c>
      <c r="AZ112" s="16"/>
      <c r="BA112" s="15">
        <v>5.2</v>
      </c>
      <c r="BB112" s="15">
        <v>7.9</v>
      </c>
      <c r="BC112" s="14">
        <v>75</v>
      </c>
      <c r="BD112" s="15">
        <v>6.2</v>
      </c>
      <c r="BE112" s="16"/>
      <c r="BF112" s="15">
        <v>4.8</v>
      </c>
      <c r="BG112" s="15">
        <v>7.7</v>
      </c>
      <c r="BH112" s="14">
        <v>48</v>
      </c>
      <c r="BI112" s="15">
        <v>4.3</v>
      </c>
      <c r="BJ112" s="16"/>
      <c r="BK112" s="15">
        <v>3.2</v>
      </c>
      <c r="BL112" s="15">
        <v>5.7</v>
      </c>
      <c r="BM112" s="14">
        <v>59</v>
      </c>
      <c r="BN112" s="15">
        <v>5.5</v>
      </c>
      <c r="BO112" s="16"/>
      <c r="BP112" s="15">
        <v>4.2</v>
      </c>
      <c r="BQ112" s="15">
        <v>7.2</v>
      </c>
      <c r="BR112" s="14">
        <v>56</v>
      </c>
      <c r="BS112" s="15">
        <v>5.9</v>
      </c>
      <c r="BT112" s="16"/>
      <c r="BU112" s="15">
        <v>4.4000000000000004</v>
      </c>
      <c r="BV112" s="15">
        <v>7.6</v>
      </c>
      <c r="BW112" s="14">
        <v>43</v>
      </c>
      <c r="BX112" s="15">
        <v>6.1</v>
      </c>
      <c r="BY112" s="16"/>
      <c r="BZ112" s="15">
        <v>4.4000000000000004</v>
      </c>
      <c r="CA112" s="15">
        <v>8.1999999999999993</v>
      </c>
      <c r="CB112" s="14">
        <v>29</v>
      </c>
      <c r="CC112" s="15">
        <v>6.5</v>
      </c>
      <c r="CD112" s="16"/>
      <c r="CE112" s="15">
        <v>4.4000000000000004</v>
      </c>
      <c r="CF112" s="15">
        <v>9.3000000000000007</v>
      </c>
      <c r="CG112" s="14">
        <v>20</v>
      </c>
      <c r="CH112" s="15">
        <v>8.1</v>
      </c>
      <c r="CI112" s="16"/>
      <c r="CJ112" s="15">
        <v>4.9000000000000004</v>
      </c>
      <c r="CK112" s="15">
        <v>12.5</v>
      </c>
    </row>
    <row r="113" spans="1:89">
      <c r="A113" s="21" t="s">
        <v>237</v>
      </c>
      <c r="B113" s="21" t="s">
        <v>238</v>
      </c>
      <c r="C113" s="21" t="s">
        <v>432</v>
      </c>
      <c r="D113" s="21">
        <v>2000</v>
      </c>
      <c r="E113" s="14">
        <v>0</v>
      </c>
      <c r="F113" s="16" t="s">
        <v>520</v>
      </c>
      <c r="G113" s="16"/>
      <c r="H113" s="16" t="s">
        <v>520</v>
      </c>
      <c r="I113" s="16" t="s">
        <v>520</v>
      </c>
      <c r="J113" s="14">
        <v>41</v>
      </c>
      <c r="K113" s="15">
        <v>2.8</v>
      </c>
      <c r="L113" s="16"/>
      <c r="M113" s="15">
        <v>2</v>
      </c>
      <c r="N113" s="15">
        <v>3.8</v>
      </c>
      <c r="O113" s="14">
        <v>72</v>
      </c>
      <c r="P113" s="15">
        <v>4.9000000000000004</v>
      </c>
      <c r="Q113" s="16"/>
      <c r="R113" s="15">
        <v>3.9</v>
      </c>
      <c r="S113" s="15">
        <v>6.2</v>
      </c>
      <c r="T113" s="14">
        <v>105</v>
      </c>
      <c r="U113" s="15">
        <v>6.1</v>
      </c>
      <c r="V113" s="16"/>
      <c r="W113" s="15">
        <v>4.9000000000000004</v>
      </c>
      <c r="X113" s="15">
        <v>7.3</v>
      </c>
      <c r="Y113" s="14">
        <v>102</v>
      </c>
      <c r="Z113" s="15">
        <v>5.2</v>
      </c>
      <c r="AA113" s="16"/>
      <c r="AB113" s="15">
        <v>4.2</v>
      </c>
      <c r="AC113" s="15">
        <v>6.3</v>
      </c>
      <c r="AD113" s="14">
        <v>123</v>
      </c>
      <c r="AE113" s="15">
        <v>6.3</v>
      </c>
      <c r="AF113" s="16"/>
      <c r="AG113" s="15">
        <v>5.2</v>
      </c>
      <c r="AH113" s="15">
        <v>7.4</v>
      </c>
      <c r="AI113" s="14">
        <v>102</v>
      </c>
      <c r="AJ113" s="15">
        <v>6</v>
      </c>
      <c r="AK113" s="16"/>
      <c r="AL113" s="15">
        <v>4.8</v>
      </c>
      <c r="AM113" s="15">
        <v>7.1</v>
      </c>
      <c r="AN113" s="14">
        <v>117</v>
      </c>
      <c r="AO113" s="15">
        <v>7.5</v>
      </c>
      <c r="AP113" s="16"/>
      <c r="AQ113" s="15">
        <v>6.1</v>
      </c>
      <c r="AR113" s="15">
        <v>8.8000000000000007</v>
      </c>
      <c r="AS113" s="14">
        <v>115</v>
      </c>
      <c r="AT113" s="15">
        <v>6.8</v>
      </c>
      <c r="AU113" s="16"/>
      <c r="AV113" s="15">
        <v>5.5</v>
      </c>
      <c r="AW113" s="15">
        <v>8</v>
      </c>
      <c r="AX113" s="14">
        <v>101</v>
      </c>
      <c r="AY113" s="15">
        <v>7.4</v>
      </c>
      <c r="AZ113" s="16"/>
      <c r="BA113" s="15">
        <v>5.9</v>
      </c>
      <c r="BB113" s="15">
        <v>8.8000000000000007</v>
      </c>
      <c r="BC113" s="14">
        <v>66</v>
      </c>
      <c r="BD113" s="15">
        <v>5.4</v>
      </c>
      <c r="BE113" s="16"/>
      <c r="BF113" s="15">
        <v>4.2</v>
      </c>
      <c r="BG113" s="15">
        <v>6.8</v>
      </c>
      <c r="BH113" s="14">
        <v>69</v>
      </c>
      <c r="BI113" s="15">
        <v>6.1</v>
      </c>
      <c r="BJ113" s="16"/>
      <c r="BK113" s="15">
        <v>4.8</v>
      </c>
      <c r="BL113" s="15">
        <v>7.8</v>
      </c>
      <c r="BM113" s="14">
        <v>61</v>
      </c>
      <c r="BN113" s="15">
        <v>5.7</v>
      </c>
      <c r="BO113" s="16"/>
      <c r="BP113" s="15">
        <v>4.4000000000000004</v>
      </c>
      <c r="BQ113" s="15">
        <v>7.4</v>
      </c>
      <c r="BR113" s="14">
        <v>60</v>
      </c>
      <c r="BS113" s="15">
        <v>6.1</v>
      </c>
      <c r="BT113" s="16"/>
      <c r="BU113" s="15">
        <v>4.7</v>
      </c>
      <c r="BV113" s="15">
        <v>7.8</v>
      </c>
      <c r="BW113" s="14">
        <v>40</v>
      </c>
      <c r="BX113" s="15">
        <v>6</v>
      </c>
      <c r="BY113" s="16"/>
      <c r="BZ113" s="15">
        <v>4.3</v>
      </c>
      <c r="CA113" s="15">
        <v>8.1999999999999993</v>
      </c>
      <c r="CB113" s="14">
        <v>41</v>
      </c>
      <c r="CC113" s="15">
        <v>9.1</v>
      </c>
      <c r="CD113" s="16"/>
      <c r="CE113" s="15">
        <v>6.6</v>
      </c>
      <c r="CF113" s="15">
        <v>12.4</v>
      </c>
      <c r="CG113" s="14">
        <v>13</v>
      </c>
      <c r="CH113" s="15">
        <v>5.4</v>
      </c>
      <c r="CI113" s="16" t="s">
        <v>519</v>
      </c>
      <c r="CJ113" s="15">
        <v>2.9</v>
      </c>
      <c r="CK113" s="15">
        <v>9.3000000000000007</v>
      </c>
    </row>
    <row r="114" spans="1:89">
      <c r="A114" s="21" t="s">
        <v>237</v>
      </c>
      <c r="B114" s="21" t="s">
        <v>238</v>
      </c>
      <c r="C114" s="21" t="s">
        <v>432</v>
      </c>
      <c r="D114" s="21">
        <v>1999</v>
      </c>
      <c r="E114" s="14">
        <v>0</v>
      </c>
      <c r="F114" s="16" t="s">
        <v>520</v>
      </c>
      <c r="G114" s="16"/>
      <c r="H114" s="16" t="s">
        <v>520</v>
      </c>
      <c r="I114" s="16" t="s">
        <v>520</v>
      </c>
      <c r="J114" s="14">
        <v>40</v>
      </c>
      <c r="K114" s="15">
        <v>2.7</v>
      </c>
      <c r="L114" s="16"/>
      <c r="M114" s="15">
        <v>1.9</v>
      </c>
      <c r="N114" s="15">
        <v>3.7</v>
      </c>
      <c r="O114" s="14">
        <v>71</v>
      </c>
      <c r="P114" s="15">
        <v>4.9000000000000004</v>
      </c>
      <c r="Q114" s="16"/>
      <c r="R114" s="15">
        <v>3.9</v>
      </c>
      <c r="S114" s="15">
        <v>6.2</v>
      </c>
      <c r="T114" s="14">
        <v>98</v>
      </c>
      <c r="U114" s="15">
        <v>5.6</v>
      </c>
      <c r="V114" s="16"/>
      <c r="W114" s="15">
        <v>4.5</v>
      </c>
      <c r="X114" s="15">
        <v>6.8</v>
      </c>
      <c r="Y114" s="14">
        <v>112</v>
      </c>
      <c r="Z114" s="15">
        <v>5.7</v>
      </c>
      <c r="AA114" s="16"/>
      <c r="AB114" s="15">
        <v>4.5999999999999996</v>
      </c>
      <c r="AC114" s="15">
        <v>6.8</v>
      </c>
      <c r="AD114" s="14">
        <v>118</v>
      </c>
      <c r="AE114" s="15">
        <v>6.2</v>
      </c>
      <c r="AF114" s="16"/>
      <c r="AG114" s="15">
        <v>5.0999999999999996</v>
      </c>
      <c r="AH114" s="15">
        <v>7.3</v>
      </c>
      <c r="AI114" s="14">
        <v>111</v>
      </c>
      <c r="AJ114" s="15">
        <v>6.7</v>
      </c>
      <c r="AK114" s="16"/>
      <c r="AL114" s="15">
        <v>5.4</v>
      </c>
      <c r="AM114" s="15">
        <v>7.9</v>
      </c>
      <c r="AN114" s="14">
        <v>91</v>
      </c>
      <c r="AO114" s="15">
        <v>5.8</v>
      </c>
      <c r="AP114" s="16"/>
      <c r="AQ114" s="15">
        <v>4.5999999999999996</v>
      </c>
      <c r="AR114" s="15">
        <v>7.1</v>
      </c>
      <c r="AS114" s="14">
        <v>113</v>
      </c>
      <c r="AT114" s="15">
        <v>6.7</v>
      </c>
      <c r="AU114" s="16"/>
      <c r="AV114" s="15">
        <v>5.5</v>
      </c>
      <c r="AW114" s="15">
        <v>8</v>
      </c>
      <c r="AX114" s="14">
        <v>82</v>
      </c>
      <c r="AY114" s="15">
        <v>6.2</v>
      </c>
      <c r="AZ114" s="16"/>
      <c r="BA114" s="15">
        <v>4.9000000000000004</v>
      </c>
      <c r="BB114" s="15">
        <v>7.7</v>
      </c>
      <c r="BC114" s="14">
        <v>56</v>
      </c>
      <c r="BD114" s="15">
        <v>4.5999999999999996</v>
      </c>
      <c r="BE114" s="16"/>
      <c r="BF114" s="15">
        <v>3.5</v>
      </c>
      <c r="BG114" s="15">
        <v>6</v>
      </c>
      <c r="BH114" s="14">
        <v>70</v>
      </c>
      <c r="BI114" s="15">
        <v>6.2</v>
      </c>
      <c r="BJ114" s="16"/>
      <c r="BK114" s="15">
        <v>4.8</v>
      </c>
      <c r="BL114" s="15">
        <v>7.8</v>
      </c>
      <c r="BM114" s="14">
        <v>72</v>
      </c>
      <c r="BN114" s="15">
        <v>6.7</v>
      </c>
      <c r="BO114" s="16"/>
      <c r="BP114" s="15">
        <v>5.3</v>
      </c>
      <c r="BQ114" s="15">
        <v>8.5</v>
      </c>
      <c r="BR114" s="14">
        <v>70</v>
      </c>
      <c r="BS114" s="15">
        <v>6.9</v>
      </c>
      <c r="BT114" s="16"/>
      <c r="BU114" s="15">
        <v>5.4</v>
      </c>
      <c r="BV114" s="15">
        <v>8.6999999999999993</v>
      </c>
      <c r="BW114" s="14">
        <v>49</v>
      </c>
      <c r="BX114" s="15">
        <v>7.7</v>
      </c>
      <c r="BY114" s="16"/>
      <c r="BZ114" s="15">
        <v>5.7</v>
      </c>
      <c r="CA114" s="15">
        <v>10.199999999999999</v>
      </c>
      <c r="CB114" s="14">
        <v>34</v>
      </c>
      <c r="CC114" s="15">
        <v>7.7</v>
      </c>
      <c r="CD114" s="16"/>
      <c r="CE114" s="15">
        <v>5.3</v>
      </c>
      <c r="CF114" s="15">
        <v>10.7</v>
      </c>
      <c r="CG114" s="14">
        <v>14</v>
      </c>
      <c r="CH114" s="15">
        <v>6</v>
      </c>
      <c r="CI114" s="16" t="s">
        <v>519</v>
      </c>
      <c r="CJ114" s="15">
        <v>3.3</v>
      </c>
      <c r="CK114" s="15">
        <v>10</v>
      </c>
    </row>
    <row r="115" spans="1:89">
      <c r="A115" s="21" t="s">
        <v>237</v>
      </c>
      <c r="B115" s="21" t="s">
        <v>238</v>
      </c>
      <c r="C115" s="21" t="s">
        <v>432</v>
      </c>
      <c r="D115" s="21">
        <v>1998</v>
      </c>
      <c r="E115" s="14">
        <v>5</v>
      </c>
      <c r="F115" s="15">
        <v>0.3</v>
      </c>
      <c r="G115" s="16" t="s">
        <v>519</v>
      </c>
      <c r="H115" s="15">
        <v>0.1</v>
      </c>
      <c r="I115" s="15">
        <v>0.8</v>
      </c>
      <c r="J115" s="14">
        <v>38</v>
      </c>
      <c r="K115" s="15">
        <v>2.6</v>
      </c>
      <c r="L115" s="16"/>
      <c r="M115" s="15">
        <v>1.8</v>
      </c>
      <c r="N115" s="15">
        <v>3.5</v>
      </c>
      <c r="O115" s="14">
        <v>75</v>
      </c>
      <c r="P115" s="15">
        <v>5.2</v>
      </c>
      <c r="Q115" s="16"/>
      <c r="R115" s="15">
        <v>4.0999999999999996</v>
      </c>
      <c r="S115" s="15">
        <v>6.5</v>
      </c>
      <c r="T115" s="14">
        <v>105</v>
      </c>
      <c r="U115" s="15">
        <v>5.8</v>
      </c>
      <c r="V115" s="16"/>
      <c r="W115" s="15">
        <v>4.7</v>
      </c>
      <c r="X115" s="15">
        <v>6.9</v>
      </c>
      <c r="Y115" s="14">
        <v>122</v>
      </c>
      <c r="Z115" s="15">
        <v>6.2</v>
      </c>
      <c r="AA115" s="16"/>
      <c r="AB115" s="15">
        <v>5.0999999999999996</v>
      </c>
      <c r="AC115" s="15">
        <v>7.3</v>
      </c>
      <c r="AD115" s="14">
        <v>123</v>
      </c>
      <c r="AE115" s="15">
        <v>6.7</v>
      </c>
      <c r="AF115" s="16"/>
      <c r="AG115" s="15">
        <v>5.5</v>
      </c>
      <c r="AH115" s="15">
        <v>7.8</v>
      </c>
      <c r="AI115" s="14">
        <v>99</v>
      </c>
      <c r="AJ115" s="15">
        <v>6.1</v>
      </c>
      <c r="AK115" s="16"/>
      <c r="AL115" s="15">
        <v>4.9000000000000004</v>
      </c>
      <c r="AM115" s="15">
        <v>7.4</v>
      </c>
      <c r="AN115" s="14">
        <v>104</v>
      </c>
      <c r="AO115" s="15">
        <v>6.5</v>
      </c>
      <c r="AP115" s="16"/>
      <c r="AQ115" s="15">
        <v>5.3</v>
      </c>
      <c r="AR115" s="15">
        <v>7.8</v>
      </c>
      <c r="AS115" s="14">
        <v>101</v>
      </c>
      <c r="AT115" s="15">
        <v>6.1</v>
      </c>
      <c r="AU115" s="16"/>
      <c r="AV115" s="15">
        <v>4.9000000000000004</v>
      </c>
      <c r="AW115" s="15">
        <v>7.3</v>
      </c>
      <c r="AX115" s="14">
        <v>83</v>
      </c>
      <c r="AY115" s="15">
        <v>6.5</v>
      </c>
      <c r="AZ115" s="16"/>
      <c r="BA115" s="15">
        <v>5.0999999999999996</v>
      </c>
      <c r="BB115" s="15">
        <v>8</v>
      </c>
      <c r="BC115" s="14">
        <v>55</v>
      </c>
      <c r="BD115" s="15">
        <v>4.5999999999999996</v>
      </c>
      <c r="BE115" s="16"/>
      <c r="BF115" s="15">
        <v>3.5</v>
      </c>
      <c r="BG115" s="15">
        <v>6</v>
      </c>
      <c r="BH115" s="14">
        <v>84</v>
      </c>
      <c r="BI115" s="15">
        <v>7.3</v>
      </c>
      <c r="BJ115" s="16"/>
      <c r="BK115" s="15">
        <v>5.8</v>
      </c>
      <c r="BL115" s="15">
        <v>9.1</v>
      </c>
      <c r="BM115" s="14">
        <v>61</v>
      </c>
      <c r="BN115" s="15">
        <v>5.7</v>
      </c>
      <c r="BO115" s="16"/>
      <c r="BP115" s="15">
        <v>4.3</v>
      </c>
      <c r="BQ115" s="15">
        <v>7.3</v>
      </c>
      <c r="BR115" s="14">
        <v>63</v>
      </c>
      <c r="BS115" s="15">
        <v>6.3</v>
      </c>
      <c r="BT115" s="16"/>
      <c r="BU115" s="15">
        <v>4.9000000000000004</v>
      </c>
      <c r="BV115" s="15">
        <v>8.1</v>
      </c>
      <c r="BW115" s="14">
        <v>45</v>
      </c>
      <c r="BX115" s="15">
        <v>6.8</v>
      </c>
      <c r="BY115" s="16"/>
      <c r="BZ115" s="15">
        <v>5</v>
      </c>
      <c r="CA115" s="15">
        <v>9.1999999999999993</v>
      </c>
      <c r="CB115" s="14">
        <v>32</v>
      </c>
      <c r="CC115" s="15">
        <v>7.3</v>
      </c>
      <c r="CD115" s="16"/>
      <c r="CE115" s="15">
        <v>5</v>
      </c>
      <c r="CF115" s="15">
        <v>10.3</v>
      </c>
      <c r="CG115" s="14">
        <v>19</v>
      </c>
      <c r="CH115" s="15">
        <v>8.3000000000000007</v>
      </c>
      <c r="CI115" s="16" t="s">
        <v>519</v>
      </c>
      <c r="CJ115" s="15">
        <v>5</v>
      </c>
      <c r="CK115" s="15">
        <v>12.9</v>
      </c>
    </row>
    <row r="116" spans="1:89">
      <c r="A116" s="21" t="s">
        <v>237</v>
      </c>
      <c r="B116" s="21" t="s">
        <v>238</v>
      </c>
      <c r="C116" s="21" t="s">
        <v>432</v>
      </c>
      <c r="D116" s="21">
        <v>1997</v>
      </c>
      <c r="E116" s="14">
        <v>0</v>
      </c>
      <c r="F116" s="16" t="s">
        <v>520</v>
      </c>
      <c r="G116" s="16"/>
      <c r="H116" s="16" t="s">
        <v>520</v>
      </c>
      <c r="I116" s="16" t="s">
        <v>520</v>
      </c>
      <c r="J116" s="14">
        <v>33</v>
      </c>
      <c r="K116" s="15">
        <v>2.2999999999999998</v>
      </c>
      <c r="L116" s="16"/>
      <c r="M116" s="15">
        <v>1.6</v>
      </c>
      <c r="N116" s="15">
        <v>3.2</v>
      </c>
      <c r="O116" s="14">
        <v>69</v>
      </c>
      <c r="P116" s="15">
        <v>4.7</v>
      </c>
      <c r="Q116" s="16"/>
      <c r="R116" s="15">
        <v>3.6</v>
      </c>
      <c r="S116" s="15">
        <v>5.9</v>
      </c>
      <c r="T116" s="14">
        <v>94</v>
      </c>
      <c r="U116" s="15">
        <v>5.0999999999999996</v>
      </c>
      <c r="V116" s="16"/>
      <c r="W116" s="15">
        <v>4.0999999999999996</v>
      </c>
      <c r="X116" s="15">
        <v>6.2</v>
      </c>
      <c r="Y116" s="14">
        <v>92</v>
      </c>
      <c r="Z116" s="15">
        <v>4.5999999999999996</v>
      </c>
      <c r="AA116" s="16"/>
      <c r="AB116" s="15">
        <v>3.7</v>
      </c>
      <c r="AC116" s="15">
        <v>5.7</v>
      </c>
      <c r="AD116" s="14">
        <v>118</v>
      </c>
      <c r="AE116" s="15">
        <v>6.5</v>
      </c>
      <c r="AF116" s="16"/>
      <c r="AG116" s="15">
        <v>5.4</v>
      </c>
      <c r="AH116" s="15">
        <v>7.7</v>
      </c>
      <c r="AI116" s="14">
        <v>116</v>
      </c>
      <c r="AJ116" s="15">
        <v>7.2</v>
      </c>
      <c r="AK116" s="16"/>
      <c r="AL116" s="15">
        <v>5.9</v>
      </c>
      <c r="AM116" s="15">
        <v>8.6</v>
      </c>
      <c r="AN116" s="14">
        <v>119</v>
      </c>
      <c r="AO116" s="15">
        <v>7.2</v>
      </c>
      <c r="AP116" s="16"/>
      <c r="AQ116" s="15">
        <v>5.9</v>
      </c>
      <c r="AR116" s="15">
        <v>8.5</v>
      </c>
      <c r="AS116" s="14">
        <v>96</v>
      </c>
      <c r="AT116" s="15">
        <v>6.1</v>
      </c>
      <c r="AU116" s="16"/>
      <c r="AV116" s="15">
        <v>4.9000000000000004</v>
      </c>
      <c r="AW116" s="15">
        <v>7.4</v>
      </c>
      <c r="AX116" s="14">
        <v>87</v>
      </c>
      <c r="AY116" s="15">
        <v>6.9</v>
      </c>
      <c r="AZ116" s="16"/>
      <c r="BA116" s="15">
        <v>5.5</v>
      </c>
      <c r="BB116" s="15">
        <v>8.5</v>
      </c>
      <c r="BC116" s="14">
        <v>64</v>
      </c>
      <c r="BD116" s="15">
        <v>5.4</v>
      </c>
      <c r="BE116" s="16"/>
      <c r="BF116" s="15">
        <v>4.2</v>
      </c>
      <c r="BG116" s="15">
        <v>6.9</v>
      </c>
      <c r="BH116" s="14">
        <v>64</v>
      </c>
      <c r="BI116" s="15">
        <v>5.5</v>
      </c>
      <c r="BJ116" s="16"/>
      <c r="BK116" s="15">
        <v>4.3</v>
      </c>
      <c r="BL116" s="15">
        <v>7.1</v>
      </c>
      <c r="BM116" s="14">
        <v>75</v>
      </c>
      <c r="BN116" s="15">
        <v>6.9</v>
      </c>
      <c r="BO116" s="16"/>
      <c r="BP116" s="15">
        <v>5.4</v>
      </c>
      <c r="BQ116" s="15">
        <v>8.6</v>
      </c>
      <c r="BR116" s="14">
        <v>49</v>
      </c>
      <c r="BS116" s="15">
        <v>5.2</v>
      </c>
      <c r="BT116" s="16"/>
      <c r="BU116" s="15">
        <v>3.8</v>
      </c>
      <c r="BV116" s="15">
        <v>6.8</v>
      </c>
      <c r="BW116" s="14">
        <v>44</v>
      </c>
      <c r="BX116" s="15">
        <v>6.4</v>
      </c>
      <c r="BY116" s="16"/>
      <c r="BZ116" s="15">
        <v>4.5999999999999996</v>
      </c>
      <c r="CA116" s="15">
        <v>8.5</v>
      </c>
      <c r="CB116" s="14">
        <v>34</v>
      </c>
      <c r="CC116" s="15">
        <v>7.9</v>
      </c>
      <c r="CD116" s="16"/>
      <c r="CE116" s="15">
        <v>5.4</v>
      </c>
      <c r="CF116" s="15">
        <v>11</v>
      </c>
      <c r="CG116" s="14">
        <v>17</v>
      </c>
      <c r="CH116" s="15">
        <v>7.7</v>
      </c>
      <c r="CI116" s="16" t="s">
        <v>519</v>
      </c>
      <c r="CJ116" s="15">
        <v>4.5</v>
      </c>
      <c r="CK116" s="15">
        <v>12.4</v>
      </c>
    </row>
    <row r="117" spans="1:89">
      <c r="A117" s="21" t="s">
        <v>237</v>
      </c>
      <c r="B117" s="21" t="s">
        <v>238</v>
      </c>
      <c r="C117" s="21" t="s">
        <v>432</v>
      </c>
      <c r="D117" s="21">
        <v>1996</v>
      </c>
      <c r="E117" s="14">
        <v>1</v>
      </c>
      <c r="F117" s="16" t="s">
        <v>520</v>
      </c>
      <c r="G117" s="16"/>
      <c r="H117" s="16" t="s">
        <v>520</v>
      </c>
      <c r="I117" s="16" t="s">
        <v>520</v>
      </c>
      <c r="J117" s="14">
        <v>50</v>
      </c>
      <c r="K117" s="15">
        <v>3.5</v>
      </c>
      <c r="L117" s="16"/>
      <c r="M117" s="15">
        <v>2.6</v>
      </c>
      <c r="N117" s="15">
        <v>4.7</v>
      </c>
      <c r="O117" s="14">
        <v>66</v>
      </c>
      <c r="P117" s="15">
        <v>4.3</v>
      </c>
      <c r="Q117" s="16"/>
      <c r="R117" s="15">
        <v>3.3</v>
      </c>
      <c r="S117" s="15">
        <v>5.4</v>
      </c>
      <c r="T117" s="14">
        <v>101</v>
      </c>
      <c r="U117" s="15">
        <v>5.4</v>
      </c>
      <c r="V117" s="16"/>
      <c r="W117" s="15">
        <v>4.3</v>
      </c>
      <c r="X117" s="15">
        <v>6.4</v>
      </c>
      <c r="Y117" s="14">
        <v>118</v>
      </c>
      <c r="Z117" s="15">
        <v>6</v>
      </c>
      <c r="AA117" s="16"/>
      <c r="AB117" s="15">
        <v>4.9000000000000004</v>
      </c>
      <c r="AC117" s="15">
        <v>7.1</v>
      </c>
      <c r="AD117" s="14">
        <v>105</v>
      </c>
      <c r="AE117" s="15">
        <v>6</v>
      </c>
      <c r="AF117" s="16"/>
      <c r="AG117" s="15">
        <v>4.8</v>
      </c>
      <c r="AH117" s="15">
        <v>7.1</v>
      </c>
      <c r="AI117" s="14">
        <v>101</v>
      </c>
      <c r="AJ117" s="15">
        <v>6.4</v>
      </c>
      <c r="AK117" s="16"/>
      <c r="AL117" s="15">
        <v>5.0999999999999996</v>
      </c>
      <c r="AM117" s="15">
        <v>7.6</v>
      </c>
      <c r="AN117" s="14">
        <v>101</v>
      </c>
      <c r="AO117" s="15">
        <v>5.9</v>
      </c>
      <c r="AP117" s="16"/>
      <c r="AQ117" s="15">
        <v>4.7</v>
      </c>
      <c r="AR117" s="15">
        <v>7</v>
      </c>
      <c r="AS117" s="14">
        <v>93</v>
      </c>
      <c r="AT117" s="15">
        <v>6.4</v>
      </c>
      <c r="AU117" s="16"/>
      <c r="AV117" s="15">
        <v>5.2</v>
      </c>
      <c r="AW117" s="15">
        <v>7.8</v>
      </c>
      <c r="AX117" s="14">
        <v>82</v>
      </c>
      <c r="AY117" s="15">
        <v>6.5</v>
      </c>
      <c r="AZ117" s="16"/>
      <c r="BA117" s="15">
        <v>5.2</v>
      </c>
      <c r="BB117" s="15">
        <v>8.1</v>
      </c>
      <c r="BC117" s="14">
        <v>55</v>
      </c>
      <c r="BD117" s="15">
        <v>4.7</v>
      </c>
      <c r="BE117" s="16"/>
      <c r="BF117" s="15">
        <v>3.5</v>
      </c>
      <c r="BG117" s="15">
        <v>6.1</v>
      </c>
      <c r="BH117" s="14">
        <v>66</v>
      </c>
      <c r="BI117" s="15">
        <v>5.7</v>
      </c>
      <c r="BJ117" s="16"/>
      <c r="BK117" s="15">
        <v>4.4000000000000004</v>
      </c>
      <c r="BL117" s="15">
        <v>7.2</v>
      </c>
      <c r="BM117" s="14">
        <v>75</v>
      </c>
      <c r="BN117" s="15">
        <v>6.7</v>
      </c>
      <c r="BO117" s="16"/>
      <c r="BP117" s="15">
        <v>5.3</v>
      </c>
      <c r="BQ117" s="15">
        <v>8.4</v>
      </c>
      <c r="BR117" s="14">
        <v>62</v>
      </c>
      <c r="BS117" s="15">
        <v>6.8</v>
      </c>
      <c r="BT117" s="16"/>
      <c r="BU117" s="15">
        <v>5.2</v>
      </c>
      <c r="BV117" s="15">
        <v>8.6999999999999993</v>
      </c>
      <c r="BW117" s="14">
        <v>53</v>
      </c>
      <c r="BX117" s="15">
        <v>7.4</v>
      </c>
      <c r="BY117" s="16"/>
      <c r="BZ117" s="15">
        <v>5.6</v>
      </c>
      <c r="CA117" s="15">
        <v>9.6999999999999993</v>
      </c>
      <c r="CB117" s="14">
        <v>46</v>
      </c>
      <c r="CC117" s="15">
        <v>10.7</v>
      </c>
      <c r="CD117" s="16"/>
      <c r="CE117" s="15">
        <v>7.8</v>
      </c>
      <c r="CF117" s="15">
        <v>14.3</v>
      </c>
      <c r="CG117" s="14">
        <v>5</v>
      </c>
      <c r="CH117" s="15">
        <v>2.2999999999999998</v>
      </c>
      <c r="CI117" s="16" t="s">
        <v>519</v>
      </c>
      <c r="CJ117" s="15">
        <v>0.8</v>
      </c>
      <c r="CK117" s="15">
        <v>5.5</v>
      </c>
    </row>
    <row r="118" spans="1:89">
      <c r="A118" s="21" t="s">
        <v>237</v>
      </c>
      <c r="B118" s="21" t="s">
        <v>238</v>
      </c>
      <c r="C118" s="21" t="s">
        <v>432</v>
      </c>
      <c r="D118" s="21">
        <v>1995</v>
      </c>
      <c r="E118" s="14">
        <v>3</v>
      </c>
      <c r="F118" s="15">
        <v>0.2</v>
      </c>
      <c r="G118" s="16" t="s">
        <v>519</v>
      </c>
      <c r="H118" s="15">
        <v>0</v>
      </c>
      <c r="I118" s="15">
        <v>0.6</v>
      </c>
      <c r="J118" s="14">
        <v>37</v>
      </c>
      <c r="K118" s="15">
        <v>2.7</v>
      </c>
      <c r="L118" s="16"/>
      <c r="M118" s="15">
        <v>1.9</v>
      </c>
      <c r="N118" s="15">
        <v>3.7</v>
      </c>
      <c r="O118" s="14">
        <v>62</v>
      </c>
      <c r="P118" s="15">
        <v>3.8</v>
      </c>
      <c r="Q118" s="16"/>
      <c r="R118" s="15">
        <v>2.9</v>
      </c>
      <c r="S118" s="15">
        <v>4.9000000000000004</v>
      </c>
      <c r="T118" s="14">
        <v>89</v>
      </c>
      <c r="U118" s="15">
        <v>4.7</v>
      </c>
      <c r="V118" s="16"/>
      <c r="W118" s="15">
        <v>3.8</v>
      </c>
      <c r="X118" s="15">
        <v>5.8</v>
      </c>
      <c r="Y118" s="14">
        <v>92</v>
      </c>
      <c r="Z118" s="15">
        <v>4.7</v>
      </c>
      <c r="AA118" s="16"/>
      <c r="AB118" s="15">
        <v>3.8</v>
      </c>
      <c r="AC118" s="15">
        <v>5.8</v>
      </c>
      <c r="AD118" s="14">
        <v>107</v>
      </c>
      <c r="AE118" s="15">
        <v>6.3</v>
      </c>
      <c r="AF118" s="16"/>
      <c r="AG118" s="15">
        <v>5.0999999999999996</v>
      </c>
      <c r="AH118" s="15">
        <v>7.5</v>
      </c>
      <c r="AI118" s="14">
        <v>126</v>
      </c>
      <c r="AJ118" s="15">
        <v>8</v>
      </c>
      <c r="AK118" s="16"/>
      <c r="AL118" s="15">
        <v>6.6</v>
      </c>
      <c r="AM118" s="15">
        <v>9.4</v>
      </c>
      <c r="AN118" s="14">
        <v>112</v>
      </c>
      <c r="AO118" s="15">
        <v>6.5</v>
      </c>
      <c r="AP118" s="16"/>
      <c r="AQ118" s="15">
        <v>5.3</v>
      </c>
      <c r="AR118" s="15">
        <v>7.7</v>
      </c>
      <c r="AS118" s="14">
        <v>94</v>
      </c>
      <c r="AT118" s="15">
        <v>6.8</v>
      </c>
      <c r="AU118" s="16"/>
      <c r="AV118" s="15">
        <v>5.5</v>
      </c>
      <c r="AW118" s="15">
        <v>8.3000000000000007</v>
      </c>
      <c r="AX118" s="14">
        <v>81</v>
      </c>
      <c r="AY118" s="15">
        <v>6.4</v>
      </c>
      <c r="AZ118" s="16"/>
      <c r="BA118" s="15">
        <v>5.0999999999999996</v>
      </c>
      <c r="BB118" s="15">
        <v>8</v>
      </c>
      <c r="BC118" s="14">
        <v>69</v>
      </c>
      <c r="BD118" s="15">
        <v>5.8</v>
      </c>
      <c r="BE118" s="16"/>
      <c r="BF118" s="15">
        <v>4.5</v>
      </c>
      <c r="BG118" s="15">
        <v>7.4</v>
      </c>
      <c r="BH118" s="14">
        <v>59</v>
      </c>
      <c r="BI118" s="15">
        <v>5</v>
      </c>
      <c r="BJ118" s="16"/>
      <c r="BK118" s="15">
        <v>3.8</v>
      </c>
      <c r="BL118" s="15">
        <v>6.5</v>
      </c>
      <c r="BM118" s="14">
        <v>88</v>
      </c>
      <c r="BN118" s="15">
        <v>7.6</v>
      </c>
      <c r="BO118" s="16"/>
      <c r="BP118" s="15">
        <v>6.1</v>
      </c>
      <c r="BQ118" s="15">
        <v>9.4</v>
      </c>
      <c r="BR118" s="14">
        <v>74</v>
      </c>
      <c r="BS118" s="15">
        <v>8.5</v>
      </c>
      <c r="BT118" s="16"/>
      <c r="BU118" s="15">
        <v>6.6</v>
      </c>
      <c r="BV118" s="15">
        <v>10.6</v>
      </c>
      <c r="BW118" s="14">
        <v>66</v>
      </c>
      <c r="BX118" s="15">
        <v>9.1</v>
      </c>
      <c r="BY118" s="16"/>
      <c r="BZ118" s="15">
        <v>7.1</v>
      </c>
      <c r="CA118" s="15">
        <v>11.6</v>
      </c>
      <c r="CB118" s="14">
        <v>37</v>
      </c>
      <c r="CC118" s="15">
        <v>8.6999999999999993</v>
      </c>
      <c r="CD118" s="16"/>
      <c r="CE118" s="15">
        <v>6.1</v>
      </c>
      <c r="CF118" s="15">
        <v>12</v>
      </c>
      <c r="CG118" s="14">
        <v>9</v>
      </c>
      <c r="CH118" s="15">
        <v>4.3</v>
      </c>
      <c r="CI118" s="16" t="s">
        <v>519</v>
      </c>
      <c r="CJ118" s="15">
        <v>2</v>
      </c>
      <c r="CK118" s="15">
        <v>8.1999999999999993</v>
      </c>
    </row>
    <row r="119" spans="1:89">
      <c r="A119" s="21" t="s">
        <v>237</v>
      </c>
      <c r="B119" s="21" t="s">
        <v>238</v>
      </c>
      <c r="C119" s="21" t="s">
        <v>432</v>
      </c>
      <c r="D119" s="21">
        <v>1994</v>
      </c>
      <c r="E119" s="14">
        <v>3</v>
      </c>
      <c r="F119" s="15">
        <v>0.2</v>
      </c>
      <c r="G119" s="16" t="s">
        <v>519</v>
      </c>
      <c r="H119" s="15">
        <v>0</v>
      </c>
      <c r="I119" s="15">
        <v>0.6</v>
      </c>
      <c r="J119" s="14">
        <v>26</v>
      </c>
      <c r="K119" s="15">
        <v>1.9</v>
      </c>
      <c r="L119" s="16"/>
      <c r="M119" s="15">
        <v>1.2</v>
      </c>
      <c r="N119" s="15">
        <v>2.8</v>
      </c>
      <c r="O119" s="14">
        <v>76</v>
      </c>
      <c r="P119" s="15">
        <v>4.5</v>
      </c>
      <c r="Q119" s="16"/>
      <c r="R119" s="15">
        <v>3.6</v>
      </c>
      <c r="S119" s="15">
        <v>5.7</v>
      </c>
      <c r="T119" s="14">
        <v>93</v>
      </c>
      <c r="U119" s="15">
        <v>4.8</v>
      </c>
      <c r="V119" s="16"/>
      <c r="W119" s="15">
        <v>3.9</v>
      </c>
      <c r="X119" s="15">
        <v>5.9</v>
      </c>
      <c r="Y119" s="14">
        <v>115</v>
      </c>
      <c r="Z119" s="15">
        <v>6</v>
      </c>
      <c r="AA119" s="16"/>
      <c r="AB119" s="15">
        <v>4.9000000000000004</v>
      </c>
      <c r="AC119" s="15">
        <v>7.1</v>
      </c>
      <c r="AD119" s="14">
        <v>89</v>
      </c>
      <c r="AE119" s="15">
        <v>5.3</v>
      </c>
      <c r="AF119" s="16"/>
      <c r="AG119" s="15">
        <v>4.3</v>
      </c>
      <c r="AH119" s="15">
        <v>6.6</v>
      </c>
      <c r="AI119" s="14">
        <v>105</v>
      </c>
      <c r="AJ119" s="15">
        <v>6.6</v>
      </c>
      <c r="AK119" s="16"/>
      <c r="AL119" s="15">
        <v>5.3</v>
      </c>
      <c r="AM119" s="15">
        <v>7.9</v>
      </c>
      <c r="AN119" s="14">
        <v>89</v>
      </c>
      <c r="AO119" s="15">
        <v>5.2</v>
      </c>
      <c r="AP119" s="16"/>
      <c r="AQ119" s="15">
        <v>4.2</v>
      </c>
      <c r="AR119" s="15">
        <v>6.4</v>
      </c>
      <c r="AS119" s="14">
        <v>102</v>
      </c>
      <c r="AT119" s="15">
        <v>7.6</v>
      </c>
      <c r="AU119" s="16"/>
      <c r="AV119" s="15">
        <v>6.1</v>
      </c>
      <c r="AW119" s="15">
        <v>9</v>
      </c>
      <c r="AX119" s="14">
        <v>77</v>
      </c>
      <c r="AY119" s="15">
        <v>6.1</v>
      </c>
      <c r="AZ119" s="16"/>
      <c r="BA119" s="15">
        <v>4.8</v>
      </c>
      <c r="BB119" s="15">
        <v>7.7</v>
      </c>
      <c r="BC119" s="14">
        <v>80</v>
      </c>
      <c r="BD119" s="15">
        <v>6.7</v>
      </c>
      <c r="BE119" s="16"/>
      <c r="BF119" s="15">
        <v>5.3</v>
      </c>
      <c r="BG119" s="15">
        <v>8.3000000000000007</v>
      </c>
      <c r="BH119" s="14">
        <v>62</v>
      </c>
      <c r="BI119" s="15">
        <v>5.3</v>
      </c>
      <c r="BJ119" s="16"/>
      <c r="BK119" s="15">
        <v>4</v>
      </c>
      <c r="BL119" s="15">
        <v>6.8</v>
      </c>
      <c r="BM119" s="14">
        <v>91</v>
      </c>
      <c r="BN119" s="15">
        <v>7.6</v>
      </c>
      <c r="BO119" s="16"/>
      <c r="BP119" s="15">
        <v>6.1</v>
      </c>
      <c r="BQ119" s="15">
        <v>9.3000000000000007</v>
      </c>
      <c r="BR119" s="14">
        <v>64</v>
      </c>
      <c r="BS119" s="15">
        <v>7.7</v>
      </c>
      <c r="BT119" s="16"/>
      <c r="BU119" s="15">
        <v>5.9</v>
      </c>
      <c r="BV119" s="15">
        <v>9.8000000000000007</v>
      </c>
      <c r="BW119" s="14">
        <v>75</v>
      </c>
      <c r="BX119" s="15">
        <v>10.4</v>
      </c>
      <c r="BY119" s="16"/>
      <c r="BZ119" s="15">
        <v>8.1999999999999993</v>
      </c>
      <c r="CA119" s="15">
        <v>13.1</v>
      </c>
      <c r="CB119" s="14">
        <v>47</v>
      </c>
      <c r="CC119" s="15">
        <v>11.3</v>
      </c>
      <c r="CD119" s="16"/>
      <c r="CE119" s="15">
        <v>8.3000000000000007</v>
      </c>
      <c r="CF119" s="15">
        <v>15</v>
      </c>
      <c r="CG119" s="14">
        <v>15</v>
      </c>
      <c r="CH119" s="15">
        <v>7.6</v>
      </c>
      <c r="CI119" s="16" t="s">
        <v>519</v>
      </c>
      <c r="CJ119" s="15">
        <v>4.2</v>
      </c>
      <c r="CK119" s="15">
        <v>12.5</v>
      </c>
    </row>
    <row r="120" spans="1:89">
      <c r="A120" s="21" t="s">
        <v>237</v>
      </c>
      <c r="B120" s="21" t="s">
        <v>238</v>
      </c>
      <c r="C120" s="21" t="s">
        <v>432</v>
      </c>
      <c r="D120" s="21">
        <v>1993</v>
      </c>
      <c r="E120" s="14">
        <v>1</v>
      </c>
      <c r="F120" s="16" t="s">
        <v>520</v>
      </c>
      <c r="G120" s="16"/>
      <c r="H120" s="16" t="s">
        <v>520</v>
      </c>
      <c r="I120" s="16" t="s">
        <v>520</v>
      </c>
      <c r="J120" s="14">
        <v>26</v>
      </c>
      <c r="K120" s="15">
        <v>1.9</v>
      </c>
      <c r="L120" s="16"/>
      <c r="M120" s="15">
        <v>1.2</v>
      </c>
      <c r="N120" s="15">
        <v>2.8</v>
      </c>
      <c r="O120" s="14">
        <v>84</v>
      </c>
      <c r="P120" s="15">
        <v>4.8</v>
      </c>
      <c r="Q120" s="16"/>
      <c r="R120" s="15">
        <v>3.8</v>
      </c>
      <c r="S120" s="15">
        <v>6</v>
      </c>
      <c r="T120" s="14">
        <v>111</v>
      </c>
      <c r="U120" s="15">
        <v>5.7</v>
      </c>
      <c r="V120" s="16"/>
      <c r="W120" s="15">
        <v>4.5999999999999996</v>
      </c>
      <c r="X120" s="15">
        <v>6.7</v>
      </c>
      <c r="Y120" s="14">
        <v>99</v>
      </c>
      <c r="Z120" s="15">
        <v>5.3</v>
      </c>
      <c r="AA120" s="16"/>
      <c r="AB120" s="15">
        <v>4.3</v>
      </c>
      <c r="AC120" s="15">
        <v>6.5</v>
      </c>
      <c r="AD120" s="14">
        <v>93</v>
      </c>
      <c r="AE120" s="15">
        <v>5.7</v>
      </c>
      <c r="AF120" s="16"/>
      <c r="AG120" s="15">
        <v>4.5999999999999996</v>
      </c>
      <c r="AH120" s="15">
        <v>7</v>
      </c>
      <c r="AI120" s="14">
        <v>108</v>
      </c>
      <c r="AJ120" s="15">
        <v>6.7</v>
      </c>
      <c r="AK120" s="16"/>
      <c r="AL120" s="15">
        <v>5.4</v>
      </c>
      <c r="AM120" s="15">
        <v>8</v>
      </c>
      <c r="AN120" s="14">
        <v>112</v>
      </c>
      <c r="AO120" s="15">
        <v>6.7</v>
      </c>
      <c r="AP120" s="16"/>
      <c r="AQ120" s="15">
        <v>5.5</v>
      </c>
      <c r="AR120" s="15">
        <v>8</v>
      </c>
      <c r="AS120" s="14">
        <v>97</v>
      </c>
      <c r="AT120" s="15">
        <v>7.4</v>
      </c>
      <c r="AU120" s="16"/>
      <c r="AV120" s="15">
        <v>6</v>
      </c>
      <c r="AW120" s="15">
        <v>9</v>
      </c>
      <c r="AX120" s="14">
        <v>94</v>
      </c>
      <c r="AY120" s="15">
        <v>7.6</v>
      </c>
      <c r="AZ120" s="16"/>
      <c r="BA120" s="15">
        <v>6.2</v>
      </c>
      <c r="BB120" s="15">
        <v>9.3000000000000007</v>
      </c>
      <c r="BC120" s="14">
        <v>76</v>
      </c>
      <c r="BD120" s="15">
        <v>6.3</v>
      </c>
      <c r="BE120" s="16"/>
      <c r="BF120" s="15">
        <v>4.9000000000000004</v>
      </c>
      <c r="BG120" s="15">
        <v>7.8</v>
      </c>
      <c r="BH120" s="14">
        <v>97</v>
      </c>
      <c r="BI120" s="15">
        <v>8.1</v>
      </c>
      <c r="BJ120" s="16"/>
      <c r="BK120" s="15">
        <v>6.6</v>
      </c>
      <c r="BL120" s="15">
        <v>9.9</v>
      </c>
      <c r="BM120" s="14">
        <v>81</v>
      </c>
      <c r="BN120" s="15">
        <v>6.9</v>
      </c>
      <c r="BO120" s="16"/>
      <c r="BP120" s="15">
        <v>5.5</v>
      </c>
      <c r="BQ120" s="15">
        <v>8.6</v>
      </c>
      <c r="BR120" s="14">
        <v>80</v>
      </c>
      <c r="BS120" s="15">
        <v>9.1</v>
      </c>
      <c r="BT120" s="16"/>
      <c r="BU120" s="15">
        <v>7.2</v>
      </c>
      <c r="BV120" s="15">
        <v>11.3</v>
      </c>
      <c r="BW120" s="14">
        <v>69</v>
      </c>
      <c r="BX120" s="15">
        <v>9.6999999999999993</v>
      </c>
      <c r="BY120" s="16"/>
      <c r="BZ120" s="15">
        <v>7.5</v>
      </c>
      <c r="CA120" s="15">
        <v>12.3</v>
      </c>
      <c r="CB120" s="14">
        <v>46</v>
      </c>
      <c r="CC120" s="15">
        <v>11.2</v>
      </c>
      <c r="CD120" s="16"/>
      <c r="CE120" s="15">
        <v>8.1999999999999993</v>
      </c>
      <c r="CF120" s="15">
        <v>15</v>
      </c>
      <c r="CG120" s="14">
        <v>17</v>
      </c>
      <c r="CH120" s="15">
        <v>8.9</v>
      </c>
      <c r="CI120" s="16" t="s">
        <v>519</v>
      </c>
      <c r="CJ120" s="15">
        <v>5.2</v>
      </c>
      <c r="CK120" s="15">
        <v>14.2</v>
      </c>
    </row>
    <row r="121" spans="1:89">
      <c r="A121" s="21" t="s">
        <v>237</v>
      </c>
      <c r="B121" s="21" t="s">
        <v>238</v>
      </c>
      <c r="C121" s="21" t="s">
        <v>432</v>
      </c>
      <c r="D121" s="21">
        <v>1992</v>
      </c>
      <c r="E121" s="14">
        <v>0</v>
      </c>
      <c r="F121" s="16" t="s">
        <v>520</v>
      </c>
      <c r="G121" s="16"/>
      <c r="H121" s="16" t="s">
        <v>520</v>
      </c>
      <c r="I121" s="16" t="s">
        <v>520</v>
      </c>
      <c r="J121" s="14">
        <v>33</v>
      </c>
      <c r="K121" s="15">
        <v>2.2999999999999998</v>
      </c>
      <c r="L121" s="16"/>
      <c r="M121" s="15">
        <v>1.6</v>
      </c>
      <c r="N121" s="15">
        <v>3.3</v>
      </c>
      <c r="O121" s="14">
        <v>79</v>
      </c>
      <c r="P121" s="15">
        <v>4.4000000000000004</v>
      </c>
      <c r="Q121" s="16"/>
      <c r="R121" s="15">
        <v>3.5</v>
      </c>
      <c r="S121" s="15">
        <v>5.5</v>
      </c>
      <c r="T121" s="14">
        <v>109</v>
      </c>
      <c r="U121" s="15">
        <v>5.5</v>
      </c>
      <c r="V121" s="16"/>
      <c r="W121" s="15">
        <v>4.5</v>
      </c>
      <c r="X121" s="15">
        <v>6.5</v>
      </c>
      <c r="Y121" s="14">
        <v>107</v>
      </c>
      <c r="Z121" s="15">
        <v>5.9</v>
      </c>
      <c r="AA121" s="16"/>
      <c r="AB121" s="15">
        <v>4.8</v>
      </c>
      <c r="AC121" s="15">
        <v>7</v>
      </c>
      <c r="AD121" s="14">
        <v>87</v>
      </c>
      <c r="AE121" s="15">
        <v>5.4</v>
      </c>
      <c r="AF121" s="16"/>
      <c r="AG121" s="15">
        <v>4.3</v>
      </c>
      <c r="AH121" s="15">
        <v>6.7</v>
      </c>
      <c r="AI121" s="14">
        <v>109</v>
      </c>
      <c r="AJ121" s="15">
        <v>6.6</v>
      </c>
      <c r="AK121" s="16"/>
      <c r="AL121" s="15">
        <v>5.3</v>
      </c>
      <c r="AM121" s="15">
        <v>7.8</v>
      </c>
      <c r="AN121" s="14">
        <v>130</v>
      </c>
      <c r="AO121" s="15">
        <v>8.1</v>
      </c>
      <c r="AP121" s="16"/>
      <c r="AQ121" s="15">
        <v>6.7</v>
      </c>
      <c r="AR121" s="15">
        <v>9.5</v>
      </c>
      <c r="AS121" s="14">
        <v>95</v>
      </c>
      <c r="AT121" s="15">
        <v>7.4</v>
      </c>
      <c r="AU121" s="16"/>
      <c r="AV121" s="15">
        <v>6</v>
      </c>
      <c r="AW121" s="15">
        <v>9</v>
      </c>
      <c r="AX121" s="14">
        <v>94</v>
      </c>
      <c r="AY121" s="15">
        <v>7.7</v>
      </c>
      <c r="AZ121" s="16"/>
      <c r="BA121" s="15">
        <v>6.2</v>
      </c>
      <c r="BB121" s="15">
        <v>9.4</v>
      </c>
      <c r="BC121" s="14">
        <v>108</v>
      </c>
      <c r="BD121" s="15">
        <v>8.8000000000000007</v>
      </c>
      <c r="BE121" s="16"/>
      <c r="BF121" s="15">
        <v>7.1</v>
      </c>
      <c r="BG121" s="15">
        <v>10.5</v>
      </c>
      <c r="BH121" s="14">
        <v>97</v>
      </c>
      <c r="BI121" s="15">
        <v>8</v>
      </c>
      <c r="BJ121" s="16"/>
      <c r="BK121" s="15">
        <v>6.5</v>
      </c>
      <c r="BL121" s="15">
        <v>9.8000000000000007</v>
      </c>
      <c r="BM121" s="14">
        <v>101</v>
      </c>
      <c r="BN121" s="15">
        <v>9</v>
      </c>
      <c r="BO121" s="16"/>
      <c r="BP121" s="15">
        <v>7.3</v>
      </c>
      <c r="BQ121" s="15">
        <v>10.8</v>
      </c>
      <c r="BR121" s="14">
        <v>76</v>
      </c>
      <c r="BS121" s="15">
        <v>8.1999999999999993</v>
      </c>
      <c r="BT121" s="16"/>
      <c r="BU121" s="15">
        <v>6.5</v>
      </c>
      <c r="BV121" s="15">
        <v>10.3</v>
      </c>
      <c r="BW121" s="14">
        <v>64</v>
      </c>
      <c r="BX121" s="15">
        <v>9.1</v>
      </c>
      <c r="BY121" s="16"/>
      <c r="BZ121" s="15">
        <v>7</v>
      </c>
      <c r="CA121" s="15">
        <v>11.6</v>
      </c>
      <c r="CB121" s="14">
        <v>25</v>
      </c>
      <c r="CC121" s="15">
        <v>6.3</v>
      </c>
      <c r="CD121" s="16"/>
      <c r="CE121" s="15">
        <v>4.0999999999999996</v>
      </c>
      <c r="CF121" s="15">
        <v>9.3000000000000007</v>
      </c>
      <c r="CG121" s="14">
        <v>18</v>
      </c>
      <c r="CH121" s="15">
        <v>10</v>
      </c>
      <c r="CI121" s="16" t="s">
        <v>519</v>
      </c>
      <c r="CJ121" s="15">
        <v>5.9</v>
      </c>
      <c r="CK121" s="15">
        <v>15.8</v>
      </c>
    </row>
    <row r="122" spans="1:89">
      <c r="A122" s="21" t="s">
        <v>237</v>
      </c>
      <c r="B122" s="21" t="s">
        <v>238</v>
      </c>
      <c r="C122" s="21" t="s">
        <v>432</v>
      </c>
      <c r="D122" s="21">
        <v>1991</v>
      </c>
      <c r="E122" s="14">
        <v>1</v>
      </c>
      <c r="F122" s="16" t="s">
        <v>520</v>
      </c>
      <c r="G122" s="16"/>
      <c r="H122" s="16" t="s">
        <v>520</v>
      </c>
      <c r="I122" s="16" t="s">
        <v>520</v>
      </c>
      <c r="J122" s="14">
        <v>39</v>
      </c>
      <c r="K122" s="15">
        <v>2.6</v>
      </c>
      <c r="L122" s="16"/>
      <c r="M122" s="15">
        <v>1.9</v>
      </c>
      <c r="N122" s="15">
        <v>3.6</v>
      </c>
      <c r="O122" s="14">
        <v>83</v>
      </c>
      <c r="P122" s="15">
        <v>4.5</v>
      </c>
      <c r="Q122" s="16"/>
      <c r="R122" s="15">
        <v>3.6</v>
      </c>
      <c r="S122" s="15">
        <v>5.6</v>
      </c>
      <c r="T122" s="14">
        <v>79</v>
      </c>
      <c r="U122" s="15">
        <v>4</v>
      </c>
      <c r="V122" s="16"/>
      <c r="W122" s="15">
        <v>3.2</v>
      </c>
      <c r="X122" s="15">
        <v>5</v>
      </c>
      <c r="Y122" s="14">
        <v>109</v>
      </c>
      <c r="Z122" s="15">
        <v>6.2</v>
      </c>
      <c r="AA122" s="16"/>
      <c r="AB122" s="15">
        <v>5</v>
      </c>
      <c r="AC122" s="15">
        <v>7.4</v>
      </c>
      <c r="AD122" s="14">
        <v>95</v>
      </c>
      <c r="AE122" s="15">
        <v>6</v>
      </c>
      <c r="AF122" s="16"/>
      <c r="AG122" s="15">
        <v>4.9000000000000004</v>
      </c>
      <c r="AH122" s="15">
        <v>7.3</v>
      </c>
      <c r="AI122" s="14">
        <v>109</v>
      </c>
      <c r="AJ122" s="15">
        <v>6.3</v>
      </c>
      <c r="AK122" s="16"/>
      <c r="AL122" s="15">
        <v>5.0999999999999996</v>
      </c>
      <c r="AM122" s="15">
        <v>7.4</v>
      </c>
      <c r="AN122" s="14">
        <v>110</v>
      </c>
      <c r="AO122" s="15">
        <v>7.5</v>
      </c>
      <c r="AP122" s="16"/>
      <c r="AQ122" s="15">
        <v>6.1</v>
      </c>
      <c r="AR122" s="15">
        <v>8.9</v>
      </c>
      <c r="AS122" s="14">
        <v>107</v>
      </c>
      <c r="AT122" s="15">
        <v>8.4</v>
      </c>
      <c r="AU122" s="16"/>
      <c r="AV122" s="15">
        <v>6.8</v>
      </c>
      <c r="AW122" s="15">
        <v>10</v>
      </c>
      <c r="AX122" s="14">
        <v>106</v>
      </c>
      <c r="AY122" s="15">
        <v>8.6999999999999993</v>
      </c>
      <c r="AZ122" s="16"/>
      <c r="BA122" s="15">
        <v>7.1</v>
      </c>
      <c r="BB122" s="15">
        <v>10.4</v>
      </c>
      <c r="BC122" s="14">
        <v>92</v>
      </c>
      <c r="BD122" s="15">
        <v>7.4</v>
      </c>
      <c r="BE122" s="16"/>
      <c r="BF122" s="15">
        <v>6</v>
      </c>
      <c r="BG122" s="15">
        <v>9.1</v>
      </c>
      <c r="BH122" s="14">
        <v>97</v>
      </c>
      <c r="BI122" s="15">
        <v>7.8</v>
      </c>
      <c r="BJ122" s="16"/>
      <c r="BK122" s="15">
        <v>6.3</v>
      </c>
      <c r="BL122" s="15">
        <v>9.5</v>
      </c>
      <c r="BM122" s="14">
        <v>102</v>
      </c>
      <c r="BN122" s="15">
        <v>9.4</v>
      </c>
      <c r="BO122" s="16"/>
      <c r="BP122" s="15">
        <v>7.6</v>
      </c>
      <c r="BQ122" s="15">
        <v>11.3</v>
      </c>
      <c r="BR122" s="14">
        <v>87</v>
      </c>
      <c r="BS122" s="15">
        <v>9.1</v>
      </c>
      <c r="BT122" s="16"/>
      <c r="BU122" s="15">
        <v>7.3</v>
      </c>
      <c r="BV122" s="15">
        <v>11.2</v>
      </c>
      <c r="BW122" s="14">
        <v>68</v>
      </c>
      <c r="BX122" s="15">
        <v>9.6999999999999993</v>
      </c>
      <c r="BY122" s="16"/>
      <c r="BZ122" s="15">
        <v>7.5</v>
      </c>
      <c r="CA122" s="15">
        <v>12.3</v>
      </c>
      <c r="CB122" s="14">
        <v>34</v>
      </c>
      <c r="CC122" s="15">
        <v>8.8000000000000007</v>
      </c>
      <c r="CD122" s="16"/>
      <c r="CE122" s="15">
        <v>6.1</v>
      </c>
      <c r="CF122" s="15">
        <v>12.3</v>
      </c>
      <c r="CG122" s="14">
        <v>14</v>
      </c>
      <c r="CH122" s="15">
        <v>8.1999999999999993</v>
      </c>
      <c r="CI122" s="16" t="s">
        <v>519</v>
      </c>
      <c r="CJ122" s="15">
        <v>4.5</v>
      </c>
      <c r="CK122" s="15">
        <v>13.8</v>
      </c>
    </row>
    <row r="123" spans="1:89">
      <c r="A123" s="21" t="s">
        <v>237</v>
      </c>
      <c r="B123" s="21" t="s">
        <v>238</v>
      </c>
      <c r="C123" s="21" t="s">
        <v>432</v>
      </c>
      <c r="D123" s="21">
        <v>1990</v>
      </c>
      <c r="E123" s="14">
        <v>0</v>
      </c>
      <c r="F123" s="16" t="s">
        <v>520</v>
      </c>
      <c r="G123" s="16"/>
      <c r="H123" s="16" t="s">
        <v>520</v>
      </c>
      <c r="I123" s="16" t="s">
        <v>520</v>
      </c>
      <c r="J123" s="14">
        <v>39</v>
      </c>
      <c r="K123" s="15">
        <v>2.5</v>
      </c>
      <c r="L123" s="16"/>
      <c r="M123" s="15">
        <v>1.8</v>
      </c>
      <c r="N123" s="15">
        <v>3.4</v>
      </c>
      <c r="O123" s="14">
        <v>82</v>
      </c>
      <c r="P123" s="15">
        <v>4.4000000000000004</v>
      </c>
      <c r="Q123" s="16"/>
      <c r="R123" s="15">
        <v>3.5</v>
      </c>
      <c r="S123" s="15">
        <v>5.4</v>
      </c>
      <c r="T123" s="14">
        <v>98</v>
      </c>
      <c r="U123" s="15">
        <v>5</v>
      </c>
      <c r="V123" s="16"/>
      <c r="W123" s="15">
        <v>4.0999999999999996</v>
      </c>
      <c r="X123" s="15">
        <v>6.1</v>
      </c>
      <c r="Y123" s="14">
        <v>103</v>
      </c>
      <c r="Z123" s="15">
        <v>6</v>
      </c>
      <c r="AA123" s="16"/>
      <c r="AB123" s="15">
        <v>4.9000000000000004</v>
      </c>
      <c r="AC123" s="15">
        <v>7.2</v>
      </c>
      <c r="AD123" s="14">
        <v>105</v>
      </c>
      <c r="AE123" s="15">
        <v>6.7</v>
      </c>
      <c r="AF123" s="16"/>
      <c r="AG123" s="15">
        <v>5.4</v>
      </c>
      <c r="AH123" s="15">
        <v>7.9</v>
      </c>
      <c r="AI123" s="14">
        <v>122</v>
      </c>
      <c r="AJ123" s="15">
        <v>7</v>
      </c>
      <c r="AK123" s="16"/>
      <c r="AL123" s="15">
        <v>5.8</v>
      </c>
      <c r="AM123" s="15">
        <v>8.3000000000000007</v>
      </c>
      <c r="AN123" s="14">
        <v>124</v>
      </c>
      <c r="AO123" s="15">
        <v>8.8000000000000007</v>
      </c>
      <c r="AP123" s="16"/>
      <c r="AQ123" s="15">
        <v>7.3</v>
      </c>
      <c r="AR123" s="15">
        <v>10.4</v>
      </c>
      <c r="AS123" s="14">
        <v>96</v>
      </c>
      <c r="AT123" s="15">
        <v>7.4</v>
      </c>
      <c r="AU123" s="16"/>
      <c r="AV123" s="15">
        <v>6</v>
      </c>
      <c r="AW123" s="15">
        <v>9.1</v>
      </c>
      <c r="AX123" s="14">
        <v>83</v>
      </c>
      <c r="AY123" s="15">
        <v>6.8</v>
      </c>
      <c r="AZ123" s="16"/>
      <c r="BA123" s="15">
        <v>5.4</v>
      </c>
      <c r="BB123" s="15">
        <v>8.4</v>
      </c>
      <c r="BC123" s="14">
        <v>116</v>
      </c>
      <c r="BD123" s="15">
        <v>9.3000000000000007</v>
      </c>
      <c r="BE123" s="16"/>
      <c r="BF123" s="15">
        <v>7.6</v>
      </c>
      <c r="BG123" s="15">
        <v>11</v>
      </c>
      <c r="BH123" s="14">
        <v>120</v>
      </c>
      <c r="BI123" s="15">
        <v>9.3000000000000007</v>
      </c>
      <c r="BJ123" s="16"/>
      <c r="BK123" s="15">
        <v>7.7</v>
      </c>
      <c r="BL123" s="15">
        <v>11</v>
      </c>
      <c r="BM123" s="14">
        <v>98</v>
      </c>
      <c r="BN123" s="15">
        <v>9.4</v>
      </c>
      <c r="BO123" s="16"/>
      <c r="BP123" s="15">
        <v>7.7</v>
      </c>
      <c r="BQ123" s="15">
        <v>11.5</v>
      </c>
      <c r="BR123" s="14">
        <v>101</v>
      </c>
      <c r="BS123" s="15">
        <v>10.5</v>
      </c>
      <c r="BT123" s="16"/>
      <c r="BU123" s="15">
        <v>8.4</v>
      </c>
      <c r="BV123" s="15">
        <v>12.5</v>
      </c>
      <c r="BW123" s="14">
        <v>62</v>
      </c>
      <c r="BX123" s="15">
        <v>8.9</v>
      </c>
      <c r="BY123" s="16"/>
      <c r="BZ123" s="15">
        <v>6.8</v>
      </c>
      <c r="CA123" s="15">
        <v>11.4</v>
      </c>
      <c r="CB123" s="14">
        <v>44</v>
      </c>
      <c r="CC123" s="15">
        <v>11.7</v>
      </c>
      <c r="CD123" s="16"/>
      <c r="CE123" s="15">
        <v>8.5</v>
      </c>
      <c r="CF123" s="15">
        <v>15.7</v>
      </c>
      <c r="CG123" s="14">
        <v>13</v>
      </c>
      <c r="CH123" s="15">
        <v>7.9</v>
      </c>
      <c r="CI123" s="16" t="s">
        <v>519</v>
      </c>
      <c r="CJ123" s="15">
        <v>4.2</v>
      </c>
      <c r="CK123" s="15">
        <v>13.5</v>
      </c>
    </row>
    <row r="124" spans="1:89">
      <c r="A124" s="21" t="s">
        <v>237</v>
      </c>
      <c r="B124" s="21" t="s">
        <v>238</v>
      </c>
      <c r="C124" s="21" t="s">
        <v>432</v>
      </c>
      <c r="D124" s="21">
        <v>1989</v>
      </c>
      <c r="E124" s="14">
        <v>0</v>
      </c>
      <c r="F124" s="16" t="s">
        <v>520</v>
      </c>
      <c r="G124" s="16"/>
      <c r="H124" s="16" t="s">
        <v>520</v>
      </c>
      <c r="I124" s="16" t="s">
        <v>520</v>
      </c>
      <c r="J124" s="14">
        <v>52</v>
      </c>
      <c r="K124" s="15">
        <v>3.2</v>
      </c>
      <c r="L124" s="16"/>
      <c r="M124" s="15">
        <v>2.4</v>
      </c>
      <c r="N124" s="15">
        <v>4.2</v>
      </c>
      <c r="O124" s="14">
        <v>85</v>
      </c>
      <c r="P124" s="15">
        <v>4.4000000000000004</v>
      </c>
      <c r="Q124" s="16"/>
      <c r="R124" s="15">
        <v>3.5</v>
      </c>
      <c r="S124" s="15">
        <v>5.5</v>
      </c>
      <c r="T124" s="14">
        <v>101</v>
      </c>
      <c r="U124" s="15">
        <v>5.3</v>
      </c>
      <c r="V124" s="16"/>
      <c r="W124" s="15">
        <v>4.3</v>
      </c>
      <c r="X124" s="15">
        <v>6.3</v>
      </c>
      <c r="Y124" s="14">
        <v>106</v>
      </c>
      <c r="Z124" s="15">
        <v>6.4</v>
      </c>
      <c r="AA124" s="16"/>
      <c r="AB124" s="15">
        <v>5.2</v>
      </c>
      <c r="AC124" s="15">
        <v>7.6</v>
      </c>
      <c r="AD124" s="14">
        <v>90</v>
      </c>
      <c r="AE124" s="15">
        <v>5.7</v>
      </c>
      <c r="AF124" s="16"/>
      <c r="AG124" s="15">
        <v>4.5999999999999996</v>
      </c>
      <c r="AH124" s="15">
        <v>7</v>
      </c>
      <c r="AI124" s="14">
        <v>111</v>
      </c>
      <c r="AJ124" s="15">
        <v>6.5</v>
      </c>
      <c r="AK124" s="16"/>
      <c r="AL124" s="15">
        <v>5.3</v>
      </c>
      <c r="AM124" s="15">
        <v>7.7</v>
      </c>
      <c r="AN124" s="14">
        <v>102</v>
      </c>
      <c r="AO124" s="15">
        <v>7.5</v>
      </c>
      <c r="AP124" s="16"/>
      <c r="AQ124" s="15">
        <v>6</v>
      </c>
      <c r="AR124" s="15">
        <v>8.9</v>
      </c>
      <c r="AS124" s="14">
        <v>128</v>
      </c>
      <c r="AT124" s="15">
        <v>10</v>
      </c>
      <c r="AU124" s="16"/>
      <c r="AV124" s="15">
        <v>8.3000000000000007</v>
      </c>
      <c r="AW124" s="15">
        <v>11.7</v>
      </c>
      <c r="AX124" s="14">
        <v>101</v>
      </c>
      <c r="AY124" s="15">
        <v>8.1</v>
      </c>
      <c r="AZ124" s="16"/>
      <c r="BA124" s="15">
        <v>6.5</v>
      </c>
      <c r="BB124" s="15">
        <v>9.6999999999999993</v>
      </c>
      <c r="BC124" s="14">
        <v>123</v>
      </c>
      <c r="BD124" s="15">
        <v>9.8000000000000007</v>
      </c>
      <c r="BE124" s="16"/>
      <c r="BF124" s="15">
        <v>8.1</v>
      </c>
      <c r="BG124" s="15">
        <v>11.5</v>
      </c>
      <c r="BH124" s="14">
        <v>120</v>
      </c>
      <c r="BI124" s="15">
        <v>8.9</v>
      </c>
      <c r="BJ124" s="16"/>
      <c r="BK124" s="15">
        <v>7.3</v>
      </c>
      <c r="BL124" s="15">
        <v>10.5</v>
      </c>
      <c r="BM124" s="14">
        <v>90</v>
      </c>
      <c r="BN124" s="15">
        <v>9</v>
      </c>
      <c r="BO124" s="16"/>
      <c r="BP124" s="15">
        <v>7.3</v>
      </c>
      <c r="BQ124" s="15">
        <v>11.1</v>
      </c>
      <c r="BR124" s="14">
        <v>113</v>
      </c>
      <c r="BS124" s="15">
        <v>11.7</v>
      </c>
      <c r="BT124" s="16"/>
      <c r="BU124" s="15">
        <v>9.6</v>
      </c>
      <c r="BV124" s="15">
        <v>13.9</v>
      </c>
      <c r="BW124" s="14">
        <v>74</v>
      </c>
      <c r="BX124" s="15">
        <v>10.7</v>
      </c>
      <c r="BY124" s="16"/>
      <c r="BZ124" s="15">
        <v>8.4</v>
      </c>
      <c r="CA124" s="15">
        <v>13.5</v>
      </c>
      <c r="CB124" s="14">
        <v>38</v>
      </c>
      <c r="CC124" s="15">
        <v>10.4</v>
      </c>
      <c r="CD124" s="16"/>
      <c r="CE124" s="15">
        <v>7.4</v>
      </c>
      <c r="CF124" s="15">
        <v>14.3</v>
      </c>
      <c r="CG124" s="14">
        <v>17</v>
      </c>
      <c r="CH124" s="15">
        <v>10.6</v>
      </c>
      <c r="CI124" s="16" t="s">
        <v>519</v>
      </c>
      <c r="CJ124" s="15">
        <v>6.2</v>
      </c>
      <c r="CK124" s="15">
        <v>17</v>
      </c>
    </row>
    <row r="125" spans="1:89">
      <c r="A125" s="21" t="s">
        <v>237</v>
      </c>
      <c r="B125" s="21" t="s">
        <v>238</v>
      </c>
      <c r="C125" s="21" t="s">
        <v>432</v>
      </c>
      <c r="D125" s="21">
        <v>1988</v>
      </c>
      <c r="E125" s="14">
        <v>1</v>
      </c>
      <c r="F125" s="16" t="s">
        <v>520</v>
      </c>
      <c r="G125" s="16"/>
      <c r="H125" s="16" t="s">
        <v>520</v>
      </c>
      <c r="I125" s="16" t="s">
        <v>520</v>
      </c>
      <c r="J125" s="14">
        <v>47</v>
      </c>
      <c r="K125" s="15">
        <v>2.8</v>
      </c>
      <c r="L125" s="16"/>
      <c r="M125" s="15">
        <v>2</v>
      </c>
      <c r="N125" s="15">
        <v>3.7</v>
      </c>
      <c r="O125" s="14">
        <v>97</v>
      </c>
      <c r="P125" s="15">
        <v>5</v>
      </c>
      <c r="Q125" s="16"/>
      <c r="R125" s="15">
        <v>4.0999999999999996</v>
      </c>
      <c r="S125" s="15">
        <v>6.1</v>
      </c>
      <c r="T125" s="14">
        <v>79</v>
      </c>
      <c r="U125" s="15">
        <v>4.3</v>
      </c>
      <c r="V125" s="16"/>
      <c r="W125" s="15">
        <v>3.4</v>
      </c>
      <c r="X125" s="15">
        <v>5.3</v>
      </c>
      <c r="Y125" s="14">
        <v>116</v>
      </c>
      <c r="Z125" s="15">
        <v>7.2</v>
      </c>
      <c r="AA125" s="16"/>
      <c r="AB125" s="15">
        <v>5.9</v>
      </c>
      <c r="AC125" s="15">
        <v>8.5</v>
      </c>
      <c r="AD125" s="14">
        <v>120</v>
      </c>
      <c r="AE125" s="15">
        <v>7.4</v>
      </c>
      <c r="AF125" s="16"/>
      <c r="AG125" s="15">
        <v>6.1</v>
      </c>
      <c r="AH125" s="15">
        <v>8.8000000000000007</v>
      </c>
      <c r="AI125" s="14">
        <v>131</v>
      </c>
      <c r="AJ125" s="15">
        <v>7.8</v>
      </c>
      <c r="AK125" s="16"/>
      <c r="AL125" s="15">
        <v>6.5</v>
      </c>
      <c r="AM125" s="15">
        <v>9.1</v>
      </c>
      <c r="AN125" s="14">
        <v>125</v>
      </c>
      <c r="AO125" s="15">
        <v>9.4</v>
      </c>
      <c r="AP125" s="16"/>
      <c r="AQ125" s="15">
        <v>7.8</v>
      </c>
      <c r="AR125" s="15">
        <v>11.1</v>
      </c>
      <c r="AS125" s="14">
        <v>137</v>
      </c>
      <c r="AT125" s="15">
        <v>10.8</v>
      </c>
      <c r="AU125" s="16"/>
      <c r="AV125" s="15">
        <v>9</v>
      </c>
      <c r="AW125" s="15">
        <v>12.6</v>
      </c>
      <c r="AX125" s="14">
        <v>136</v>
      </c>
      <c r="AY125" s="15">
        <v>10.7</v>
      </c>
      <c r="AZ125" s="16"/>
      <c r="BA125" s="15">
        <v>8.9</v>
      </c>
      <c r="BB125" s="15">
        <v>12.5</v>
      </c>
      <c r="BC125" s="14">
        <v>119</v>
      </c>
      <c r="BD125" s="15">
        <v>9.3000000000000007</v>
      </c>
      <c r="BE125" s="16"/>
      <c r="BF125" s="15">
        <v>7.7</v>
      </c>
      <c r="BG125" s="15">
        <v>11</v>
      </c>
      <c r="BH125" s="14">
        <v>146</v>
      </c>
      <c r="BI125" s="15">
        <v>11.2</v>
      </c>
      <c r="BJ125" s="16"/>
      <c r="BK125" s="15">
        <v>9.4</v>
      </c>
      <c r="BL125" s="15">
        <v>13</v>
      </c>
      <c r="BM125" s="14">
        <v>137</v>
      </c>
      <c r="BN125" s="15">
        <v>13.1</v>
      </c>
      <c r="BO125" s="16"/>
      <c r="BP125" s="15">
        <v>10.9</v>
      </c>
      <c r="BQ125" s="15">
        <v>15.3</v>
      </c>
      <c r="BR125" s="14">
        <v>143</v>
      </c>
      <c r="BS125" s="15">
        <v>14.9</v>
      </c>
      <c r="BT125" s="16"/>
      <c r="BU125" s="15">
        <v>12.5</v>
      </c>
      <c r="BV125" s="15">
        <v>17.399999999999999</v>
      </c>
      <c r="BW125" s="14">
        <v>82</v>
      </c>
      <c r="BX125" s="15">
        <v>12.1</v>
      </c>
      <c r="BY125" s="16"/>
      <c r="BZ125" s="15">
        <v>9.6999999999999993</v>
      </c>
      <c r="CA125" s="15">
        <v>15.1</v>
      </c>
      <c r="CB125" s="14">
        <v>50</v>
      </c>
      <c r="CC125" s="15">
        <v>14.2</v>
      </c>
      <c r="CD125" s="16"/>
      <c r="CE125" s="15">
        <v>10.6</v>
      </c>
      <c r="CF125" s="15">
        <v>18.8</v>
      </c>
      <c r="CG125" s="14">
        <v>8</v>
      </c>
      <c r="CH125" s="15">
        <v>5.3</v>
      </c>
      <c r="CI125" s="16" t="s">
        <v>519</v>
      </c>
      <c r="CJ125" s="15">
        <v>2.2999999999999998</v>
      </c>
      <c r="CK125" s="15">
        <v>10.4</v>
      </c>
    </row>
    <row r="126" spans="1:89">
      <c r="A126" s="21" t="s">
        <v>237</v>
      </c>
      <c r="B126" s="21" t="s">
        <v>238</v>
      </c>
      <c r="C126" s="21" t="s">
        <v>432</v>
      </c>
      <c r="D126" s="21">
        <v>1987</v>
      </c>
      <c r="E126" s="14">
        <v>2</v>
      </c>
      <c r="F126" s="16" t="s">
        <v>520</v>
      </c>
      <c r="G126" s="16"/>
      <c r="H126" s="16" t="s">
        <v>520</v>
      </c>
      <c r="I126" s="16" t="s">
        <v>520</v>
      </c>
      <c r="J126" s="14">
        <v>47</v>
      </c>
      <c r="K126" s="15">
        <v>2.7</v>
      </c>
      <c r="L126" s="16"/>
      <c r="M126" s="15">
        <v>2</v>
      </c>
      <c r="N126" s="15">
        <v>3.6</v>
      </c>
      <c r="O126" s="14">
        <v>85</v>
      </c>
      <c r="P126" s="15">
        <v>4.3</v>
      </c>
      <c r="Q126" s="16"/>
      <c r="R126" s="15">
        <v>3.5</v>
      </c>
      <c r="S126" s="15">
        <v>5.4</v>
      </c>
      <c r="T126" s="14">
        <v>102</v>
      </c>
      <c r="U126" s="15">
        <v>5.6</v>
      </c>
      <c r="V126" s="16"/>
      <c r="W126" s="15">
        <v>4.5</v>
      </c>
      <c r="X126" s="15">
        <v>6.7</v>
      </c>
      <c r="Y126" s="14">
        <v>93</v>
      </c>
      <c r="Z126" s="15">
        <v>5.8</v>
      </c>
      <c r="AA126" s="16"/>
      <c r="AB126" s="15">
        <v>4.7</v>
      </c>
      <c r="AC126" s="15">
        <v>7.1</v>
      </c>
      <c r="AD126" s="14">
        <v>110</v>
      </c>
      <c r="AE126" s="15">
        <v>6.6</v>
      </c>
      <c r="AF126" s="16"/>
      <c r="AG126" s="15">
        <v>5.4</v>
      </c>
      <c r="AH126" s="15">
        <v>7.9</v>
      </c>
      <c r="AI126" s="14">
        <v>128</v>
      </c>
      <c r="AJ126" s="15">
        <v>7.9</v>
      </c>
      <c r="AK126" s="16"/>
      <c r="AL126" s="15">
        <v>6.6</v>
      </c>
      <c r="AM126" s="15">
        <v>9.3000000000000007</v>
      </c>
      <c r="AN126" s="14">
        <v>135</v>
      </c>
      <c r="AO126" s="15">
        <v>10.4</v>
      </c>
      <c r="AP126" s="16"/>
      <c r="AQ126" s="15">
        <v>8.6</v>
      </c>
      <c r="AR126" s="15">
        <v>12.1</v>
      </c>
      <c r="AS126" s="14">
        <v>138</v>
      </c>
      <c r="AT126" s="15">
        <v>11</v>
      </c>
      <c r="AU126" s="16"/>
      <c r="AV126" s="15">
        <v>9.1999999999999993</v>
      </c>
      <c r="AW126" s="15">
        <v>12.9</v>
      </c>
      <c r="AX126" s="14">
        <v>127</v>
      </c>
      <c r="AY126" s="15">
        <v>9.9</v>
      </c>
      <c r="AZ126" s="16"/>
      <c r="BA126" s="15">
        <v>8.1999999999999993</v>
      </c>
      <c r="BB126" s="15">
        <v>11.6</v>
      </c>
      <c r="BC126" s="14">
        <v>149</v>
      </c>
      <c r="BD126" s="15">
        <v>11.5</v>
      </c>
      <c r="BE126" s="16"/>
      <c r="BF126" s="15">
        <v>9.6</v>
      </c>
      <c r="BG126" s="15">
        <v>13.3</v>
      </c>
      <c r="BH126" s="14">
        <v>144</v>
      </c>
      <c r="BI126" s="15">
        <v>11.5</v>
      </c>
      <c r="BJ126" s="16"/>
      <c r="BK126" s="15">
        <v>9.6</v>
      </c>
      <c r="BL126" s="15">
        <v>13.4</v>
      </c>
      <c r="BM126" s="14">
        <v>141</v>
      </c>
      <c r="BN126" s="15">
        <v>12.7</v>
      </c>
      <c r="BO126" s="16"/>
      <c r="BP126" s="15">
        <v>10.6</v>
      </c>
      <c r="BQ126" s="15">
        <v>14.8</v>
      </c>
      <c r="BR126" s="14">
        <v>95</v>
      </c>
      <c r="BS126" s="15">
        <v>9.9</v>
      </c>
      <c r="BT126" s="16"/>
      <c r="BU126" s="15">
        <v>8</v>
      </c>
      <c r="BV126" s="15">
        <v>12.2</v>
      </c>
      <c r="BW126" s="14">
        <v>86</v>
      </c>
      <c r="BX126" s="15">
        <v>13</v>
      </c>
      <c r="BY126" s="16"/>
      <c r="BZ126" s="15">
        <v>10.4</v>
      </c>
      <c r="CA126" s="15">
        <v>16</v>
      </c>
      <c r="CB126" s="14">
        <v>36</v>
      </c>
      <c r="CC126" s="15">
        <v>10.7</v>
      </c>
      <c r="CD126" s="16"/>
      <c r="CE126" s="15">
        <v>7.5</v>
      </c>
      <c r="CF126" s="15">
        <v>14.8</v>
      </c>
      <c r="CG126" s="14">
        <v>13</v>
      </c>
      <c r="CH126" s="15">
        <v>8.9</v>
      </c>
      <c r="CI126" s="16" t="s">
        <v>519</v>
      </c>
      <c r="CJ126" s="15">
        <v>4.7</v>
      </c>
      <c r="CK126" s="15">
        <v>15.2</v>
      </c>
    </row>
    <row r="127" spans="1:89">
      <c r="A127" s="21" t="s">
        <v>237</v>
      </c>
      <c r="B127" s="21" t="s">
        <v>238</v>
      </c>
      <c r="C127" s="21" t="s">
        <v>432</v>
      </c>
      <c r="D127" s="21">
        <v>1986</v>
      </c>
      <c r="E127" s="14">
        <v>1</v>
      </c>
      <c r="F127" s="16" t="s">
        <v>520</v>
      </c>
      <c r="G127" s="16"/>
      <c r="H127" s="16" t="s">
        <v>520</v>
      </c>
      <c r="I127" s="16" t="s">
        <v>520</v>
      </c>
      <c r="J127" s="14">
        <v>42</v>
      </c>
      <c r="K127" s="15">
        <v>2.2999999999999998</v>
      </c>
      <c r="L127" s="16"/>
      <c r="M127" s="15">
        <v>1.7</v>
      </c>
      <c r="N127" s="15">
        <v>3.2</v>
      </c>
      <c r="O127" s="14">
        <v>80</v>
      </c>
      <c r="P127" s="15">
        <v>4.0999999999999996</v>
      </c>
      <c r="Q127" s="16"/>
      <c r="R127" s="15">
        <v>3.2</v>
      </c>
      <c r="S127" s="15">
        <v>5.0999999999999996</v>
      </c>
      <c r="T127" s="14">
        <v>96</v>
      </c>
      <c r="U127" s="15">
        <v>5.5</v>
      </c>
      <c r="V127" s="16"/>
      <c r="W127" s="15">
        <v>4.4000000000000004</v>
      </c>
      <c r="X127" s="15">
        <v>6.7</v>
      </c>
      <c r="Y127" s="14">
        <v>87</v>
      </c>
      <c r="Z127" s="15">
        <v>5.5</v>
      </c>
      <c r="AA127" s="16"/>
      <c r="AB127" s="15">
        <v>4.4000000000000004</v>
      </c>
      <c r="AC127" s="15">
        <v>6.8</v>
      </c>
      <c r="AD127" s="14">
        <v>140</v>
      </c>
      <c r="AE127" s="15">
        <v>8</v>
      </c>
      <c r="AF127" s="16"/>
      <c r="AG127" s="15">
        <v>6.7</v>
      </c>
      <c r="AH127" s="15">
        <v>9.3000000000000007</v>
      </c>
      <c r="AI127" s="14">
        <v>96</v>
      </c>
      <c r="AJ127" s="15">
        <v>6.5</v>
      </c>
      <c r="AK127" s="16"/>
      <c r="AL127" s="15">
        <v>5.2</v>
      </c>
      <c r="AM127" s="15">
        <v>7.9</v>
      </c>
      <c r="AN127" s="14">
        <v>128</v>
      </c>
      <c r="AO127" s="15">
        <v>9.9</v>
      </c>
      <c r="AP127" s="16"/>
      <c r="AQ127" s="15">
        <v>8.1</v>
      </c>
      <c r="AR127" s="15">
        <v>11.6</v>
      </c>
      <c r="AS127" s="14">
        <v>170</v>
      </c>
      <c r="AT127" s="15">
        <v>13.6</v>
      </c>
      <c r="AU127" s="16"/>
      <c r="AV127" s="15">
        <v>11.5</v>
      </c>
      <c r="AW127" s="15">
        <v>15.6</v>
      </c>
      <c r="AX127" s="14">
        <v>142</v>
      </c>
      <c r="AY127" s="15">
        <v>10.9</v>
      </c>
      <c r="AZ127" s="16"/>
      <c r="BA127" s="15">
        <v>9.1</v>
      </c>
      <c r="BB127" s="15">
        <v>12.7</v>
      </c>
      <c r="BC127" s="14">
        <v>176</v>
      </c>
      <c r="BD127" s="15">
        <v>13.2</v>
      </c>
      <c r="BE127" s="16"/>
      <c r="BF127" s="15">
        <v>11.2</v>
      </c>
      <c r="BG127" s="15">
        <v>15.1</v>
      </c>
      <c r="BH127" s="14">
        <v>151</v>
      </c>
      <c r="BI127" s="15">
        <v>12.5</v>
      </c>
      <c r="BJ127" s="16"/>
      <c r="BK127" s="15">
        <v>10.5</v>
      </c>
      <c r="BL127" s="15">
        <v>14.5</v>
      </c>
      <c r="BM127" s="14">
        <v>169</v>
      </c>
      <c r="BN127" s="15">
        <v>14.8</v>
      </c>
      <c r="BO127" s="16"/>
      <c r="BP127" s="15">
        <v>12.6</v>
      </c>
      <c r="BQ127" s="15">
        <v>17</v>
      </c>
      <c r="BR127" s="14">
        <v>164</v>
      </c>
      <c r="BS127" s="15">
        <v>17.2</v>
      </c>
      <c r="BT127" s="16"/>
      <c r="BU127" s="15">
        <v>14.6</v>
      </c>
      <c r="BV127" s="15">
        <v>19.8</v>
      </c>
      <c r="BW127" s="14">
        <v>76</v>
      </c>
      <c r="BX127" s="15">
        <v>11.7</v>
      </c>
      <c r="BY127" s="16"/>
      <c r="BZ127" s="15">
        <v>9.1999999999999993</v>
      </c>
      <c r="CA127" s="15">
        <v>14.6</v>
      </c>
      <c r="CB127" s="14">
        <v>38</v>
      </c>
      <c r="CC127" s="15">
        <v>11.6</v>
      </c>
      <c r="CD127" s="16"/>
      <c r="CE127" s="15">
        <v>8.1999999999999993</v>
      </c>
      <c r="CF127" s="15">
        <v>16</v>
      </c>
      <c r="CG127" s="14">
        <v>8</v>
      </c>
      <c r="CH127" s="15">
        <v>5.7</v>
      </c>
      <c r="CI127" s="16" t="s">
        <v>519</v>
      </c>
      <c r="CJ127" s="15">
        <v>2.5</v>
      </c>
      <c r="CK127" s="15">
        <v>11.3</v>
      </c>
    </row>
    <row r="128" spans="1:89">
      <c r="A128" s="21" t="s">
        <v>237</v>
      </c>
      <c r="B128" s="21" t="s">
        <v>238</v>
      </c>
      <c r="C128" s="21" t="s">
        <v>432</v>
      </c>
      <c r="D128" s="21">
        <v>1985</v>
      </c>
      <c r="E128" s="14">
        <v>1</v>
      </c>
      <c r="F128" s="16" t="s">
        <v>520</v>
      </c>
      <c r="G128" s="16"/>
      <c r="H128" s="16" t="s">
        <v>520</v>
      </c>
      <c r="I128" s="16" t="s">
        <v>520</v>
      </c>
      <c r="J128" s="14">
        <v>37</v>
      </c>
      <c r="K128" s="15">
        <v>2</v>
      </c>
      <c r="L128" s="16"/>
      <c r="M128" s="15">
        <v>1.4</v>
      </c>
      <c r="N128" s="15">
        <v>2.8</v>
      </c>
      <c r="O128" s="14">
        <v>73</v>
      </c>
      <c r="P128" s="15">
        <v>3.8</v>
      </c>
      <c r="Q128" s="16"/>
      <c r="R128" s="15">
        <v>3</v>
      </c>
      <c r="S128" s="15">
        <v>4.7</v>
      </c>
      <c r="T128" s="14">
        <v>77</v>
      </c>
      <c r="U128" s="15">
        <v>4.5</v>
      </c>
      <c r="V128" s="16"/>
      <c r="W128" s="15">
        <v>3.6</v>
      </c>
      <c r="X128" s="15">
        <v>5.7</v>
      </c>
      <c r="Y128" s="14">
        <v>105</v>
      </c>
      <c r="Z128" s="15">
        <v>6.7</v>
      </c>
      <c r="AA128" s="16"/>
      <c r="AB128" s="15">
        <v>5.4</v>
      </c>
      <c r="AC128" s="15">
        <v>8</v>
      </c>
      <c r="AD128" s="14">
        <v>115</v>
      </c>
      <c r="AE128" s="15">
        <v>6.6</v>
      </c>
      <c r="AF128" s="16"/>
      <c r="AG128" s="15">
        <v>5.4</v>
      </c>
      <c r="AH128" s="15">
        <v>7.8</v>
      </c>
      <c r="AI128" s="14">
        <v>132</v>
      </c>
      <c r="AJ128" s="15">
        <v>9.3000000000000007</v>
      </c>
      <c r="AK128" s="16"/>
      <c r="AL128" s="15">
        <v>7.7</v>
      </c>
      <c r="AM128" s="15">
        <v>10.9</v>
      </c>
      <c r="AN128" s="14">
        <v>156</v>
      </c>
      <c r="AO128" s="15">
        <v>11.9</v>
      </c>
      <c r="AP128" s="16"/>
      <c r="AQ128" s="15">
        <v>10</v>
      </c>
      <c r="AR128" s="15">
        <v>13.7</v>
      </c>
      <c r="AS128" s="14">
        <v>171</v>
      </c>
      <c r="AT128" s="15">
        <v>13.5</v>
      </c>
      <c r="AU128" s="16"/>
      <c r="AV128" s="15">
        <v>11.5</v>
      </c>
      <c r="AW128" s="15">
        <v>15.6</v>
      </c>
      <c r="AX128" s="14">
        <v>190</v>
      </c>
      <c r="AY128" s="15">
        <v>14.5</v>
      </c>
      <c r="AZ128" s="16"/>
      <c r="BA128" s="15">
        <v>12.5</v>
      </c>
      <c r="BB128" s="15">
        <v>16.600000000000001</v>
      </c>
      <c r="BC128" s="14">
        <v>206</v>
      </c>
      <c r="BD128" s="15">
        <v>14.9</v>
      </c>
      <c r="BE128" s="16"/>
      <c r="BF128" s="15">
        <v>12.9</v>
      </c>
      <c r="BG128" s="15">
        <v>17</v>
      </c>
      <c r="BH128" s="14">
        <v>201</v>
      </c>
      <c r="BI128" s="15">
        <v>17.3</v>
      </c>
      <c r="BJ128" s="16"/>
      <c r="BK128" s="15">
        <v>14.9</v>
      </c>
      <c r="BL128" s="15">
        <v>19.7</v>
      </c>
      <c r="BM128" s="14">
        <v>188</v>
      </c>
      <c r="BN128" s="15">
        <v>16.2</v>
      </c>
      <c r="BO128" s="16"/>
      <c r="BP128" s="15">
        <v>13.9</v>
      </c>
      <c r="BQ128" s="15">
        <v>18.5</v>
      </c>
      <c r="BR128" s="14">
        <v>146</v>
      </c>
      <c r="BS128" s="15">
        <v>15.4</v>
      </c>
      <c r="BT128" s="16"/>
      <c r="BU128" s="15">
        <v>12.9</v>
      </c>
      <c r="BV128" s="15">
        <v>17.899999999999999</v>
      </c>
      <c r="BW128" s="14">
        <v>94</v>
      </c>
      <c r="BX128" s="15">
        <v>14.7</v>
      </c>
      <c r="BY128" s="16"/>
      <c r="BZ128" s="15">
        <v>11.9</v>
      </c>
      <c r="CA128" s="15">
        <v>18</v>
      </c>
      <c r="CB128" s="14">
        <v>34</v>
      </c>
      <c r="CC128" s="15">
        <v>10.8</v>
      </c>
      <c r="CD128" s="16"/>
      <c r="CE128" s="15">
        <v>7.5</v>
      </c>
      <c r="CF128" s="15">
        <v>15</v>
      </c>
      <c r="CG128" s="14">
        <v>13</v>
      </c>
      <c r="CH128" s="15">
        <v>9.6999999999999993</v>
      </c>
      <c r="CI128" s="16" t="s">
        <v>519</v>
      </c>
      <c r="CJ128" s="15">
        <v>5.2</v>
      </c>
      <c r="CK128" s="15">
        <v>16.600000000000001</v>
      </c>
    </row>
    <row r="129" spans="1:89">
      <c r="A129" s="21" t="s">
        <v>237</v>
      </c>
      <c r="B129" s="21" t="s">
        <v>238</v>
      </c>
      <c r="C129" s="21" t="s">
        <v>432</v>
      </c>
      <c r="D129" s="21">
        <v>1984</v>
      </c>
      <c r="E129" s="14">
        <v>1</v>
      </c>
      <c r="F129" s="16" t="s">
        <v>520</v>
      </c>
      <c r="G129" s="16"/>
      <c r="H129" s="16" t="s">
        <v>520</v>
      </c>
      <c r="I129" s="16" t="s">
        <v>520</v>
      </c>
      <c r="J129" s="14">
        <v>34</v>
      </c>
      <c r="K129" s="15">
        <v>1.8</v>
      </c>
      <c r="L129" s="16"/>
      <c r="M129" s="15">
        <v>1.3</v>
      </c>
      <c r="N129" s="15">
        <v>2.5</v>
      </c>
      <c r="O129" s="14">
        <v>60</v>
      </c>
      <c r="P129" s="15">
        <v>3.2</v>
      </c>
      <c r="Q129" s="16"/>
      <c r="R129" s="15">
        <v>2.4</v>
      </c>
      <c r="S129" s="15">
        <v>4.0999999999999996</v>
      </c>
      <c r="T129" s="14">
        <v>87</v>
      </c>
      <c r="U129" s="15">
        <v>5.3</v>
      </c>
      <c r="V129" s="16"/>
      <c r="W129" s="15">
        <v>4.2</v>
      </c>
      <c r="X129" s="15">
        <v>6.5</v>
      </c>
      <c r="Y129" s="14">
        <v>87</v>
      </c>
      <c r="Z129" s="15">
        <v>5.5</v>
      </c>
      <c r="AA129" s="16"/>
      <c r="AB129" s="15">
        <v>4.4000000000000004</v>
      </c>
      <c r="AC129" s="15">
        <v>6.8</v>
      </c>
      <c r="AD129" s="14">
        <v>140</v>
      </c>
      <c r="AE129" s="15">
        <v>8.1</v>
      </c>
      <c r="AF129" s="16"/>
      <c r="AG129" s="15">
        <v>6.8</v>
      </c>
      <c r="AH129" s="15">
        <v>9.5</v>
      </c>
      <c r="AI129" s="14">
        <v>118</v>
      </c>
      <c r="AJ129" s="15">
        <v>8.6</v>
      </c>
      <c r="AK129" s="16"/>
      <c r="AL129" s="15">
        <v>7</v>
      </c>
      <c r="AM129" s="15">
        <v>10.1</v>
      </c>
      <c r="AN129" s="14">
        <v>159</v>
      </c>
      <c r="AO129" s="15">
        <v>12.2</v>
      </c>
      <c r="AP129" s="16"/>
      <c r="AQ129" s="15">
        <v>10.3</v>
      </c>
      <c r="AR129" s="15">
        <v>14.1</v>
      </c>
      <c r="AS129" s="14">
        <v>181</v>
      </c>
      <c r="AT129" s="15">
        <v>14.1</v>
      </c>
      <c r="AU129" s="16"/>
      <c r="AV129" s="15">
        <v>12.1</v>
      </c>
      <c r="AW129" s="15">
        <v>16.2</v>
      </c>
      <c r="AX129" s="14">
        <v>179</v>
      </c>
      <c r="AY129" s="15">
        <v>13.6</v>
      </c>
      <c r="AZ129" s="16"/>
      <c r="BA129" s="15">
        <v>11.6</v>
      </c>
      <c r="BB129" s="15">
        <v>15.6</v>
      </c>
      <c r="BC129" s="14">
        <v>210</v>
      </c>
      <c r="BD129" s="15">
        <v>14.6</v>
      </c>
      <c r="BE129" s="16"/>
      <c r="BF129" s="15">
        <v>12.6</v>
      </c>
      <c r="BG129" s="15">
        <v>16.5</v>
      </c>
      <c r="BH129" s="14">
        <v>155</v>
      </c>
      <c r="BI129" s="15">
        <v>13.9</v>
      </c>
      <c r="BJ129" s="16"/>
      <c r="BK129" s="15">
        <v>11.7</v>
      </c>
      <c r="BL129" s="15">
        <v>16.100000000000001</v>
      </c>
      <c r="BM129" s="14">
        <v>165</v>
      </c>
      <c r="BN129" s="15">
        <v>14.2</v>
      </c>
      <c r="BO129" s="16"/>
      <c r="BP129" s="15">
        <v>12</v>
      </c>
      <c r="BQ129" s="15">
        <v>16.399999999999999</v>
      </c>
      <c r="BR129" s="14">
        <v>144</v>
      </c>
      <c r="BS129" s="15">
        <v>15.3</v>
      </c>
      <c r="BT129" s="16"/>
      <c r="BU129" s="15">
        <v>12.8</v>
      </c>
      <c r="BV129" s="15">
        <v>17.8</v>
      </c>
      <c r="BW129" s="14">
        <v>100</v>
      </c>
      <c r="BX129" s="15">
        <v>16</v>
      </c>
      <c r="BY129" s="16"/>
      <c r="BZ129" s="15">
        <v>12.9</v>
      </c>
      <c r="CA129" s="15">
        <v>19.100000000000001</v>
      </c>
      <c r="CB129" s="14">
        <v>35</v>
      </c>
      <c r="CC129" s="15">
        <v>11.6</v>
      </c>
      <c r="CD129" s="16"/>
      <c r="CE129" s="15">
        <v>8.1</v>
      </c>
      <c r="CF129" s="15">
        <v>16.100000000000001</v>
      </c>
      <c r="CG129" s="14">
        <v>12</v>
      </c>
      <c r="CH129" s="15">
        <v>9.3000000000000007</v>
      </c>
      <c r="CI129" s="16" t="s">
        <v>519</v>
      </c>
      <c r="CJ129" s="15">
        <v>4.8</v>
      </c>
      <c r="CK129" s="15">
        <v>16.3</v>
      </c>
    </row>
    <row r="130" spans="1:89">
      <c r="A130" s="21" t="s">
        <v>237</v>
      </c>
      <c r="B130" s="21" t="s">
        <v>238</v>
      </c>
      <c r="C130" s="21" t="s">
        <v>432</v>
      </c>
      <c r="D130" s="21">
        <v>1983</v>
      </c>
      <c r="E130" s="14">
        <v>6</v>
      </c>
      <c r="F130" s="15">
        <v>0.4</v>
      </c>
      <c r="G130" s="16" t="s">
        <v>519</v>
      </c>
      <c r="H130" s="15">
        <v>0.1</v>
      </c>
      <c r="I130" s="15">
        <v>0.8</v>
      </c>
      <c r="J130" s="14">
        <v>39</v>
      </c>
      <c r="K130" s="15">
        <v>2.1</v>
      </c>
      <c r="L130" s="16"/>
      <c r="M130" s="15">
        <v>1.5</v>
      </c>
      <c r="N130" s="15">
        <v>2.8</v>
      </c>
      <c r="O130" s="14">
        <v>84</v>
      </c>
      <c r="P130" s="15">
        <v>4.5999999999999996</v>
      </c>
      <c r="Q130" s="16"/>
      <c r="R130" s="15">
        <v>3.6</v>
      </c>
      <c r="S130" s="15">
        <v>5.7</v>
      </c>
      <c r="T130" s="14">
        <v>79</v>
      </c>
      <c r="U130" s="15">
        <v>4.9000000000000004</v>
      </c>
      <c r="V130" s="16"/>
      <c r="W130" s="15">
        <v>3.9</v>
      </c>
      <c r="X130" s="15">
        <v>6.1</v>
      </c>
      <c r="Y130" s="14">
        <v>83</v>
      </c>
      <c r="Z130" s="15">
        <v>5.2</v>
      </c>
      <c r="AA130" s="16"/>
      <c r="AB130" s="15">
        <v>4.0999999999999996</v>
      </c>
      <c r="AC130" s="15">
        <v>6.4</v>
      </c>
      <c r="AD130" s="14">
        <v>144</v>
      </c>
      <c r="AE130" s="15">
        <v>8.5</v>
      </c>
      <c r="AF130" s="16"/>
      <c r="AG130" s="15">
        <v>7.1</v>
      </c>
      <c r="AH130" s="15">
        <v>9.9</v>
      </c>
      <c r="AI130" s="14">
        <v>120</v>
      </c>
      <c r="AJ130" s="15">
        <v>9</v>
      </c>
      <c r="AK130" s="16"/>
      <c r="AL130" s="15">
        <v>7.4</v>
      </c>
      <c r="AM130" s="15">
        <v>10.6</v>
      </c>
      <c r="AN130" s="14">
        <v>142</v>
      </c>
      <c r="AO130" s="15">
        <v>11</v>
      </c>
      <c r="AP130" s="16"/>
      <c r="AQ130" s="15">
        <v>9.1999999999999993</v>
      </c>
      <c r="AR130" s="15">
        <v>12.8</v>
      </c>
      <c r="AS130" s="14">
        <v>167</v>
      </c>
      <c r="AT130" s="15">
        <v>12.8</v>
      </c>
      <c r="AU130" s="16"/>
      <c r="AV130" s="15">
        <v>10.9</v>
      </c>
      <c r="AW130" s="15">
        <v>14.8</v>
      </c>
      <c r="AX130" s="14">
        <v>196</v>
      </c>
      <c r="AY130" s="15">
        <v>14.7</v>
      </c>
      <c r="AZ130" s="16"/>
      <c r="BA130" s="15">
        <v>12.6</v>
      </c>
      <c r="BB130" s="15">
        <v>16.7</v>
      </c>
      <c r="BC130" s="14">
        <v>194</v>
      </c>
      <c r="BD130" s="15">
        <v>13.9</v>
      </c>
      <c r="BE130" s="16"/>
      <c r="BF130" s="15">
        <v>11.9</v>
      </c>
      <c r="BG130" s="15">
        <v>15.8</v>
      </c>
      <c r="BH130" s="14">
        <v>180</v>
      </c>
      <c r="BI130" s="15">
        <v>15.3</v>
      </c>
      <c r="BJ130" s="16"/>
      <c r="BK130" s="15">
        <v>13.1</v>
      </c>
      <c r="BL130" s="15">
        <v>17.5</v>
      </c>
      <c r="BM130" s="14">
        <v>183</v>
      </c>
      <c r="BN130" s="15">
        <v>15.8</v>
      </c>
      <c r="BO130" s="16"/>
      <c r="BP130" s="15">
        <v>13.5</v>
      </c>
      <c r="BQ130" s="15">
        <v>18.100000000000001</v>
      </c>
      <c r="BR130" s="14">
        <v>138</v>
      </c>
      <c r="BS130" s="15">
        <v>14.8</v>
      </c>
      <c r="BT130" s="16"/>
      <c r="BU130" s="15">
        <v>12.4</v>
      </c>
      <c r="BV130" s="15">
        <v>17.3</v>
      </c>
      <c r="BW130" s="14">
        <v>72</v>
      </c>
      <c r="BX130" s="15">
        <v>11.9</v>
      </c>
      <c r="BY130" s="16"/>
      <c r="BZ130" s="15">
        <v>9.3000000000000007</v>
      </c>
      <c r="CA130" s="15">
        <v>14.9</v>
      </c>
      <c r="CB130" s="14">
        <v>48</v>
      </c>
      <c r="CC130" s="15">
        <v>16.399999999999999</v>
      </c>
      <c r="CD130" s="16"/>
      <c r="CE130" s="15">
        <v>12.1</v>
      </c>
      <c r="CF130" s="15">
        <v>21.8</v>
      </c>
      <c r="CG130" s="14">
        <v>10</v>
      </c>
      <c r="CH130" s="15">
        <v>8</v>
      </c>
      <c r="CI130" s="16" t="s">
        <v>519</v>
      </c>
      <c r="CJ130" s="15">
        <v>3.9</v>
      </c>
      <c r="CK130" s="15">
        <v>14.8</v>
      </c>
    </row>
    <row r="131" spans="1:89">
      <c r="A131" s="21" t="s">
        <v>237</v>
      </c>
      <c r="B131" s="21" t="s">
        <v>238</v>
      </c>
      <c r="C131" s="21" t="s">
        <v>432</v>
      </c>
      <c r="D131" s="21">
        <v>1982</v>
      </c>
      <c r="E131" s="14">
        <v>3</v>
      </c>
      <c r="F131" s="15">
        <v>0.2</v>
      </c>
      <c r="G131" s="16" t="s">
        <v>519</v>
      </c>
      <c r="H131" s="15">
        <v>0</v>
      </c>
      <c r="I131" s="15">
        <v>0.5</v>
      </c>
      <c r="J131" s="14">
        <v>35</v>
      </c>
      <c r="K131" s="15">
        <v>1.8</v>
      </c>
      <c r="L131" s="16"/>
      <c r="M131" s="15">
        <v>1.3</v>
      </c>
      <c r="N131" s="15">
        <v>2.6</v>
      </c>
      <c r="O131" s="14">
        <v>85</v>
      </c>
      <c r="P131" s="15">
        <v>4.7</v>
      </c>
      <c r="Q131" s="16"/>
      <c r="R131" s="15">
        <v>3.8</v>
      </c>
      <c r="S131" s="15">
        <v>5.9</v>
      </c>
      <c r="T131" s="14">
        <v>92</v>
      </c>
      <c r="U131" s="15">
        <v>5.8</v>
      </c>
      <c r="V131" s="16"/>
      <c r="W131" s="15">
        <v>4.7</v>
      </c>
      <c r="X131" s="15">
        <v>7.1</v>
      </c>
      <c r="Y131" s="14">
        <v>105</v>
      </c>
      <c r="Z131" s="15">
        <v>6.4</v>
      </c>
      <c r="AA131" s="16"/>
      <c r="AB131" s="15">
        <v>5.0999999999999996</v>
      </c>
      <c r="AC131" s="15">
        <v>7.6</v>
      </c>
      <c r="AD131" s="14">
        <v>123</v>
      </c>
      <c r="AE131" s="15">
        <v>7.6</v>
      </c>
      <c r="AF131" s="16"/>
      <c r="AG131" s="15">
        <v>6.3</v>
      </c>
      <c r="AH131" s="15">
        <v>8.9</v>
      </c>
      <c r="AI131" s="14">
        <v>134</v>
      </c>
      <c r="AJ131" s="15">
        <v>10.199999999999999</v>
      </c>
      <c r="AK131" s="16"/>
      <c r="AL131" s="15">
        <v>8.5</v>
      </c>
      <c r="AM131" s="15">
        <v>11.9</v>
      </c>
      <c r="AN131" s="14">
        <v>156</v>
      </c>
      <c r="AO131" s="15">
        <v>12.2</v>
      </c>
      <c r="AP131" s="16"/>
      <c r="AQ131" s="15">
        <v>10.3</v>
      </c>
      <c r="AR131" s="15">
        <v>14.2</v>
      </c>
      <c r="AS131" s="14">
        <v>184</v>
      </c>
      <c r="AT131" s="15">
        <v>13.9</v>
      </c>
      <c r="AU131" s="16"/>
      <c r="AV131" s="15">
        <v>11.9</v>
      </c>
      <c r="AW131" s="15">
        <v>15.9</v>
      </c>
      <c r="AX131" s="14">
        <v>193</v>
      </c>
      <c r="AY131" s="15">
        <v>14.2</v>
      </c>
      <c r="AZ131" s="16"/>
      <c r="BA131" s="15">
        <v>12.2</v>
      </c>
      <c r="BB131" s="15">
        <v>16.2</v>
      </c>
      <c r="BC131" s="14">
        <v>186</v>
      </c>
      <c r="BD131" s="15">
        <v>13.9</v>
      </c>
      <c r="BE131" s="16"/>
      <c r="BF131" s="15">
        <v>11.9</v>
      </c>
      <c r="BG131" s="15">
        <v>15.8</v>
      </c>
      <c r="BH131" s="14">
        <v>187</v>
      </c>
      <c r="BI131" s="15">
        <v>15</v>
      </c>
      <c r="BJ131" s="16"/>
      <c r="BK131" s="15">
        <v>12.9</v>
      </c>
      <c r="BL131" s="15">
        <v>17.2</v>
      </c>
      <c r="BM131" s="14">
        <v>206</v>
      </c>
      <c r="BN131" s="15">
        <v>17.8</v>
      </c>
      <c r="BO131" s="16"/>
      <c r="BP131" s="15">
        <v>15.3</v>
      </c>
      <c r="BQ131" s="15">
        <v>20.2</v>
      </c>
      <c r="BR131" s="14">
        <v>141</v>
      </c>
      <c r="BS131" s="15">
        <v>15.4</v>
      </c>
      <c r="BT131" s="16"/>
      <c r="BU131" s="15">
        <v>12.9</v>
      </c>
      <c r="BV131" s="15">
        <v>18</v>
      </c>
      <c r="BW131" s="14">
        <v>93</v>
      </c>
      <c r="BX131" s="15">
        <v>15.8</v>
      </c>
      <c r="BY131" s="16"/>
      <c r="BZ131" s="15">
        <v>12.8</v>
      </c>
      <c r="CA131" s="15">
        <v>19.399999999999999</v>
      </c>
      <c r="CB131" s="14">
        <v>38</v>
      </c>
      <c r="CC131" s="15">
        <v>13.4</v>
      </c>
      <c r="CD131" s="16"/>
      <c r="CE131" s="15">
        <v>9.5</v>
      </c>
      <c r="CF131" s="15">
        <v>18.399999999999999</v>
      </c>
      <c r="CG131" s="14">
        <v>12</v>
      </c>
      <c r="CH131" s="15">
        <v>9.9</v>
      </c>
      <c r="CI131" s="16" t="s">
        <v>519</v>
      </c>
      <c r="CJ131" s="15">
        <v>5.0999999999999996</v>
      </c>
      <c r="CK131" s="15">
        <v>17.3</v>
      </c>
    </row>
    <row r="132" spans="1:89">
      <c r="A132" s="21" t="s">
        <v>237</v>
      </c>
      <c r="B132" s="21" t="s">
        <v>238</v>
      </c>
      <c r="C132" s="21" t="s">
        <v>432</v>
      </c>
      <c r="D132" s="21">
        <v>1981</v>
      </c>
      <c r="E132" s="14">
        <v>1</v>
      </c>
      <c r="F132" s="16" t="s">
        <v>520</v>
      </c>
      <c r="G132" s="16"/>
      <c r="H132" s="16" t="s">
        <v>520</v>
      </c>
      <c r="I132" s="16" t="s">
        <v>520</v>
      </c>
      <c r="J132" s="14">
        <v>49</v>
      </c>
      <c r="K132" s="15">
        <v>2.6</v>
      </c>
      <c r="L132" s="16"/>
      <c r="M132" s="15">
        <v>1.9</v>
      </c>
      <c r="N132" s="15">
        <v>3.4</v>
      </c>
      <c r="O132" s="14">
        <v>76</v>
      </c>
      <c r="P132" s="15">
        <v>4.3</v>
      </c>
      <c r="Q132" s="16"/>
      <c r="R132" s="15">
        <v>3.4</v>
      </c>
      <c r="S132" s="15">
        <v>5.4</v>
      </c>
      <c r="T132" s="14">
        <v>89</v>
      </c>
      <c r="U132" s="15">
        <v>5.6</v>
      </c>
      <c r="V132" s="16"/>
      <c r="W132" s="15">
        <v>4.5</v>
      </c>
      <c r="X132" s="15">
        <v>6.9</v>
      </c>
      <c r="Y132" s="14">
        <v>123</v>
      </c>
      <c r="Z132" s="15">
        <v>7</v>
      </c>
      <c r="AA132" s="16"/>
      <c r="AB132" s="15">
        <v>5.8</v>
      </c>
      <c r="AC132" s="15">
        <v>8.3000000000000007</v>
      </c>
      <c r="AD132" s="14">
        <v>113</v>
      </c>
      <c r="AE132" s="15">
        <v>7.6</v>
      </c>
      <c r="AF132" s="16"/>
      <c r="AG132" s="15">
        <v>6.2</v>
      </c>
      <c r="AH132" s="15">
        <v>9</v>
      </c>
      <c r="AI132" s="14">
        <v>154</v>
      </c>
      <c r="AJ132" s="15">
        <v>11.7</v>
      </c>
      <c r="AK132" s="16"/>
      <c r="AL132" s="15">
        <v>9.9</v>
      </c>
      <c r="AM132" s="15">
        <v>13.6</v>
      </c>
      <c r="AN132" s="14">
        <v>153</v>
      </c>
      <c r="AO132" s="15">
        <v>12</v>
      </c>
      <c r="AP132" s="16"/>
      <c r="AQ132" s="15">
        <v>10.1</v>
      </c>
      <c r="AR132" s="15">
        <v>13.9</v>
      </c>
      <c r="AS132" s="14">
        <v>197</v>
      </c>
      <c r="AT132" s="15">
        <v>14.8</v>
      </c>
      <c r="AU132" s="16"/>
      <c r="AV132" s="15">
        <v>12.7</v>
      </c>
      <c r="AW132" s="15">
        <v>16.8</v>
      </c>
      <c r="AX132" s="14">
        <v>209</v>
      </c>
      <c r="AY132" s="15">
        <v>14.9</v>
      </c>
      <c r="AZ132" s="16"/>
      <c r="BA132" s="15">
        <v>12.9</v>
      </c>
      <c r="BB132" s="15">
        <v>17</v>
      </c>
      <c r="BC132" s="14">
        <v>187</v>
      </c>
      <c r="BD132" s="15">
        <v>14.4</v>
      </c>
      <c r="BE132" s="16"/>
      <c r="BF132" s="15">
        <v>12.4</v>
      </c>
      <c r="BG132" s="15">
        <v>16.5</v>
      </c>
      <c r="BH132" s="14">
        <v>229</v>
      </c>
      <c r="BI132" s="15">
        <v>17.8</v>
      </c>
      <c r="BJ132" s="16"/>
      <c r="BK132" s="15">
        <v>15.5</v>
      </c>
      <c r="BL132" s="15">
        <v>20.100000000000001</v>
      </c>
      <c r="BM132" s="14">
        <v>209</v>
      </c>
      <c r="BN132" s="15">
        <v>18</v>
      </c>
      <c r="BO132" s="16"/>
      <c r="BP132" s="15">
        <v>15.6</v>
      </c>
      <c r="BQ132" s="15">
        <v>20.399999999999999</v>
      </c>
      <c r="BR132" s="14">
        <v>142</v>
      </c>
      <c r="BS132" s="15">
        <v>15.7</v>
      </c>
      <c r="BT132" s="16"/>
      <c r="BU132" s="15">
        <v>13.1</v>
      </c>
      <c r="BV132" s="15">
        <v>18.3</v>
      </c>
      <c r="BW132" s="14">
        <v>82</v>
      </c>
      <c r="BX132" s="15">
        <v>14.4</v>
      </c>
      <c r="BY132" s="16"/>
      <c r="BZ132" s="15">
        <v>11.4</v>
      </c>
      <c r="CA132" s="15">
        <v>17.899999999999999</v>
      </c>
      <c r="CB132" s="14">
        <v>36</v>
      </c>
      <c r="CC132" s="15">
        <v>13.2</v>
      </c>
      <c r="CD132" s="16"/>
      <c r="CE132" s="15">
        <v>9.1999999999999993</v>
      </c>
      <c r="CF132" s="15">
        <v>18.3</v>
      </c>
      <c r="CG132" s="14">
        <v>16</v>
      </c>
      <c r="CH132" s="15">
        <v>13.4</v>
      </c>
      <c r="CI132" s="16" t="s">
        <v>519</v>
      </c>
      <c r="CJ132" s="15">
        <v>7.7</v>
      </c>
      <c r="CK132" s="15">
        <v>21.8</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K132"/>
  <sheetViews>
    <sheetView showGridLines="0" workbookViewId="0"/>
  </sheetViews>
  <sheetFormatPr defaultColWidth="10.88671875" defaultRowHeight="15"/>
  <cols>
    <col min="1" max="1" width="10.77734375" customWidth="1"/>
    <col min="2" max="2" width="16.77734375" customWidth="1"/>
    <col min="3" max="3" width="8.77734375" customWidth="1"/>
    <col min="4" max="4" width="12.77734375" customWidth="1"/>
    <col min="5" max="89" width="8.77734375" customWidth="1"/>
  </cols>
  <sheetData>
    <row r="1" spans="1:89" ht="21">
      <c r="A1" s="6" t="s">
        <v>522</v>
      </c>
    </row>
    <row r="2" spans="1:89">
      <c r="A2" t="s">
        <v>65</v>
      </c>
    </row>
    <row r="3" spans="1:89">
      <c r="A3" t="s">
        <v>217</v>
      </c>
    </row>
    <row r="4" spans="1:89">
      <c r="A4" t="s">
        <v>218</v>
      </c>
    </row>
    <row r="5" spans="1:89">
      <c r="A5" t="s">
        <v>219</v>
      </c>
    </row>
    <row r="6" spans="1:89" ht="62.45">
      <c r="A6" s="12" t="s">
        <v>220</v>
      </c>
      <c r="B6" s="12" t="s">
        <v>221</v>
      </c>
      <c r="C6" s="12" t="s">
        <v>243</v>
      </c>
      <c r="D6" s="12" t="s">
        <v>222</v>
      </c>
      <c r="E6" s="12" t="s">
        <v>434</v>
      </c>
      <c r="F6" s="12" t="s">
        <v>435</v>
      </c>
      <c r="G6" s="12" t="s">
        <v>436</v>
      </c>
      <c r="H6" s="12" t="s">
        <v>437</v>
      </c>
      <c r="I6" s="12" t="s">
        <v>438</v>
      </c>
      <c r="J6" s="12" t="s">
        <v>439</v>
      </c>
      <c r="K6" s="12" t="s">
        <v>440</v>
      </c>
      <c r="L6" s="12" t="s">
        <v>441</v>
      </c>
      <c r="M6" s="12" t="s">
        <v>442</v>
      </c>
      <c r="N6" s="12" t="s">
        <v>443</v>
      </c>
      <c r="O6" s="12" t="s">
        <v>444</v>
      </c>
      <c r="P6" s="12" t="s">
        <v>445</v>
      </c>
      <c r="Q6" s="12" t="s">
        <v>446</v>
      </c>
      <c r="R6" s="12" t="s">
        <v>447</v>
      </c>
      <c r="S6" s="12" t="s">
        <v>448</v>
      </c>
      <c r="T6" s="12" t="s">
        <v>449</v>
      </c>
      <c r="U6" s="12" t="s">
        <v>450</v>
      </c>
      <c r="V6" s="12" t="s">
        <v>451</v>
      </c>
      <c r="W6" s="12" t="s">
        <v>452</v>
      </c>
      <c r="X6" s="12" t="s">
        <v>453</v>
      </c>
      <c r="Y6" s="12" t="s">
        <v>454</v>
      </c>
      <c r="Z6" s="12" t="s">
        <v>455</v>
      </c>
      <c r="AA6" s="12" t="s">
        <v>456</v>
      </c>
      <c r="AB6" s="12" t="s">
        <v>457</v>
      </c>
      <c r="AC6" s="12" t="s">
        <v>458</v>
      </c>
      <c r="AD6" s="12" t="s">
        <v>459</v>
      </c>
      <c r="AE6" s="12" t="s">
        <v>460</v>
      </c>
      <c r="AF6" s="12" t="s">
        <v>461</v>
      </c>
      <c r="AG6" s="12" t="s">
        <v>462</v>
      </c>
      <c r="AH6" s="12" t="s">
        <v>463</v>
      </c>
      <c r="AI6" s="12" t="s">
        <v>464</v>
      </c>
      <c r="AJ6" s="12" t="s">
        <v>465</v>
      </c>
      <c r="AK6" s="12" t="s">
        <v>466</v>
      </c>
      <c r="AL6" s="12" t="s">
        <v>467</v>
      </c>
      <c r="AM6" s="12" t="s">
        <v>468</v>
      </c>
      <c r="AN6" s="12" t="s">
        <v>469</v>
      </c>
      <c r="AO6" s="12" t="s">
        <v>470</v>
      </c>
      <c r="AP6" s="12" t="s">
        <v>471</v>
      </c>
      <c r="AQ6" s="12" t="s">
        <v>472</v>
      </c>
      <c r="AR6" s="12" t="s">
        <v>473</v>
      </c>
      <c r="AS6" s="12" t="s">
        <v>474</v>
      </c>
      <c r="AT6" s="12" t="s">
        <v>475</v>
      </c>
      <c r="AU6" s="12" t="s">
        <v>476</v>
      </c>
      <c r="AV6" s="12" t="s">
        <v>477</v>
      </c>
      <c r="AW6" s="12" t="s">
        <v>478</v>
      </c>
      <c r="AX6" s="12" t="s">
        <v>479</v>
      </c>
      <c r="AY6" s="12" t="s">
        <v>480</v>
      </c>
      <c r="AZ6" s="12" t="s">
        <v>481</v>
      </c>
      <c r="BA6" s="12" t="s">
        <v>482</v>
      </c>
      <c r="BB6" s="12" t="s">
        <v>483</v>
      </c>
      <c r="BC6" s="12" t="s">
        <v>484</v>
      </c>
      <c r="BD6" s="12" t="s">
        <v>485</v>
      </c>
      <c r="BE6" s="12" t="s">
        <v>486</v>
      </c>
      <c r="BF6" s="12" t="s">
        <v>487</v>
      </c>
      <c r="BG6" s="12" t="s">
        <v>488</v>
      </c>
      <c r="BH6" s="12" t="s">
        <v>489</v>
      </c>
      <c r="BI6" s="12" t="s">
        <v>490</v>
      </c>
      <c r="BJ6" s="12" t="s">
        <v>491</v>
      </c>
      <c r="BK6" s="12" t="s">
        <v>492</v>
      </c>
      <c r="BL6" s="12" t="s">
        <v>493</v>
      </c>
      <c r="BM6" s="12" t="s">
        <v>494</v>
      </c>
      <c r="BN6" s="12" t="s">
        <v>495</v>
      </c>
      <c r="BO6" s="12" t="s">
        <v>496</v>
      </c>
      <c r="BP6" s="12" t="s">
        <v>497</v>
      </c>
      <c r="BQ6" s="12" t="s">
        <v>498</v>
      </c>
      <c r="BR6" s="12" t="s">
        <v>499</v>
      </c>
      <c r="BS6" s="12" t="s">
        <v>500</v>
      </c>
      <c r="BT6" s="12" t="s">
        <v>501</v>
      </c>
      <c r="BU6" s="12" t="s">
        <v>502</v>
      </c>
      <c r="BV6" s="12" t="s">
        <v>503</v>
      </c>
      <c r="BW6" s="12" t="s">
        <v>504</v>
      </c>
      <c r="BX6" s="12" t="s">
        <v>505</v>
      </c>
      <c r="BY6" s="12" t="s">
        <v>506</v>
      </c>
      <c r="BZ6" s="12" t="s">
        <v>507</v>
      </c>
      <c r="CA6" s="12" t="s">
        <v>508</v>
      </c>
      <c r="CB6" s="12" t="s">
        <v>509</v>
      </c>
      <c r="CC6" s="12" t="s">
        <v>510</v>
      </c>
      <c r="CD6" s="12" t="s">
        <v>511</v>
      </c>
      <c r="CE6" s="12" t="s">
        <v>512</v>
      </c>
      <c r="CF6" s="12" t="s">
        <v>513</v>
      </c>
      <c r="CG6" s="12" t="s">
        <v>514</v>
      </c>
      <c r="CH6" s="12" t="s">
        <v>515</v>
      </c>
      <c r="CI6" s="12" t="s">
        <v>516</v>
      </c>
      <c r="CJ6" s="12" t="s">
        <v>517</v>
      </c>
      <c r="CK6" s="12" t="s">
        <v>518</v>
      </c>
    </row>
    <row r="7" spans="1:89">
      <c r="A7" s="21" t="s">
        <v>240</v>
      </c>
      <c r="B7" s="21" t="s">
        <v>241</v>
      </c>
      <c r="C7" s="21" t="s">
        <v>412</v>
      </c>
      <c r="D7" s="21">
        <v>2022</v>
      </c>
      <c r="E7" s="14">
        <v>1</v>
      </c>
      <c r="F7" s="16" t="s">
        <v>520</v>
      </c>
      <c r="G7" s="16"/>
      <c r="H7" s="16" t="s">
        <v>520</v>
      </c>
      <c r="I7" s="16" t="s">
        <v>520</v>
      </c>
      <c r="J7" s="14">
        <v>10</v>
      </c>
      <c r="K7" s="15">
        <v>5.6</v>
      </c>
      <c r="L7" s="16" t="s">
        <v>519</v>
      </c>
      <c r="M7" s="15">
        <v>2.7</v>
      </c>
      <c r="N7" s="15">
        <v>10.3</v>
      </c>
      <c r="O7" s="14">
        <v>18</v>
      </c>
      <c r="P7" s="15">
        <v>9.6999999999999993</v>
      </c>
      <c r="Q7" s="16" t="s">
        <v>519</v>
      </c>
      <c r="R7" s="15">
        <v>5.8</v>
      </c>
      <c r="S7" s="15">
        <v>15.4</v>
      </c>
      <c r="T7" s="14">
        <v>22</v>
      </c>
      <c r="U7" s="15">
        <v>11.7</v>
      </c>
      <c r="V7" s="16"/>
      <c r="W7" s="15">
        <v>7.3</v>
      </c>
      <c r="X7" s="15">
        <v>17.7</v>
      </c>
      <c r="Y7" s="14">
        <v>29</v>
      </c>
      <c r="Z7" s="15">
        <v>14.5</v>
      </c>
      <c r="AA7" s="16"/>
      <c r="AB7" s="15">
        <v>9.6999999999999993</v>
      </c>
      <c r="AC7" s="15">
        <v>20.8</v>
      </c>
      <c r="AD7" s="14">
        <v>43</v>
      </c>
      <c r="AE7" s="15">
        <v>22.4</v>
      </c>
      <c r="AF7" s="16"/>
      <c r="AG7" s="15">
        <v>16.2</v>
      </c>
      <c r="AH7" s="15">
        <v>30.1</v>
      </c>
      <c r="AI7" s="14">
        <v>32</v>
      </c>
      <c r="AJ7" s="15">
        <v>17.600000000000001</v>
      </c>
      <c r="AK7" s="16"/>
      <c r="AL7" s="15">
        <v>12</v>
      </c>
      <c r="AM7" s="15">
        <v>24.8</v>
      </c>
      <c r="AN7" s="14">
        <v>36</v>
      </c>
      <c r="AO7" s="15">
        <v>20.399999999999999</v>
      </c>
      <c r="AP7" s="16"/>
      <c r="AQ7" s="15">
        <v>14.3</v>
      </c>
      <c r="AR7" s="15">
        <v>28.2</v>
      </c>
      <c r="AS7" s="14">
        <v>29</v>
      </c>
      <c r="AT7" s="15">
        <v>13.6</v>
      </c>
      <c r="AU7" s="16"/>
      <c r="AV7" s="15">
        <v>9.1</v>
      </c>
      <c r="AW7" s="15">
        <v>19.5</v>
      </c>
      <c r="AX7" s="14">
        <v>32</v>
      </c>
      <c r="AY7" s="15">
        <v>14.3</v>
      </c>
      <c r="AZ7" s="16"/>
      <c r="BA7" s="15">
        <v>9.8000000000000007</v>
      </c>
      <c r="BB7" s="15">
        <v>20.2</v>
      </c>
      <c r="BC7" s="14">
        <v>28</v>
      </c>
      <c r="BD7" s="15">
        <v>13.6</v>
      </c>
      <c r="BE7" s="16"/>
      <c r="BF7" s="15">
        <v>9</v>
      </c>
      <c r="BG7" s="15">
        <v>19.600000000000001</v>
      </c>
      <c r="BH7" s="14">
        <v>13</v>
      </c>
      <c r="BI7" s="15">
        <v>7.2</v>
      </c>
      <c r="BJ7" s="16" t="s">
        <v>519</v>
      </c>
      <c r="BK7" s="15">
        <v>3.8</v>
      </c>
      <c r="BL7" s="15">
        <v>12.3</v>
      </c>
      <c r="BM7" s="14">
        <v>10</v>
      </c>
      <c r="BN7" s="15">
        <v>5.8</v>
      </c>
      <c r="BO7" s="16" t="s">
        <v>519</v>
      </c>
      <c r="BP7" s="15">
        <v>2.8</v>
      </c>
      <c r="BQ7" s="15">
        <v>10.6</v>
      </c>
      <c r="BR7" s="14">
        <v>11</v>
      </c>
      <c r="BS7" s="15">
        <v>7.6</v>
      </c>
      <c r="BT7" s="16" t="s">
        <v>519</v>
      </c>
      <c r="BU7" s="15">
        <v>3.8</v>
      </c>
      <c r="BV7" s="15">
        <v>13.6</v>
      </c>
      <c r="BW7" s="14">
        <v>12</v>
      </c>
      <c r="BX7" s="15">
        <v>13.2</v>
      </c>
      <c r="BY7" s="16" t="s">
        <v>519</v>
      </c>
      <c r="BZ7" s="15">
        <v>6.8</v>
      </c>
      <c r="CA7" s="15">
        <v>23.1</v>
      </c>
      <c r="CB7" s="14">
        <v>6</v>
      </c>
      <c r="CC7" s="15">
        <v>11</v>
      </c>
      <c r="CD7" s="16" t="s">
        <v>519</v>
      </c>
      <c r="CE7" s="15">
        <v>4</v>
      </c>
      <c r="CF7" s="15">
        <v>23.9</v>
      </c>
      <c r="CG7" s="14">
        <v>7</v>
      </c>
      <c r="CH7" s="15">
        <v>22.9</v>
      </c>
      <c r="CI7" s="16" t="s">
        <v>519</v>
      </c>
      <c r="CJ7" s="15">
        <v>9.1999999999999993</v>
      </c>
      <c r="CK7" s="15">
        <v>47.3</v>
      </c>
    </row>
    <row r="8" spans="1:89">
      <c r="A8" s="21" t="s">
        <v>240</v>
      </c>
      <c r="B8" s="21" t="s">
        <v>241</v>
      </c>
      <c r="C8" s="21" t="s">
        <v>412</v>
      </c>
      <c r="D8" s="21">
        <v>2021</v>
      </c>
      <c r="E8" s="14">
        <v>0</v>
      </c>
      <c r="F8" s="16" t="s">
        <v>520</v>
      </c>
      <c r="G8" s="16"/>
      <c r="H8" s="16" t="s">
        <v>520</v>
      </c>
      <c r="I8" s="16" t="s">
        <v>520</v>
      </c>
      <c r="J8" s="14">
        <v>17</v>
      </c>
      <c r="K8" s="15">
        <v>9.6999999999999993</v>
      </c>
      <c r="L8" s="16" t="s">
        <v>519</v>
      </c>
      <c r="M8" s="15">
        <v>5.7</v>
      </c>
      <c r="N8" s="15">
        <v>15.6</v>
      </c>
      <c r="O8" s="14">
        <v>22</v>
      </c>
      <c r="P8" s="15">
        <v>11.9</v>
      </c>
      <c r="Q8" s="16"/>
      <c r="R8" s="15">
        <v>7.4</v>
      </c>
      <c r="S8" s="15">
        <v>18</v>
      </c>
      <c r="T8" s="14">
        <v>29</v>
      </c>
      <c r="U8" s="15">
        <v>15.6</v>
      </c>
      <c r="V8" s="16"/>
      <c r="W8" s="15">
        <v>10.5</v>
      </c>
      <c r="X8" s="15">
        <v>22.4</v>
      </c>
      <c r="Y8" s="14">
        <v>26</v>
      </c>
      <c r="Z8" s="15">
        <v>13.3</v>
      </c>
      <c r="AA8" s="16"/>
      <c r="AB8" s="15">
        <v>8.6999999999999993</v>
      </c>
      <c r="AC8" s="15">
        <v>19.399999999999999</v>
      </c>
      <c r="AD8" s="14">
        <v>36</v>
      </c>
      <c r="AE8" s="15">
        <v>19.3</v>
      </c>
      <c r="AF8" s="16"/>
      <c r="AG8" s="15">
        <v>13.5</v>
      </c>
      <c r="AH8" s="15">
        <v>26.7</v>
      </c>
      <c r="AI8" s="14">
        <v>34</v>
      </c>
      <c r="AJ8" s="15">
        <v>19.3</v>
      </c>
      <c r="AK8" s="16"/>
      <c r="AL8" s="15">
        <v>13.4</v>
      </c>
      <c r="AM8" s="15">
        <v>27</v>
      </c>
      <c r="AN8" s="14">
        <v>40</v>
      </c>
      <c r="AO8" s="15">
        <v>21.8</v>
      </c>
      <c r="AP8" s="16"/>
      <c r="AQ8" s="15">
        <v>15.6</v>
      </c>
      <c r="AR8" s="15">
        <v>29.7</v>
      </c>
      <c r="AS8" s="14">
        <v>40</v>
      </c>
      <c r="AT8" s="15">
        <v>18.5</v>
      </c>
      <c r="AU8" s="16"/>
      <c r="AV8" s="15">
        <v>13.2</v>
      </c>
      <c r="AW8" s="15">
        <v>25.2</v>
      </c>
      <c r="AX8" s="14">
        <v>24</v>
      </c>
      <c r="AY8" s="15">
        <v>10.8</v>
      </c>
      <c r="AZ8" s="16"/>
      <c r="BA8" s="15">
        <v>6.9</v>
      </c>
      <c r="BB8" s="15">
        <v>16</v>
      </c>
      <c r="BC8" s="14">
        <v>15</v>
      </c>
      <c r="BD8" s="15">
        <v>7.5</v>
      </c>
      <c r="BE8" s="16" t="s">
        <v>519</v>
      </c>
      <c r="BF8" s="15">
        <v>4.2</v>
      </c>
      <c r="BG8" s="15">
        <v>12.3</v>
      </c>
      <c r="BH8" s="14">
        <v>12</v>
      </c>
      <c r="BI8" s="15">
        <v>6.7</v>
      </c>
      <c r="BJ8" s="16" t="s">
        <v>519</v>
      </c>
      <c r="BK8" s="15">
        <v>3.5</v>
      </c>
      <c r="BL8" s="15">
        <v>11.8</v>
      </c>
      <c r="BM8" s="14">
        <v>21</v>
      </c>
      <c r="BN8" s="15">
        <v>11.6</v>
      </c>
      <c r="BO8" s="16"/>
      <c r="BP8" s="15">
        <v>7.2</v>
      </c>
      <c r="BQ8" s="15">
        <v>17.7</v>
      </c>
      <c r="BR8" s="14">
        <v>16</v>
      </c>
      <c r="BS8" s="15">
        <v>12</v>
      </c>
      <c r="BT8" s="16" t="s">
        <v>519</v>
      </c>
      <c r="BU8" s="15">
        <v>6.8</v>
      </c>
      <c r="BV8" s="15">
        <v>19.399999999999999</v>
      </c>
      <c r="BW8" s="14">
        <v>12</v>
      </c>
      <c r="BX8" s="15">
        <v>13.5</v>
      </c>
      <c r="BY8" s="16" t="s">
        <v>519</v>
      </c>
      <c r="BZ8" s="15">
        <v>7</v>
      </c>
      <c r="CA8" s="15">
        <v>23.5</v>
      </c>
      <c r="CB8" s="14">
        <v>3</v>
      </c>
      <c r="CC8" s="15">
        <v>5.6</v>
      </c>
      <c r="CD8" s="16" t="s">
        <v>519</v>
      </c>
      <c r="CE8" s="15">
        <v>1.2</v>
      </c>
      <c r="CF8" s="15">
        <v>16.3</v>
      </c>
      <c r="CG8" s="14">
        <v>0</v>
      </c>
      <c r="CH8" s="16" t="s">
        <v>520</v>
      </c>
      <c r="CI8" s="16"/>
      <c r="CJ8" s="16" t="s">
        <v>520</v>
      </c>
      <c r="CK8" s="16" t="s">
        <v>520</v>
      </c>
    </row>
    <row r="9" spans="1:89">
      <c r="A9" s="21" t="s">
        <v>240</v>
      </c>
      <c r="B9" s="21" t="s">
        <v>241</v>
      </c>
      <c r="C9" s="21" t="s">
        <v>412</v>
      </c>
      <c r="D9" s="21">
        <v>2020</v>
      </c>
      <c r="E9" s="14">
        <v>0</v>
      </c>
      <c r="F9" s="16" t="s">
        <v>520</v>
      </c>
      <c r="G9" s="16"/>
      <c r="H9" s="16" t="s">
        <v>520</v>
      </c>
      <c r="I9" s="16" t="s">
        <v>520</v>
      </c>
      <c r="J9" s="14">
        <v>12</v>
      </c>
      <c r="K9" s="15">
        <v>7</v>
      </c>
      <c r="L9" s="16" t="s">
        <v>519</v>
      </c>
      <c r="M9" s="15">
        <v>3.6</v>
      </c>
      <c r="N9" s="15">
        <v>12.1</v>
      </c>
      <c r="O9" s="14">
        <v>24</v>
      </c>
      <c r="P9" s="15">
        <v>12.6</v>
      </c>
      <c r="Q9" s="16"/>
      <c r="R9" s="15">
        <v>8.1</v>
      </c>
      <c r="S9" s="15">
        <v>18.8</v>
      </c>
      <c r="T9" s="14">
        <v>24</v>
      </c>
      <c r="U9" s="15">
        <v>12.7</v>
      </c>
      <c r="V9" s="16"/>
      <c r="W9" s="15">
        <v>8.1</v>
      </c>
      <c r="X9" s="15">
        <v>18.899999999999999</v>
      </c>
      <c r="Y9" s="14">
        <v>20</v>
      </c>
      <c r="Z9" s="15">
        <v>10.3</v>
      </c>
      <c r="AA9" s="16"/>
      <c r="AB9" s="15">
        <v>6.3</v>
      </c>
      <c r="AC9" s="15">
        <v>16</v>
      </c>
      <c r="AD9" s="14">
        <v>23</v>
      </c>
      <c r="AE9" s="15">
        <v>12.4</v>
      </c>
      <c r="AF9" s="16"/>
      <c r="AG9" s="15">
        <v>7.9</v>
      </c>
      <c r="AH9" s="15">
        <v>18.600000000000001</v>
      </c>
      <c r="AI9" s="14">
        <v>24</v>
      </c>
      <c r="AJ9" s="15">
        <v>13.9</v>
      </c>
      <c r="AK9" s="16"/>
      <c r="AL9" s="15">
        <v>8.9</v>
      </c>
      <c r="AM9" s="15">
        <v>20.7</v>
      </c>
      <c r="AN9" s="14">
        <v>32</v>
      </c>
      <c r="AO9" s="15">
        <v>16.600000000000001</v>
      </c>
      <c r="AP9" s="16"/>
      <c r="AQ9" s="15">
        <v>11.4</v>
      </c>
      <c r="AR9" s="15">
        <v>23.4</v>
      </c>
      <c r="AS9" s="14">
        <v>35</v>
      </c>
      <c r="AT9" s="15">
        <v>16.2</v>
      </c>
      <c r="AU9" s="16"/>
      <c r="AV9" s="15">
        <v>11.3</v>
      </c>
      <c r="AW9" s="15">
        <v>22.5</v>
      </c>
      <c r="AX9" s="14">
        <v>21</v>
      </c>
      <c r="AY9" s="15">
        <v>9.5</v>
      </c>
      <c r="AZ9" s="16"/>
      <c r="BA9" s="15">
        <v>5.9</v>
      </c>
      <c r="BB9" s="15">
        <v>14.6</v>
      </c>
      <c r="BC9" s="14">
        <v>22</v>
      </c>
      <c r="BD9" s="15">
        <v>11.2</v>
      </c>
      <c r="BE9" s="16"/>
      <c r="BF9" s="15">
        <v>7</v>
      </c>
      <c r="BG9" s="15">
        <v>17</v>
      </c>
      <c r="BH9" s="14">
        <v>14</v>
      </c>
      <c r="BI9" s="15">
        <v>7.9</v>
      </c>
      <c r="BJ9" s="16" t="s">
        <v>519</v>
      </c>
      <c r="BK9" s="15">
        <v>4.3</v>
      </c>
      <c r="BL9" s="15">
        <v>13.2</v>
      </c>
      <c r="BM9" s="14">
        <v>11</v>
      </c>
      <c r="BN9" s="15">
        <v>6.1</v>
      </c>
      <c r="BO9" s="16" t="s">
        <v>519</v>
      </c>
      <c r="BP9" s="15">
        <v>3.1</v>
      </c>
      <c r="BQ9" s="15">
        <v>10.9</v>
      </c>
      <c r="BR9" s="14">
        <v>6</v>
      </c>
      <c r="BS9" s="15">
        <v>4.5999999999999996</v>
      </c>
      <c r="BT9" s="16" t="s">
        <v>519</v>
      </c>
      <c r="BU9" s="15">
        <v>1.7</v>
      </c>
      <c r="BV9" s="15">
        <v>10.1</v>
      </c>
      <c r="BW9" s="14">
        <v>6</v>
      </c>
      <c r="BX9" s="15">
        <v>6.7</v>
      </c>
      <c r="BY9" s="16" t="s">
        <v>519</v>
      </c>
      <c r="BZ9" s="15">
        <v>2.5</v>
      </c>
      <c r="CA9" s="15">
        <v>14.7</v>
      </c>
      <c r="CB9" s="14">
        <v>5</v>
      </c>
      <c r="CC9" s="15">
        <v>9.4</v>
      </c>
      <c r="CD9" s="16" t="s">
        <v>519</v>
      </c>
      <c r="CE9" s="15">
        <v>3.1</v>
      </c>
      <c r="CF9" s="15">
        <v>22</v>
      </c>
      <c r="CG9" s="14">
        <v>6</v>
      </c>
      <c r="CH9" s="15">
        <v>20</v>
      </c>
      <c r="CI9" s="16" t="s">
        <v>519</v>
      </c>
      <c r="CJ9" s="15">
        <v>7.3</v>
      </c>
      <c r="CK9" s="15">
        <v>43.6</v>
      </c>
    </row>
    <row r="10" spans="1:89">
      <c r="A10" s="21" t="s">
        <v>240</v>
      </c>
      <c r="B10" s="21" t="s">
        <v>241</v>
      </c>
      <c r="C10" s="21" t="s">
        <v>412</v>
      </c>
      <c r="D10" s="21">
        <v>2019</v>
      </c>
      <c r="E10" s="14">
        <v>1</v>
      </c>
      <c r="F10" s="16" t="s">
        <v>520</v>
      </c>
      <c r="G10" s="16"/>
      <c r="H10" s="16" t="s">
        <v>520</v>
      </c>
      <c r="I10" s="16" t="s">
        <v>520</v>
      </c>
      <c r="J10" s="14">
        <v>6</v>
      </c>
      <c r="K10" s="15">
        <v>3.5</v>
      </c>
      <c r="L10" s="16" t="s">
        <v>519</v>
      </c>
      <c r="M10" s="15">
        <v>1.3</v>
      </c>
      <c r="N10" s="15">
        <v>7.7</v>
      </c>
      <c r="O10" s="14">
        <v>22</v>
      </c>
      <c r="P10" s="15">
        <v>11.5</v>
      </c>
      <c r="Q10" s="16"/>
      <c r="R10" s="15">
        <v>7.2</v>
      </c>
      <c r="S10" s="15">
        <v>17.399999999999999</v>
      </c>
      <c r="T10" s="14">
        <v>31</v>
      </c>
      <c r="U10" s="15">
        <v>16.3</v>
      </c>
      <c r="V10" s="16"/>
      <c r="W10" s="15">
        <v>11.1</v>
      </c>
      <c r="X10" s="15">
        <v>23.1</v>
      </c>
      <c r="Y10" s="14">
        <v>28</v>
      </c>
      <c r="Z10" s="15">
        <v>14.7</v>
      </c>
      <c r="AA10" s="16"/>
      <c r="AB10" s="15">
        <v>9.8000000000000007</v>
      </c>
      <c r="AC10" s="15">
        <v>21.2</v>
      </c>
      <c r="AD10" s="14">
        <v>33</v>
      </c>
      <c r="AE10" s="15">
        <v>18</v>
      </c>
      <c r="AF10" s="16"/>
      <c r="AG10" s="15">
        <v>12.4</v>
      </c>
      <c r="AH10" s="15">
        <v>25.3</v>
      </c>
      <c r="AI10" s="14">
        <v>39</v>
      </c>
      <c r="AJ10" s="15">
        <v>23.1</v>
      </c>
      <c r="AK10" s="16"/>
      <c r="AL10" s="15">
        <v>16.399999999999999</v>
      </c>
      <c r="AM10" s="15">
        <v>31.5</v>
      </c>
      <c r="AN10" s="14">
        <v>34</v>
      </c>
      <c r="AO10" s="15">
        <v>17.100000000000001</v>
      </c>
      <c r="AP10" s="16"/>
      <c r="AQ10" s="15">
        <v>11.9</v>
      </c>
      <c r="AR10" s="15">
        <v>23.9</v>
      </c>
      <c r="AS10" s="14">
        <v>32</v>
      </c>
      <c r="AT10" s="15">
        <v>14.6</v>
      </c>
      <c r="AU10" s="16"/>
      <c r="AV10" s="15">
        <v>10</v>
      </c>
      <c r="AW10" s="15">
        <v>20.6</v>
      </c>
      <c r="AX10" s="14">
        <v>32</v>
      </c>
      <c r="AY10" s="15">
        <v>14.9</v>
      </c>
      <c r="AZ10" s="16"/>
      <c r="BA10" s="15">
        <v>10.199999999999999</v>
      </c>
      <c r="BB10" s="15">
        <v>21</v>
      </c>
      <c r="BC10" s="14">
        <v>19</v>
      </c>
      <c r="BD10" s="15">
        <v>10</v>
      </c>
      <c r="BE10" s="16" t="s">
        <v>519</v>
      </c>
      <c r="BF10" s="15">
        <v>6</v>
      </c>
      <c r="BG10" s="15">
        <v>15.6</v>
      </c>
      <c r="BH10" s="14">
        <v>11</v>
      </c>
      <c r="BI10" s="15">
        <v>6.1</v>
      </c>
      <c r="BJ10" s="16" t="s">
        <v>519</v>
      </c>
      <c r="BK10" s="15">
        <v>3.1</v>
      </c>
      <c r="BL10" s="15">
        <v>11</v>
      </c>
      <c r="BM10" s="14">
        <v>18</v>
      </c>
      <c r="BN10" s="15">
        <v>10.199999999999999</v>
      </c>
      <c r="BO10" s="16" t="s">
        <v>519</v>
      </c>
      <c r="BP10" s="15">
        <v>6</v>
      </c>
      <c r="BQ10" s="15">
        <v>16.100000000000001</v>
      </c>
      <c r="BR10" s="14">
        <v>8</v>
      </c>
      <c r="BS10" s="15">
        <v>6.4</v>
      </c>
      <c r="BT10" s="16" t="s">
        <v>519</v>
      </c>
      <c r="BU10" s="15">
        <v>2.8</v>
      </c>
      <c r="BV10" s="15">
        <v>12.6</v>
      </c>
      <c r="BW10" s="14">
        <v>9</v>
      </c>
      <c r="BX10" s="15">
        <v>10.199999999999999</v>
      </c>
      <c r="BY10" s="16" t="s">
        <v>519</v>
      </c>
      <c r="BZ10" s="15">
        <v>4.7</v>
      </c>
      <c r="CA10" s="15">
        <v>19.399999999999999</v>
      </c>
      <c r="CB10" s="14">
        <v>3</v>
      </c>
      <c r="CC10" s="15">
        <v>5.7</v>
      </c>
      <c r="CD10" s="16" t="s">
        <v>519</v>
      </c>
      <c r="CE10" s="15">
        <v>1.2</v>
      </c>
      <c r="CF10" s="15">
        <v>16.7</v>
      </c>
      <c r="CG10" s="14">
        <v>4</v>
      </c>
      <c r="CH10" s="15">
        <v>13.5</v>
      </c>
      <c r="CI10" s="16" t="s">
        <v>519</v>
      </c>
      <c r="CJ10" s="15">
        <v>3.7</v>
      </c>
      <c r="CK10" s="15">
        <v>34.4</v>
      </c>
    </row>
    <row r="11" spans="1:89">
      <c r="A11" s="21" t="s">
        <v>240</v>
      </c>
      <c r="B11" s="21" t="s">
        <v>241</v>
      </c>
      <c r="C11" s="21" t="s">
        <v>412</v>
      </c>
      <c r="D11" s="21">
        <v>2018</v>
      </c>
      <c r="E11" s="14">
        <v>1</v>
      </c>
      <c r="F11" s="16" t="s">
        <v>520</v>
      </c>
      <c r="G11" s="16"/>
      <c r="H11" s="16" t="s">
        <v>520</v>
      </c>
      <c r="I11" s="16" t="s">
        <v>520</v>
      </c>
      <c r="J11" s="14">
        <v>12</v>
      </c>
      <c r="K11" s="15">
        <v>7</v>
      </c>
      <c r="L11" s="16" t="s">
        <v>519</v>
      </c>
      <c r="M11" s="15">
        <v>3.6</v>
      </c>
      <c r="N11" s="15">
        <v>12.2</v>
      </c>
      <c r="O11" s="14">
        <v>25</v>
      </c>
      <c r="P11" s="15">
        <v>12.8</v>
      </c>
      <c r="Q11" s="16"/>
      <c r="R11" s="15">
        <v>8.3000000000000007</v>
      </c>
      <c r="S11" s="15">
        <v>18.899999999999999</v>
      </c>
      <c r="T11" s="14">
        <v>32</v>
      </c>
      <c r="U11" s="15">
        <v>16.7</v>
      </c>
      <c r="V11" s="16"/>
      <c r="W11" s="15">
        <v>11.5</v>
      </c>
      <c r="X11" s="15">
        <v>23.6</v>
      </c>
      <c r="Y11" s="14">
        <v>24</v>
      </c>
      <c r="Z11" s="15">
        <v>12.8</v>
      </c>
      <c r="AA11" s="16"/>
      <c r="AB11" s="15">
        <v>8.1999999999999993</v>
      </c>
      <c r="AC11" s="15">
        <v>19.100000000000001</v>
      </c>
      <c r="AD11" s="14">
        <v>36</v>
      </c>
      <c r="AE11" s="15">
        <v>19.7</v>
      </c>
      <c r="AF11" s="16"/>
      <c r="AG11" s="15">
        <v>13.8</v>
      </c>
      <c r="AH11" s="15">
        <v>27.3</v>
      </c>
      <c r="AI11" s="14">
        <v>34</v>
      </c>
      <c r="AJ11" s="15">
        <v>20.100000000000001</v>
      </c>
      <c r="AK11" s="16"/>
      <c r="AL11" s="15">
        <v>13.9</v>
      </c>
      <c r="AM11" s="15">
        <v>28.1</v>
      </c>
      <c r="AN11" s="14">
        <v>36</v>
      </c>
      <c r="AO11" s="15">
        <v>17.5</v>
      </c>
      <c r="AP11" s="16"/>
      <c r="AQ11" s="15">
        <v>12.3</v>
      </c>
      <c r="AR11" s="15">
        <v>24.2</v>
      </c>
      <c r="AS11" s="14">
        <v>41</v>
      </c>
      <c r="AT11" s="15">
        <v>18.600000000000001</v>
      </c>
      <c r="AU11" s="16"/>
      <c r="AV11" s="15">
        <v>13.4</v>
      </c>
      <c r="AW11" s="15">
        <v>25.3</v>
      </c>
      <c r="AX11" s="14">
        <v>28</v>
      </c>
      <c r="AY11" s="15">
        <v>13.3</v>
      </c>
      <c r="AZ11" s="16"/>
      <c r="BA11" s="15">
        <v>8.8000000000000007</v>
      </c>
      <c r="BB11" s="15">
        <v>19.2</v>
      </c>
      <c r="BC11" s="14">
        <v>26</v>
      </c>
      <c r="BD11" s="15">
        <v>13.9</v>
      </c>
      <c r="BE11" s="16"/>
      <c r="BF11" s="15">
        <v>9.1</v>
      </c>
      <c r="BG11" s="15">
        <v>20.399999999999999</v>
      </c>
      <c r="BH11" s="14">
        <v>12</v>
      </c>
      <c r="BI11" s="15">
        <v>6.6</v>
      </c>
      <c r="BJ11" s="16" t="s">
        <v>519</v>
      </c>
      <c r="BK11" s="15">
        <v>3.4</v>
      </c>
      <c r="BL11" s="15">
        <v>11.5</v>
      </c>
      <c r="BM11" s="14">
        <v>15</v>
      </c>
      <c r="BN11" s="15">
        <v>8.6999999999999993</v>
      </c>
      <c r="BO11" s="16" t="s">
        <v>519</v>
      </c>
      <c r="BP11" s="15">
        <v>4.8</v>
      </c>
      <c r="BQ11" s="15">
        <v>14.3</v>
      </c>
      <c r="BR11" s="14">
        <v>8</v>
      </c>
      <c r="BS11" s="15">
        <v>6.7</v>
      </c>
      <c r="BT11" s="16" t="s">
        <v>519</v>
      </c>
      <c r="BU11" s="15">
        <v>2.9</v>
      </c>
      <c r="BV11" s="15">
        <v>13.1</v>
      </c>
      <c r="BW11" s="14">
        <v>8</v>
      </c>
      <c r="BX11" s="15">
        <v>9.3000000000000007</v>
      </c>
      <c r="BY11" s="16" t="s">
        <v>519</v>
      </c>
      <c r="BZ11" s="15">
        <v>4</v>
      </c>
      <c r="CA11" s="15">
        <v>18.2</v>
      </c>
      <c r="CB11" s="14">
        <v>6</v>
      </c>
      <c r="CC11" s="15">
        <v>11.6</v>
      </c>
      <c r="CD11" s="16" t="s">
        <v>519</v>
      </c>
      <c r="CE11" s="15">
        <v>4.3</v>
      </c>
      <c r="CF11" s="15">
        <v>25.3</v>
      </c>
      <c r="CG11" s="14">
        <v>5</v>
      </c>
      <c r="CH11" s="15">
        <v>17.2</v>
      </c>
      <c r="CI11" s="16" t="s">
        <v>519</v>
      </c>
      <c r="CJ11" s="15">
        <v>5.6</v>
      </c>
      <c r="CK11" s="15">
        <v>40.1</v>
      </c>
    </row>
    <row r="12" spans="1:89">
      <c r="A12" s="21" t="s">
        <v>240</v>
      </c>
      <c r="B12" s="21" t="s">
        <v>241</v>
      </c>
      <c r="C12" s="21" t="s">
        <v>412</v>
      </c>
      <c r="D12" s="21">
        <v>2017</v>
      </c>
      <c r="E12" s="14">
        <v>0</v>
      </c>
      <c r="F12" s="16" t="s">
        <v>520</v>
      </c>
      <c r="G12" s="16"/>
      <c r="H12" s="16" t="s">
        <v>520</v>
      </c>
      <c r="I12" s="16" t="s">
        <v>520</v>
      </c>
      <c r="J12" s="14">
        <v>20</v>
      </c>
      <c r="K12" s="15">
        <v>11.5</v>
      </c>
      <c r="L12" s="16"/>
      <c r="M12" s="15">
        <v>7</v>
      </c>
      <c r="N12" s="15">
        <v>17.7</v>
      </c>
      <c r="O12" s="14">
        <v>24</v>
      </c>
      <c r="P12" s="15">
        <v>12.1</v>
      </c>
      <c r="Q12" s="16"/>
      <c r="R12" s="15">
        <v>7.8</v>
      </c>
      <c r="S12" s="15">
        <v>18</v>
      </c>
      <c r="T12" s="14">
        <v>38</v>
      </c>
      <c r="U12" s="15">
        <v>19.7</v>
      </c>
      <c r="V12" s="16"/>
      <c r="W12" s="15">
        <v>14</v>
      </c>
      <c r="X12" s="15">
        <v>27.1</v>
      </c>
      <c r="Y12" s="14">
        <v>31</v>
      </c>
      <c r="Z12" s="15">
        <v>16.8</v>
      </c>
      <c r="AA12" s="16"/>
      <c r="AB12" s="15">
        <v>11.4</v>
      </c>
      <c r="AC12" s="15">
        <v>23.9</v>
      </c>
      <c r="AD12" s="14">
        <v>23</v>
      </c>
      <c r="AE12" s="15">
        <v>12.9</v>
      </c>
      <c r="AF12" s="16"/>
      <c r="AG12" s="15">
        <v>8.1999999999999993</v>
      </c>
      <c r="AH12" s="15">
        <v>19.3</v>
      </c>
      <c r="AI12" s="14">
        <v>36</v>
      </c>
      <c r="AJ12" s="15">
        <v>20.7</v>
      </c>
      <c r="AK12" s="16"/>
      <c r="AL12" s="15">
        <v>14.5</v>
      </c>
      <c r="AM12" s="15">
        <v>28.7</v>
      </c>
      <c r="AN12" s="14">
        <v>46</v>
      </c>
      <c r="AO12" s="15">
        <v>21.9</v>
      </c>
      <c r="AP12" s="16"/>
      <c r="AQ12" s="15">
        <v>16</v>
      </c>
      <c r="AR12" s="15">
        <v>29.2</v>
      </c>
      <c r="AS12" s="14">
        <v>35</v>
      </c>
      <c r="AT12" s="15">
        <v>15.8</v>
      </c>
      <c r="AU12" s="16"/>
      <c r="AV12" s="15">
        <v>11</v>
      </c>
      <c r="AW12" s="15">
        <v>22</v>
      </c>
      <c r="AX12" s="14">
        <v>29</v>
      </c>
      <c r="AY12" s="15">
        <v>14.1</v>
      </c>
      <c r="AZ12" s="16"/>
      <c r="BA12" s="15">
        <v>9.4</v>
      </c>
      <c r="BB12" s="15">
        <v>20.100000000000001</v>
      </c>
      <c r="BC12" s="14">
        <v>29</v>
      </c>
      <c r="BD12" s="15">
        <v>15.7</v>
      </c>
      <c r="BE12" s="16"/>
      <c r="BF12" s="15">
        <v>10.5</v>
      </c>
      <c r="BG12" s="15">
        <v>22.4</v>
      </c>
      <c r="BH12" s="14">
        <v>16</v>
      </c>
      <c r="BI12" s="15">
        <v>8.6</v>
      </c>
      <c r="BJ12" s="16" t="s">
        <v>519</v>
      </c>
      <c r="BK12" s="15">
        <v>4.9000000000000004</v>
      </c>
      <c r="BL12" s="15">
        <v>13.9</v>
      </c>
      <c r="BM12" s="14">
        <v>9</v>
      </c>
      <c r="BN12" s="15">
        <v>5.4</v>
      </c>
      <c r="BO12" s="16" t="s">
        <v>519</v>
      </c>
      <c r="BP12" s="15">
        <v>2.5</v>
      </c>
      <c r="BQ12" s="15">
        <v>10.3</v>
      </c>
      <c r="BR12" s="14">
        <v>13</v>
      </c>
      <c r="BS12" s="15">
        <v>11.1</v>
      </c>
      <c r="BT12" s="16" t="s">
        <v>519</v>
      </c>
      <c r="BU12" s="15">
        <v>5.9</v>
      </c>
      <c r="BV12" s="15">
        <v>19</v>
      </c>
      <c r="BW12" s="14">
        <v>1</v>
      </c>
      <c r="BX12" s="16" t="s">
        <v>520</v>
      </c>
      <c r="BY12" s="16"/>
      <c r="BZ12" s="16" t="s">
        <v>520</v>
      </c>
      <c r="CA12" s="16" t="s">
        <v>520</v>
      </c>
      <c r="CB12" s="14">
        <v>7</v>
      </c>
      <c r="CC12" s="15">
        <v>13.7</v>
      </c>
      <c r="CD12" s="16" t="s">
        <v>519</v>
      </c>
      <c r="CE12" s="15">
        <v>5.5</v>
      </c>
      <c r="CF12" s="15">
        <v>28.3</v>
      </c>
      <c r="CG12" s="14">
        <v>3</v>
      </c>
      <c r="CH12" s="15">
        <v>10.199999999999999</v>
      </c>
      <c r="CI12" s="16" t="s">
        <v>519</v>
      </c>
      <c r="CJ12" s="15">
        <v>2.1</v>
      </c>
      <c r="CK12" s="15">
        <v>29.8</v>
      </c>
    </row>
    <row r="13" spans="1:89">
      <c r="A13" s="21" t="s">
        <v>240</v>
      </c>
      <c r="B13" s="21" t="s">
        <v>241</v>
      </c>
      <c r="C13" s="21" t="s">
        <v>412</v>
      </c>
      <c r="D13" s="21">
        <v>2016</v>
      </c>
      <c r="E13" s="14">
        <v>0</v>
      </c>
      <c r="F13" s="16" t="s">
        <v>520</v>
      </c>
      <c r="G13" s="16"/>
      <c r="H13" s="16" t="s">
        <v>520</v>
      </c>
      <c r="I13" s="16" t="s">
        <v>520</v>
      </c>
      <c r="J13" s="14">
        <v>16</v>
      </c>
      <c r="K13" s="15">
        <v>8.9</v>
      </c>
      <c r="L13" s="16" t="s">
        <v>519</v>
      </c>
      <c r="M13" s="15">
        <v>5.0999999999999996</v>
      </c>
      <c r="N13" s="15">
        <v>14.4</v>
      </c>
      <c r="O13" s="14">
        <v>30</v>
      </c>
      <c r="P13" s="15">
        <v>15</v>
      </c>
      <c r="Q13" s="16"/>
      <c r="R13" s="15">
        <v>10.1</v>
      </c>
      <c r="S13" s="15">
        <v>21.4</v>
      </c>
      <c r="T13" s="14">
        <v>26</v>
      </c>
      <c r="U13" s="15">
        <v>13.6</v>
      </c>
      <c r="V13" s="16"/>
      <c r="W13" s="15">
        <v>8.9</v>
      </c>
      <c r="X13" s="15">
        <v>19.899999999999999</v>
      </c>
      <c r="Y13" s="14">
        <v>30</v>
      </c>
      <c r="Z13" s="15">
        <v>16.5</v>
      </c>
      <c r="AA13" s="16"/>
      <c r="AB13" s="15">
        <v>11.1</v>
      </c>
      <c r="AC13" s="15">
        <v>23.5</v>
      </c>
      <c r="AD13" s="14">
        <v>27</v>
      </c>
      <c r="AE13" s="15">
        <v>15.5</v>
      </c>
      <c r="AF13" s="16"/>
      <c r="AG13" s="15">
        <v>10.199999999999999</v>
      </c>
      <c r="AH13" s="15">
        <v>22.5</v>
      </c>
      <c r="AI13" s="14">
        <v>29</v>
      </c>
      <c r="AJ13" s="15">
        <v>16</v>
      </c>
      <c r="AK13" s="16"/>
      <c r="AL13" s="15">
        <v>10.7</v>
      </c>
      <c r="AM13" s="15">
        <v>22.9</v>
      </c>
      <c r="AN13" s="14">
        <v>25</v>
      </c>
      <c r="AO13" s="15">
        <v>11.7</v>
      </c>
      <c r="AP13" s="16"/>
      <c r="AQ13" s="15">
        <v>7.6</v>
      </c>
      <c r="AR13" s="15">
        <v>17.3</v>
      </c>
      <c r="AS13" s="14">
        <v>31</v>
      </c>
      <c r="AT13" s="15">
        <v>14.1</v>
      </c>
      <c r="AU13" s="16"/>
      <c r="AV13" s="15">
        <v>9.5</v>
      </c>
      <c r="AW13" s="15">
        <v>19.899999999999999</v>
      </c>
      <c r="AX13" s="14">
        <v>36</v>
      </c>
      <c r="AY13" s="15">
        <v>17.899999999999999</v>
      </c>
      <c r="AZ13" s="16"/>
      <c r="BA13" s="15">
        <v>12.5</v>
      </c>
      <c r="BB13" s="15">
        <v>24.8</v>
      </c>
      <c r="BC13" s="14">
        <v>20</v>
      </c>
      <c r="BD13" s="15">
        <v>10.9</v>
      </c>
      <c r="BE13" s="16"/>
      <c r="BF13" s="15">
        <v>6.7</v>
      </c>
      <c r="BG13" s="15">
        <v>16.8</v>
      </c>
      <c r="BH13" s="14">
        <v>23</v>
      </c>
      <c r="BI13" s="15">
        <v>11.7</v>
      </c>
      <c r="BJ13" s="16"/>
      <c r="BK13" s="15">
        <v>7.4</v>
      </c>
      <c r="BL13" s="15">
        <v>17.600000000000001</v>
      </c>
      <c r="BM13" s="14">
        <v>13</v>
      </c>
      <c r="BN13" s="15">
        <v>8.4</v>
      </c>
      <c r="BO13" s="16" t="s">
        <v>519</v>
      </c>
      <c r="BP13" s="15">
        <v>4.5</v>
      </c>
      <c r="BQ13" s="15">
        <v>14.4</v>
      </c>
      <c r="BR13" s="14">
        <v>3</v>
      </c>
      <c r="BS13" s="15">
        <v>2.6</v>
      </c>
      <c r="BT13" s="16" t="s">
        <v>519</v>
      </c>
      <c r="BU13" s="15">
        <v>0.5</v>
      </c>
      <c r="BV13" s="15">
        <v>7.6</v>
      </c>
      <c r="BW13" s="14">
        <v>8</v>
      </c>
      <c r="BX13" s="15">
        <v>9.5</v>
      </c>
      <c r="BY13" s="16" t="s">
        <v>519</v>
      </c>
      <c r="BZ13" s="15">
        <v>4.0999999999999996</v>
      </c>
      <c r="CA13" s="15">
        <v>18.7</v>
      </c>
      <c r="CB13" s="14">
        <v>2</v>
      </c>
      <c r="CC13" s="16" t="s">
        <v>520</v>
      </c>
      <c r="CD13" s="16"/>
      <c r="CE13" s="16" t="s">
        <v>520</v>
      </c>
      <c r="CF13" s="16" t="s">
        <v>520</v>
      </c>
      <c r="CG13" s="14">
        <v>3</v>
      </c>
      <c r="CH13" s="15">
        <v>10.199999999999999</v>
      </c>
      <c r="CI13" s="16" t="s">
        <v>519</v>
      </c>
      <c r="CJ13" s="15">
        <v>2.1</v>
      </c>
      <c r="CK13" s="15">
        <v>29.9</v>
      </c>
    </row>
    <row r="14" spans="1:89">
      <c r="A14" s="21" t="s">
        <v>240</v>
      </c>
      <c r="B14" s="21" t="s">
        <v>241</v>
      </c>
      <c r="C14" s="21" t="s">
        <v>412</v>
      </c>
      <c r="D14" s="21">
        <v>2015</v>
      </c>
      <c r="E14" s="14">
        <v>1</v>
      </c>
      <c r="F14" s="16" t="s">
        <v>520</v>
      </c>
      <c r="G14" s="16"/>
      <c r="H14" s="16" t="s">
        <v>520</v>
      </c>
      <c r="I14" s="16" t="s">
        <v>520</v>
      </c>
      <c r="J14" s="14">
        <v>10</v>
      </c>
      <c r="K14" s="15">
        <v>5.4</v>
      </c>
      <c r="L14" s="16" t="s">
        <v>519</v>
      </c>
      <c r="M14" s="15">
        <v>2.6</v>
      </c>
      <c r="N14" s="15">
        <v>10</v>
      </c>
      <c r="O14" s="14">
        <v>21</v>
      </c>
      <c r="P14" s="15">
        <v>10.199999999999999</v>
      </c>
      <c r="Q14" s="16"/>
      <c r="R14" s="15">
        <v>6.3</v>
      </c>
      <c r="S14" s="15">
        <v>15.6</v>
      </c>
      <c r="T14" s="14">
        <v>31</v>
      </c>
      <c r="U14" s="15">
        <v>16.399999999999999</v>
      </c>
      <c r="V14" s="16"/>
      <c r="W14" s="15">
        <v>11.1</v>
      </c>
      <c r="X14" s="15">
        <v>23.2</v>
      </c>
      <c r="Y14" s="14">
        <v>39</v>
      </c>
      <c r="Z14" s="15">
        <v>21.5</v>
      </c>
      <c r="AA14" s="16"/>
      <c r="AB14" s="15">
        <v>15.3</v>
      </c>
      <c r="AC14" s="15">
        <v>29.4</v>
      </c>
      <c r="AD14" s="14">
        <v>25</v>
      </c>
      <c r="AE14" s="15">
        <v>14.6</v>
      </c>
      <c r="AF14" s="16"/>
      <c r="AG14" s="15">
        <v>9.5</v>
      </c>
      <c r="AH14" s="15">
        <v>21.6</v>
      </c>
      <c r="AI14" s="14">
        <v>35</v>
      </c>
      <c r="AJ14" s="15">
        <v>18.399999999999999</v>
      </c>
      <c r="AK14" s="16"/>
      <c r="AL14" s="15">
        <v>12.8</v>
      </c>
      <c r="AM14" s="15">
        <v>25.6</v>
      </c>
      <c r="AN14" s="14">
        <v>33</v>
      </c>
      <c r="AO14" s="15">
        <v>15.4</v>
      </c>
      <c r="AP14" s="16"/>
      <c r="AQ14" s="15">
        <v>10.6</v>
      </c>
      <c r="AR14" s="15">
        <v>21.6</v>
      </c>
      <c r="AS14" s="14">
        <v>39</v>
      </c>
      <c r="AT14" s="15">
        <v>17.8</v>
      </c>
      <c r="AU14" s="16"/>
      <c r="AV14" s="15">
        <v>12.7</v>
      </c>
      <c r="AW14" s="15">
        <v>24.3</v>
      </c>
      <c r="AX14" s="14">
        <v>33</v>
      </c>
      <c r="AY14" s="15">
        <v>16.8</v>
      </c>
      <c r="AZ14" s="16"/>
      <c r="BA14" s="15">
        <v>11.6</v>
      </c>
      <c r="BB14" s="15">
        <v>23.6</v>
      </c>
      <c r="BC14" s="14">
        <v>23</v>
      </c>
      <c r="BD14" s="15">
        <v>12.5</v>
      </c>
      <c r="BE14" s="16"/>
      <c r="BF14" s="15">
        <v>7.9</v>
      </c>
      <c r="BG14" s="15">
        <v>18.8</v>
      </c>
      <c r="BH14" s="14">
        <v>17</v>
      </c>
      <c r="BI14" s="15">
        <v>8.6999999999999993</v>
      </c>
      <c r="BJ14" s="16" t="s">
        <v>519</v>
      </c>
      <c r="BK14" s="15">
        <v>5.0999999999999996</v>
      </c>
      <c r="BL14" s="15">
        <v>14</v>
      </c>
      <c r="BM14" s="14">
        <v>14</v>
      </c>
      <c r="BN14" s="15">
        <v>9.4</v>
      </c>
      <c r="BO14" s="16" t="s">
        <v>519</v>
      </c>
      <c r="BP14" s="15">
        <v>5.0999999999999996</v>
      </c>
      <c r="BQ14" s="15">
        <v>15.7</v>
      </c>
      <c r="BR14" s="14">
        <v>11</v>
      </c>
      <c r="BS14" s="15">
        <v>9.6</v>
      </c>
      <c r="BT14" s="16" t="s">
        <v>519</v>
      </c>
      <c r="BU14" s="15">
        <v>4.8</v>
      </c>
      <c r="BV14" s="15">
        <v>17.2</v>
      </c>
      <c r="BW14" s="14">
        <v>9</v>
      </c>
      <c r="BX14" s="15">
        <v>10.8</v>
      </c>
      <c r="BY14" s="16" t="s">
        <v>519</v>
      </c>
      <c r="BZ14" s="15">
        <v>4.9000000000000004</v>
      </c>
      <c r="CA14" s="15">
        <v>20.5</v>
      </c>
      <c r="CB14" s="14">
        <v>4</v>
      </c>
      <c r="CC14" s="15">
        <v>8</v>
      </c>
      <c r="CD14" s="16" t="s">
        <v>519</v>
      </c>
      <c r="CE14" s="15">
        <v>2.2000000000000002</v>
      </c>
      <c r="CF14" s="15">
        <v>20.5</v>
      </c>
      <c r="CG14" s="14">
        <v>5</v>
      </c>
      <c r="CH14" s="15">
        <v>17.3</v>
      </c>
      <c r="CI14" s="16" t="s">
        <v>519</v>
      </c>
      <c r="CJ14" s="15">
        <v>5.6</v>
      </c>
      <c r="CK14" s="15">
        <v>40.4</v>
      </c>
    </row>
    <row r="15" spans="1:89">
      <c r="A15" s="21" t="s">
        <v>240</v>
      </c>
      <c r="B15" s="21" t="s">
        <v>241</v>
      </c>
      <c r="C15" s="21" t="s">
        <v>412</v>
      </c>
      <c r="D15" s="21">
        <v>2014</v>
      </c>
      <c r="E15" s="14">
        <v>0</v>
      </c>
      <c r="F15" s="16" t="s">
        <v>520</v>
      </c>
      <c r="G15" s="16"/>
      <c r="H15" s="16" t="s">
        <v>520</v>
      </c>
      <c r="I15" s="16" t="s">
        <v>520</v>
      </c>
      <c r="J15" s="14">
        <v>13</v>
      </c>
      <c r="K15" s="15">
        <v>7</v>
      </c>
      <c r="L15" s="16" t="s">
        <v>519</v>
      </c>
      <c r="M15" s="15">
        <v>3.7</v>
      </c>
      <c r="N15" s="15">
        <v>11.9</v>
      </c>
      <c r="O15" s="14">
        <v>7</v>
      </c>
      <c r="P15" s="15">
        <v>3.3</v>
      </c>
      <c r="Q15" s="16" t="s">
        <v>519</v>
      </c>
      <c r="R15" s="15">
        <v>1.3</v>
      </c>
      <c r="S15" s="15">
        <v>6.9</v>
      </c>
      <c r="T15" s="14">
        <v>17</v>
      </c>
      <c r="U15" s="15">
        <v>9</v>
      </c>
      <c r="V15" s="16" t="s">
        <v>519</v>
      </c>
      <c r="W15" s="15">
        <v>5.3</v>
      </c>
      <c r="X15" s="15">
        <v>14.4</v>
      </c>
      <c r="Y15" s="14">
        <v>22</v>
      </c>
      <c r="Z15" s="15">
        <v>12.1</v>
      </c>
      <c r="AA15" s="16"/>
      <c r="AB15" s="15">
        <v>7.6</v>
      </c>
      <c r="AC15" s="15">
        <v>18.3</v>
      </c>
      <c r="AD15" s="14">
        <v>22</v>
      </c>
      <c r="AE15" s="15">
        <v>13.1</v>
      </c>
      <c r="AF15" s="16"/>
      <c r="AG15" s="15">
        <v>8.1999999999999993</v>
      </c>
      <c r="AH15" s="15">
        <v>19.8</v>
      </c>
      <c r="AI15" s="14">
        <v>33</v>
      </c>
      <c r="AJ15" s="15">
        <v>16.8</v>
      </c>
      <c r="AK15" s="16"/>
      <c r="AL15" s="15">
        <v>11.5</v>
      </c>
      <c r="AM15" s="15">
        <v>23.5</v>
      </c>
      <c r="AN15" s="14">
        <v>25</v>
      </c>
      <c r="AO15" s="15">
        <v>11.5</v>
      </c>
      <c r="AP15" s="16"/>
      <c r="AQ15" s="15">
        <v>7.4</v>
      </c>
      <c r="AR15" s="15">
        <v>16.899999999999999</v>
      </c>
      <c r="AS15" s="14">
        <v>23</v>
      </c>
      <c r="AT15" s="15">
        <v>10.7</v>
      </c>
      <c r="AU15" s="16"/>
      <c r="AV15" s="15">
        <v>6.8</v>
      </c>
      <c r="AW15" s="15">
        <v>16</v>
      </c>
      <c r="AX15" s="14">
        <v>26</v>
      </c>
      <c r="AY15" s="15">
        <v>13.5</v>
      </c>
      <c r="AZ15" s="16"/>
      <c r="BA15" s="15">
        <v>8.8000000000000007</v>
      </c>
      <c r="BB15" s="15">
        <v>19.8</v>
      </c>
      <c r="BC15" s="14">
        <v>14</v>
      </c>
      <c r="BD15" s="15">
        <v>7.5</v>
      </c>
      <c r="BE15" s="16" t="s">
        <v>519</v>
      </c>
      <c r="BF15" s="15">
        <v>4.0999999999999996</v>
      </c>
      <c r="BG15" s="15">
        <v>12.6</v>
      </c>
      <c r="BH15" s="14">
        <v>13</v>
      </c>
      <c r="BI15" s="15">
        <v>6.8</v>
      </c>
      <c r="BJ15" s="16" t="s">
        <v>519</v>
      </c>
      <c r="BK15" s="15">
        <v>3.6</v>
      </c>
      <c r="BL15" s="15">
        <v>11.6</v>
      </c>
      <c r="BM15" s="14">
        <v>15</v>
      </c>
      <c r="BN15" s="15">
        <v>10.3</v>
      </c>
      <c r="BO15" s="16" t="s">
        <v>519</v>
      </c>
      <c r="BP15" s="15">
        <v>5.8</v>
      </c>
      <c r="BQ15" s="15">
        <v>17.100000000000001</v>
      </c>
      <c r="BR15" s="14">
        <v>4</v>
      </c>
      <c r="BS15" s="15">
        <v>3.5</v>
      </c>
      <c r="BT15" s="16" t="s">
        <v>519</v>
      </c>
      <c r="BU15" s="15">
        <v>1</v>
      </c>
      <c r="BV15" s="15">
        <v>9</v>
      </c>
      <c r="BW15" s="14">
        <v>6</v>
      </c>
      <c r="BX15" s="15">
        <v>7.3</v>
      </c>
      <c r="BY15" s="16" t="s">
        <v>519</v>
      </c>
      <c r="BZ15" s="15">
        <v>2.7</v>
      </c>
      <c r="CA15" s="15">
        <v>15.9</v>
      </c>
      <c r="CB15" s="14">
        <v>7</v>
      </c>
      <c r="CC15" s="15">
        <v>14.1</v>
      </c>
      <c r="CD15" s="16" t="s">
        <v>519</v>
      </c>
      <c r="CE15" s="15">
        <v>5.6</v>
      </c>
      <c r="CF15" s="15">
        <v>29</v>
      </c>
      <c r="CG15" s="14">
        <v>0</v>
      </c>
      <c r="CH15" s="16" t="s">
        <v>520</v>
      </c>
      <c r="CI15" s="16"/>
      <c r="CJ15" s="16" t="s">
        <v>520</v>
      </c>
      <c r="CK15" s="16" t="s">
        <v>520</v>
      </c>
    </row>
    <row r="16" spans="1:89">
      <c r="A16" s="21" t="s">
        <v>240</v>
      </c>
      <c r="B16" s="21" t="s">
        <v>241</v>
      </c>
      <c r="C16" s="21" t="s">
        <v>412</v>
      </c>
      <c r="D16" s="21">
        <v>2013</v>
      </c>
      <c r="E16" s="14">
        <v>0</v>
      </c>
      <c r="F16" s="16" t="s">
        <v>520</v>
      </c>
      <c r="G16" s="16"/>
      <c r="H16" s="16" t="s">
        <v>520</v>
      </c>
      <c r="I16" s="16" t="s">
        <v>520</v>
      </c>
      <c r="J16" s="14">
        <v>11</v>
      </c>
      <c r="K16" s="15">
        <v>5.8</v>
      </c>
      <c r="L16" s="16" t="s">
        <v>519</v>
      </c>
      <c r="M16" s="15">
        <v>2.9</v>
      </c>
      <c r="N16" s="15">
        <v>10.3</v>
      </c>
      <c r="O16" s="14">
        <v>26</v>
      </c>
      <c r="P16" s="15">
        <v>12.2</v>
      </c>
      <c r="Q16" s="16"/>
      <c r="R16" s="15">
        <v>8</v>
      </c>
      <c r="S16" s="15">
        <v>17.899999999999999</v>
      </c>
      <c r="T16" s="14">
        <v>19</v>
      </c>
      <c r="U16" s="15">
        <v>10.199999999999999</v>
      </c>
      <c r="V16" s="16" t="s">
        <v>519</v>
      </c>
      <c r="W16" s="15">
        <v>6.1</v>
      </c>
      <c r="X16" s="15">
        <v>15.9</v>
      </c>
      <c r="Y16" s="14">
        <v>36</v>
      </c>
      <c r="Z16" s="15">
        <v>19.8</v>
      </c>
      <c r="AA16" s="16"/>
      <c r="AB16" s="15">
        <v>13.9</v>
      </c>
      <c r="AC16" s="15">
        <v>27.4</v>
      </c>
      <c r="AD16" s="14">
        <v>35</v>
      </c>
      <c r="AE16" s="15">
        <v>20.8</v>
      </c>
      <c r="AF16" s="16"/>
      <c r="AG16" s="15">
        <v>14.5</v>
      </c>
      <c r="AH16" s="15">
        <v>28.9</v>
      </c>
      <c r="AI16" s="14">
        <v>46</v>
      </c>
      <c r="AJ16" s="15">
        <v>22.5</v>
      </c>
      <c r="AK16" s="16"/>
      <c r="AL16" s="15">
        <v>16.5</v>
      </c>
      <c r="AM16" s="15">
        <v>30</v>
      </c>
      <c r="AN16" s="14">
        <v>58</v>
      </c>
      <c r="AO16" s="15">
        <v>26.4</v>
      </c>
      <c r="AP16" s="16"/>
      <c r="AQ16" s="15">
        <v>20</v>
      </c>
      <c r="AR16" s="15">
        <v>34.1</v>
      </c>
      <c r="AS16" s="14">
        <v>34</v>
      </c>
      <c r="AT16" s="15">
        <v>16.100000000000001</v>
      </c>
      <c r="AU16" s="16"/>
      <c r="AV16" s="15">
        <v>11.2</v>
      </c>
      <c r="AW16" s="15">
        <v>22.5</v>
      </c>
      <c r="AX16" s="14">
        <v>38</v>
      </c>
      <c r="AY16" s="15">
        <v>20</v>
      </c>
      <c r="AZ16" s="16"/>
      <c r="BA16" s="15">
        <v>14.2</v>
      </c>
      <c r="BB16" s="15">
        <v>27.5</v>
      </c>
      <c r="BC16" s="14">
        <v>26</v>
      </c>
      <c r="BD16" s="15">
        <v>13.7</v>
      </c>
      <c r="BE16" s="16"/>
      <c r="BF16" s="15">
        <v>9</v>
      </c>
      <c r="BG16" s="15">
        <v>20.100000000000001</v>
      </c>
      <c r="BH16" s="14">
        <v>18</v>
      </c>
      <c r="BI16" s="15">
        <v>9.5</v>
      </c>
      <c r="BJ16" s="16" t="s">
        <v>519</v>
      </c>
      <c r="BK16" s="15">
        <v>5.7</v>
      </c>
      <c r="BL16" s="15">
        <v>15.1</v>
      </c>
      <c r="BM16" s="14">
        <v>18</v>
      </c>
      <c r="BN16" s="15">
        <v>12.8</v>
      </c>
      <c r="BO16" s="16" t="s">
        <v>519</v>
      </c>
      <c r="BP16" s="15">
        <v>7.6</v>
      </c>
      <c r="BQ16" s="15">
        <v>20.3</v>
      </c>
      <c r="BR16" s="14">
        <v>8</v>
      </c>
      <c r="BS16" s="15">
        <v>7.1</v>
      </c>
      <c r="BT16" s="16" t="s">
        <v>519</v>
      </c>
      <c r="BU16" s="15">
        <v>3.1</v>
      </c>
      <c r="BV16" s="15">
        <v>14.1</v>
      </c>
      <c r="BW16" s="14">
        <v>12</v>
      </c>
      <c r="BX16" s="15">
        <v>14.8</v>
      </c>
      <c r="BY16" s="16" t="s">
        <v>519</v>
      </c>
      <c r="BZ16" s="15">
        <v>7.6</v>
      </c>
      <c r="CA16" s="15">
        <v>25.8</v>
      </c>
      <c r="CB16" s="14">
        <v>3</v>
      </c>
      <c r="CC16" s="15">
        <v>6.1</v>
      </c>
      <c r="CD16" s="16" t="s">
        <v>519</v>
      </c>
      <c r="CE16" s="15">
        <v>1.3</v>
      </c>
      <c r="CF16" s="15">
        <v>17.8</v>
      </c>
      <c r="CG16" s="14">
        <v>5</v>
      </c>
      <c r="CH16" s="15">
        <v>18</v>
      </c>
      <c r="CI16" s="16" t="s">
        <v>519</v>
      </c>
      <c r="CJ16" s="15">
        <v>5.8</v>
      </c>
      <c r="CK16" s="15">
        <v>42</v>
      </c>
    </row>
    <row r="17" spans="1:89">
      <c r="A17" s="21" t="s">
        <v>240</v>
      </c>
      <c r="B17" s="21" t="s">
        <v>241</v>
      </c>
      <c r="C17" s="21" t="s">
        <v>412</v>
      </c>
      <c r="D17" s="21">
        <v>2012</v>
      </c>
      <c r="E17" s="14">
        <v>0</v>
      </c>
      <c r="F17" s="16" t="s">
        <v>520</v>
      </c>
      <c r="G17" s="16"/>
      <c r="H17" s="16" t="s">
        <v>520</v>
      </c>
      <c r="I17" s="16" t="s">
        <v>520</v>
      </c>
      <c r="J17" s="14">
        <v>8</v>
      </c>
      <c r="K17" s="15">
        <v>4.0999999999999996</v>
      </c>
      <c r="L17" s="16" t="s">
        <v>519</v>
      </c>
      <c r="M17" s="15">
        <v>1.8</v>
      </c>
      <c r="N17" s="15">
        <v>8.1</v>
      </c>
      <c r="O17" s="14">
        <v>20</v>
      </c>
      <c r="P17" s="15">
        <v>9.3000000000000007</v>
      </c>
      <c r="Q17" s="16"/>
      <c r="R17" s="15">
        <v>5.7</v>
      </c>
      <c r="S17" s="15">
        <v>14.4</v>
      </c>
      <c r="T17" s="14">
        <v>21</v>
      </c>
      <c r="U17" s="15">
        <v>11.3</v>
      </c>
      <c r="V17" s="16"/>
      <c r="W17" s="15">
        <v>7</v>
      </c>
      <c r="X17" s="15">
        <v>17.3</v>
      </c>
      <c r="Y17" s="14">
        <v>43</v>
      </c>
      <c r="Z17" s="15">
        <v>24.1</v>
      </c>
      <c r="AA17" s="16"/>
      <c r="AB17" s="15">
        <v>17.5</v>
      </c>
      <c r="AC17" s="15">
        <v>32.5</v>
      </c>
      <c r="AD17" s="14">
        <v>31</v>
      </c>
      <c r="AE17" s="15">
        <v>17.899999999999999</v>
      </c>
      <c r="AF17" s="16"/>
      <c r="AG17" s="15">
        <v>12.1</v>
      </c>
      <c r="AH17" s="15">
        <v>25.4</v>
      </c>
      <c r="AI17" s="14">
        <v>35</v>
      </c>
      <c r="AJ17" s="15">
        <v>16.7</v>
      </c>
      <c r="AK17" s="16"/>
      <c r="AL17" s="15">
        <v>11.6</v>
      </c>
      <c r="AM17" s="15">
        <v>23.2</v>
      </c>
      <c r="AN17" s="14">
        <v>38</v>
      </c>
      <c r="AO17" s="15">
        <v>17.2</v>
      </c>
      <c r="AP17" s="16"/>
      <c r="AQ17" s="15">
        <v>12.2</v>
      </c>
      <c r="AR17" s="15">
        <v>23.6</v>
      </c>
      <c r="AS17" s="14">
        <v>25</v>
      </c>
      <c r="AT17" s="15">
        <v>12.1</v>
      </c>
      <c r="AU17" s="16"/>
      <c r="AV17" s="15">
        <v>7.8</v>
      </c>
      <c r="AW17" s="15">
        <v>17.8</v>
      </c>
      <c r="AX17" s="14">
        <v>25</v>
      </c>
      <c r="AY17" s="15">
        <v>13.3</v>
      </c>
      <c r="AZ17" s="16"/>
      <c r="BA17" s="15">
        <v>8.6</v>
      </c>
      <c r="BB17" s="15">
        <v>19.600000000000001</v>
      </c>
      <c r="BC17" s="14">
        <v>28</v>
      </c>
      <c r="BD17" s="15">
        <v>14.3</v>
      </c>
      <c r="BE17" s="16"/>
      <c r="BF17" s="15">
        <v>9.5</v>
      </c>
      <c r="BG17" s="15">
        <v>20.7</v>
      </c>
      <c r="BH17" s="14">
        <v>18</v>
      </c>
      <c r="BI17" s="15">
        <v>9.9</v>
      </c>
      <c r="BJ17" s="16" t="s">
        <v>519</v>
      </c>
      <c r="BK17" s="15">
        <v>5.9</v>
      </c>
      <c r="BL17" s="15">
        <v>15.7</v>
      </c>
      <c r="BM17" s="14">
        <v>10</v>
      </c>
      <c r="BN17" s="15">
        <v>7.3</v>
      </c>
      <c r="BO17" s="16" t="s">
        <v>519</v>
      </c>
      <c r="BP17" s="15">
        <v>3.5</v>
      </c>
      <c r="BQ17" s="15">
        <v>13.4</v>
      </c>
      <c r="BR17" s="14">
        <v>14</v>
      </c>
      <c r="BS17" s="15">
        <v>12.7</v>
      </c>
      <c r="BT17" s="16" t="s">
        <v>519</v>
      </c>
      <c r="BU17" s="15">
        <v>6.9</v>
      </c>
      <c r="BV17" s="15">
        <v>21.3</v>
      </c>
      <c r="BW17" s="14">
        <v>7</v>
      </c>
      <c r="BX17" s="15">
        <v>8.6999999999999993</v>
      </c>
      <c r="BY17" s="16" t="s">
        <v>519</v>
      </c>
      <c r="BZ17" s="15">
        <v>3.5</v>
      </c>
      <c r="CA17" s="15">
        <v>18</v>
      </c>
      <c r="CB17" s="14">
        <v>7</v>
      </c>
      <c r="CC17" s="15">
        <v>14.2</v>
      </c>
      <c r="CD17" s="16" t="s">
        <v>519</v>
      </c>
      <c r="CE17" s="15">
        <v>5.7</v>
      </c>
      <c r="CF17" s="15">
        <v>29.2</v>
      </c>
      <c r="CG17" s="14">
        <v>4</v>
      </c>
      <c r="CH17" s="15">
        <v>14.6</v>
      </c>
      <c r="CI17" s="16" t="s">
        <v>519</v>
      </c>
      <c r="CJ17" s="15">
        <v>4</v>
      </c>
      <c r="CK17" s="15">
        <v>37.299999999999997</v>
      </c>
    </row>
    <row r="18" spans="1:89">
      <c r="A18" s="21" t="s">
        <v>240</v>
      </c>
      <c r="B18" s="21" t="s">
        <v>241</v>
      </c>
      <c r="C18" s="21" t="s">
        <v>412</v>
      </c>
      <c r="D18" s="21">
        <v>2011</v>
      </c>
      <c r="E18" s="14">
        <v>0</v>
      </c>
      <c r="F18" s="16" t="s">
        <v>520</v>
      </c>
      <c r="G18" s="16"/>
      <c r="H18" s="16" t="s">
        <v>520</v>
      </c>
      <c r="I18" s="16" t="s">
        <v>520</v>
      </c>
      <c r="J18" s="14">
        <v>16</v>
      </c>
      <c r="K18" s="15">
        <v>8.1</v>
      </c>
      <c r="L18" s="16" t="s">
        <v>519</v>
      </c>
      <c r="M18" s="15">
        <v>4.5999999999999996</v>
      </c>
      <c r="N18" s="15">
        <v>13.2</v>
      </c>
      <c r="O18" s="14">
        <v>26</v>
      </c>
      <c r="P18" s="15">
        <v>12.2</v>
      </c>
      <c r="Q18" s="16"/>
      <c r="R18" s="15">
        <v>8</v>
      </c>
      <c r="S18" s="15">
        <v>17.899999999999999</v>
      </c>
      <c r="T18" s="14">
        <v>26</v>
      </c>
      <c r="U18" s="15">
        <v>14</v>
      </c>
      <c r="V18" s="16"/>
      <c r="W18" s="15">
        <v>9.1</v>
      </c>
      <c r="X18" s="15">
        <v>20.5</v>
      </c>
      <c r="Y18" s="14">
        <v>22</v>
      </c>
      <c r="Z18" s="15">
        <v>12.6</v>
      </c>
      <c r="AA18" s="16"/>
      <c r="AB18" s="15">
        <v>7.9</v>
      </c>
      <c r="AC18" s="15">
        <v>19</v>
      </c>
      <c r="AD18" s="14">
        <v>29</v>
      </c>
      <c r="AE18" s="15">
        <v>16</v>
      </c>
      <c r="AF18" s="16"/>
      <c r="AG18" s="15">
        <v>10.7</v>
      </c>
      <c r="AH18" s="15">
        <v>23</v>
      </c>
      <c r="AI18" s="14">
        <v>53</v>
      </c>
      <c r="AJ18" s="15">
        <v>24.9</v>
      </c>
      <c r="AK18" s="16"/>
      <c r="AL18" s="15">
        <v>18.7</v>
      </c>
      <c r="AM18" s="15">
        <v>32.6</v>
      </c>
      <c r="AN18" s="14">
        <v>38</v>
      </c>
      <c r="AO18" s="15">
        <v>17.2</v>
      </c>
      <c r="AP18" s="16"/>
      <c r="AQ18" s="15">
        <v>12.2</v>
      </c>
      <c r="AR18" s="15">
        <v>23.6</v>
      </c>
      <c r="AS18" s="14">
        <v>35</v>
      </c>
      <c r="AT18" s="15">
        <v>17.3</v>
      </c>
      <c r="AU18" s="16"/>
      <c r="AV18" s="15">
        <v>12</v>
      </c>
      <c r="AW18" s="15">
        <v>24</v>
      </c>
      <c r="AX18" s="14">
        <v>27</v>
      </c>
      <c r="AY18" s="15">
        <v>14.4</v>
      </c>
      <c r="AZ18" s="16"/>
      <c r="BA18" s="15">
        <v>9.5</v>
      </c>
      <c r="BB18" s="15">
        <v>21</v>
      </c>
      <c r="BC18" s="14">
        <v>27</v>
      </c>
      <c r="BD18" s="15">
        <v>13.2</v>
      </c>
      <c r="BE18" s="16"/>
      <c r="BF18" s="15">
        <v>8.6999999999999993</v>
      </c>
      <c r="BG18" s="15">
        <v>19.2</v>
      </c>
      <c r="BH18" s="14">
        <v>10</v>
      </c>
      <c r="BI18" s="15">
        <v>5.9</v>
      </c>
      <c r="BJ18" s="16" t="s">
        <v>519</v>
      </c>
      <c r="BK18" s="15">
        <v>2.8</v>
      </c>
      <c r="BL18" s="15">
        <v>10.9</v>
      </c>
      <c r="BM18" s="14">
        <v>12</v>
      </c>
      <c r="BN18" s="15">
        <v>8.9</v>
      </c>
      <c r="BO18" s="16" t="s">
        <v>519</v>
      </c>
      <c r="BP18" s="15">
        <v>4.5999999999999996</v>
      </c>
      <c r="BQ18" s="15">
        <v>15.6</v>
      </c>
      <c r="BR18" s="14">
        <v>4</v>
      </c>
      <c r="BS18" s="15">
        <v>3.7</v>
      </c>
      <c r="BT18" s="16" t="s">
        <v>519</v>
      </c>
      <c r="BU18" s="15">
        <v>1</v>
      </c>
      <c r="BV18" s="15">
        <v>9.4</v>
      </c>
      <c r="BW18" s="14">
        <v>14</v>
      </c>
      <c r="BX18" s="15">
        <v>17.600000000000001</v>
      </c>
      <c r="BY18" s="16" t="s">
        <v>519</v>
      </c>
      <c r="BZ18" s="15">
        <v>9.6</v>
      </c>
      <c r="CA18" s="15">
        <v>29.6</v>
      </c>
      <c r="CB18" s="14">
        <v>2</v>
      </c>
      <c r="CC18" s="16" t="s">
        <v>520</v>
      </c>
      <c r="CD18" s="16"/>
      <c r="CE18" s="16" t="s">
        <v>520</v>
      </c>
      <c r="CF18" s="16" t="s">
        <v>520</v>
      </c>
      <c r="CG18" s="14">
        <v>0</v>
      </c>
      <c r="CH18" s="16" t="s">
        <v>520</v>
      </c>
      <c r="CI18" s="16"/>
      <c r="CJ18" s="16" t="s">
        <v>520</v>
      </c>
      <c r="CK18" s="16" t="s">
        <v>520</v>
      </c>
    </row>
    <row r="19" spans="1:89">
      <c r="A19" s="21" t="s">
        <v>240</v>
      </c>
      <c r="B19" s="21" t="s">
        <v>241</v>
      </c>
      <c r="C19" s="21" t="s">
        <v>412</v>
      </c>
      <c r="D19" s="21">
        <v>2010</v>
      </c>
      <c r="E19" s="14">
        <v>0</v>
      </c>
      <c r="F19" s="16" t="s">
        <v>520</v>
      </c>
      <c r="G19" s="16"/>
      <c r="H19" s="16" t="s">
        <v>520</v>
      </c>
      <c r="I19" s="16" t="s">
        <v>520</v>
      </c>
      <c r="J19" s="14">
        <v>4</v>
      </c>
      <c r="K19" s="15">
        <v>2</v>
      </c>
      <c r="L19" s="16" t="s">
        <v>519</v>
      </c>
      <c r="M19" s="15">
        <v>0.5</v>
      </c>
      <c r="N19" s="15">
        <v>5.0999999999999996</v>
      </c>
      <c r="O19" s="14">
        <v>20</v>
      </c>
      <c r="P19" s="15">
        <v>9.6999999999999993</v>
      </c>
      <c r="Q19" s="16"/>
      <c r="R19" s="15">
        <v>5.9</v>
      </c>
      <c r="S19" s="15">
        <v>14.9</v>
      </c>
      <c r="T19" s="14">
        <v>14</v>
      </c>
      <c r="U19" s="15">
        <v>7.6</v>
      </c>
      <c r="V19" s="16" t="s">
        <v>519</v>
      </c>
      <c r="W19" s="15">
        <v>4.0999999999999996</v>
      </c>
      <c r="X19" s="15">
        <v>12.7</v>
      </c>
      <c r="Y19" s="14">
        <v>25</v>
      </c>
      <c r="Z19" s="15">
        <v>14.6</v>
      </c>
      <c r="AA19" s="16"/>
      <c r="AB19" s="15">
        <v>9.5</v>
      </c>
      <c r="AC19" s="15">
        <v>21.6</v>
      </c>
      <c r="AD19" s="14">
        <v>27</v>
      </c>
      <c r="AE19" s="15">
        <v>14.2</v>
      </c>
      <c r="AF19" s="16"/>
      <c r="AG19" s="15">
        <v>9.4</v>
      </c>
      <c r="AH19" s="15">
        <v>20.7</v>
      </c>
      <c r="AI19" s="14">
        <v>32</v>
      </c>
      <c r="AJ19" s="15">
        <v>15</v>
      </c>
      <c r="AK19" s="16"/>
      <c r="AL19" s="15">
        <v>10.199999999999999</v>
      </c>
      <c r="AM19" s="15">
        <v>21.1</v>
      </c>
      <c r="AN19" s="14">
        <v>40</v>
      </c>
      <c r="AO19" s="15">
        <v>18.2</v>
      </c>
      <c r="AP19" s="16"/>
      <c r="AQ19" s="15">
        <v>13</v>
      </c>
      <c r="AR19" s="15">
        <v>24.8</v>
      </c>
      <c r="AS19" s="14">
        <v>28</v>
      </c>
      <c r="AT19" s="15">
        <v>14.2</v>
      </c>
      <c r="AU19" s="16"/>
      <c r="AV19" s="15">
        <v>9.4</v>
      </c>
      <c r="AW19" s="15">
        <v>20.5</v>
      </c>
      <c r="AX19" s="14">
        <v>28</v>
      </c>
      <c r="AY19" s="15">
        <v>14.9</v>
      </c>
      <c r="AZ19" s="16"/>
      <c r="BA19" s="15">
        <v>9.9</v>
      </c>
      <c r="BB19" s="15">
        <v>21.6</v>
      </c>
      <c r="BC19" s="14">
        <v>17</v>
      </c>
      <c r="BD19" s="15">
        <v>8.4</v>
      </c>
      <c r="BE19" s="16" t="s">
        <v>519</v>
      </c>
      <c r="BF19" s="15">
        <v>4.9000000000000004</v>
      </c>
      <c r="BG19" s="15">
        <v>13.4</v>
      </c>
      <c r="BH19" s="14">
        <v>10</v>
      </c>
      <c r="BI19" s="15">
        <v>6.1</v>
      </c>
      <c r="BJ19" s="16" t="s">
        <v>519</v>
      </c>
      <c r="BK19" s="15">
        <v>2.9</v>
      </c>
      <c r="BL19" s="15">
        <v>11.3</v>
      </c>
      <c r="BM19" s="14">
        <v>10</v>
      </c>
      <c r="BN19" s="15">
        <v>7.5</v>
      </c>
      <c r="BO19" s="16" t="s">
        <v>519</v>
      </c>
      <c r="BP19" s="15">
        <v>3.6</v>
      </c>
      <c r="BQ19" s="15">
        <v>13.8</v>
      </c>
      <c r="BR19" s="14">
        <v>9</v>
      </c>
      <c r="BS19" s="15">
        <v>8.4</v>
      </c>
      <c r="BT19" s="16" t="s">
        <v>519</v>
      </c>
      <c r="BU19" s="15">
        <v>3.8</v>
      </c>
      <c r="BV19" s="15">
        <v>15.9</v>
      </c>
      <c r="BW19" s="14">
        <v>13</v>
      </c>
      <c r="BX19" s="15">
        <v>16.5</v>
      </c>
      <c r="BY19" s="16" t="s">
        <v>519</v>
      </c>
      <c r="BZ19" s="15">
        <v>8.8000000000000007</v>
      </c>
      <c r="CA19" s="15">
        <v>28.2</v>
      </c>
      <c r="CB19" s="14">
        <v>9</v>
      </c>
      <c r="CC19" s="15">
        <v>18.2</v>
      </c>
      <c r="CD19" s="16" t="s">
        <v>519</v>
      </c>
      <c r="CE19" s="15">
        <v>8.3000000000000007</v>
      </c>
      <c r="CF19" s="15">
        <v>34.5</v>
      </c>
      <c r="CG19" s="14">
        <v>2</v>
      </c>
      <c r="CH19" s="16" t="s">
        <v>520</v>
      </c>
      <c r="CI19" s="16"/>
      <c r="CJ19" s="16" t="s">
        <v>520</v>
      </c>
      <c r="CK19" s="16" t="s">
        <v>520</v>
      </c>
    </row>
    <row r="20" spans="1:89">
      <c r="A20" s="21" t="s">
        <v>240</v>
      </c>
      <c r="B20" s="21" t="s">
        <v>241</v>
      </c>
      <c r="C20" s="21" t="s">
        <v>412</v>
      </c>
      <c r="D20" s="21">
        <v>2009</v>
      </c>
      <c r="E20" s="14">
        <v>0</v>
      </c>
      <c r="F20" s="16" t="s">
        <v>520</v>
      </c>
      <c r="G20" s="16"/>
      <c r="H20" s="16" t="s">
        <v>520</v>
      </c>
      <c r="I20" s="16" t="s">
        <v>520</v>
      </c>
      <c r="J20" s="14">
        <v>9</v>
      </c>
      <c r="K20" s="15">
        <v>4.5</v>
      </c>
      <c r="L20" s="16" t="s">
        <v>519</v>
      </c>
      <c r="M20" s="15">
        <v>2</v>
      </c>
      <c r="N20" s="15">
        <v>8.5</v>
      </c>
      <c r="O20" s="14">
        <v>20</v>
      </c>
      <c r="P20" s="15">
        <v>9.8000000000000007</v>
      </c>
      <c r="Q20" s="16"/>
      <c r="R20" s="15">
        <v>6</v>
      </c>
      <c r="S20" s="15">
        <v>15.1</v>
      </c>
      <c r="T20" s="14">
        <v>20</v>
      </c>
      <c r="U20" s="15">
        <v>10.8</v>
      </c>
      <c r="V20" s="16"/>
      <c r="W20" s="15">
        <v>6.6</v>
      </c>
      <c r="X20" s="15">
        <v>16.7</v>
      </c>
      <c r="Y20" s="14">
        <v>15</v>
      </c>
      <c r="Z20" s="15">
        <v>9</v>
      </c>
      <c r="AA20" s="16" t="s">
        <v>519</v>
      </c>
      <c r="AB20" s="15">
        <v>5</v>
      </c>
      <c r="AC20" s="15">
        <v>14.8</v>
      </c>
      <c r="AD20" s="14">
        <v>30</v>
      </c>
      <c r="AE20" s="15">
        <v>15.3</v>
      </c>
      <c r="AF20" s="16"/>
      <c r="AG20" s="15">
        <v>10.3</v>
      </c>
      <c r="AH20" s="15">
        <v>21.8</v>
      </c>
      <c r="AI20" s="14">
        <v>38</v>
      </c>
      <c r="AJ20" s="15">
        <v>17.399999999999999</v>
      </c>
      <c r="AK20" s="16"/>
      <c r="AL20" s="15">
        <v>12.3</v>
      </c>
      <c r="AM20" s="15">
        <v>23.9</v>
      </c>
      <c r="AN20" s="14">
        <v>31</v>
      </c>
      <c r="AO20" s="15">
        <v>14.4</v>
      </c>
      <c r="AP20" s="16"/>
      <c r="AQ20" s="15">
        <v>9.8000000000000007</v>
      </c>
      <c r="AR20" s="15">
        <v>20.399999999999999</v>
      </c>
      <c r="AS20" s="14">
        <v>26</v>
      </c>
      <c r="AT20" s="15">
        <v>13.5</v>
      </c>
      <c r="AU20" s="16"/>
      <c r="AV20" s="15">
        <v>8.8000000000000007</v>
      </c>
      <c r="AW20" s="15">
        <v>19.7</v>
      </c>
      <c r="AX20" s="14">
        <v>8</v>
      </c>
      <c r="AY20" s="15">
        <v>4.2</v>
      </c>
      <c r="AZ20" s="16" t="s">
        <v>519</v>
      </c>
      <c r="BA20" s="15">
        <v>1.8</v>
      </c>
      <c r="BB20" s="15">
        <v>8.3000000000000007</v>
      </c>
      <c r="BC20" s="14">
        <v>14</v>
      </c>
      <c r="BD20" s="15">
        <v>7</v>
      </c>
      <c r="BE20" s="16" t="s">
        <v>519</v>
      </c>
      <c r="BF20" s="15">
        <v>3.8</v>
      </c>
      <c r="BG20" s="15">
        <v>11.7</v>
      </c>
      <c r="BH20" s="14">
        <v>14</v>
      </c>
      <c r="BI20" s="15">
        <v>8.8000000000000007</v>
      </c>
      <c r="BJ20" s="16" t="s">
        <v>519</v>
      </c>
      <c r="BK20" s="15">
        <v>4.8</v>
      </c>
      <c r="BL20" s="15">
        <v>14.8</v>
      </c>
      <c r="BM20" s="14">
        <v>12</v>
      </c>
      <c r="BN20" s="15">
        <v>9.1</v>
      </c>
      <c r="BO20" s="16" t="s">
        <v>519</v>
      </c>
      <c r="BP20" s="15">
        <v>4.7</v>
      </c>
      <c r="BQ20" s="15">
        <v>15.8</v>
      </c>
      <c r="BR20" s="14">
        <v>8</v>
      </c>
      <c r="BS20" s="15">
        <v>7.5</v>
      </c>
      <c r="BT20" s="16" t="s">
        <v>519</v>
      </c>
      <c r="BU20" s="15">
        <v>3.3</v>
      </c>
      <c r="BV20" s="15">
        <v>14.8</v>
      </c>
      <c r="BW20" s="14">
        <v>6</v>
      </c>
      <c r="BX20" s="15">
        <v>7.7</v>
      </c>
      <c r="BY20" s="16" t="s">
        <v>519</v>
      </c>
      <c r="BZ20" s="15">
        <v>2.8</v>
      </c>
      <c r="CA20" s="15">
        <v>16.7</v>
      </c>
      <c r="CB20" s="14">
        <v>6</v>
      </c>
      <c r="CC20" s="15">
        <v>12.1</v>
      </c>
      <c r="CD20" s="16" t="s">
        <v>519</v>
      </c>
      <c r="CE20" s="15">
        <v>4.4000000000000004</v>
      </c>
      <c r="CF20" s="15">
        <v>26.3</v>
      </c>
      <c r="CG20" s="14">
        <v>1</v>
      </c>
      <c r="CH20" s="16" t="s">
        <v>520</v>
      </c>
      <c r="CI20" s="16"/>
      <c r="CJ20" s="16" t="s">
        <v>520</v>
      </c>
      <c r="CK20" s="16" t="s">
        <v>520</v>
      </c>
    </row>
    <row r="21" spans="1:89">
      <c r="A21" s="21" t="s">
        <v>240</v>
      </c>
      <c r="B21" s="21" t="s">
        <v>241</v>
      </c>
      <c r="C21" s="21" t="s">
        <v>412</v>
      </c>
      <c r="D21" s="21">
        <v>2008</v>
      </c>
      <c r="E21" s="14">
        <v>1</v>
      </c>
      <c r="F21" s="16" t="s">
        <v>520</v>
      </c>
      <c r="G21" s="16"/>
      <c r="H21" s="16" t="s">
        <v>520</v>
      </c>
      <c r="I21" s="16" t="s">
        <v>520</v>
      </c>
      <c r="J21" s="14">
        <v>13</v>
      </c>
      <c r="K21" s="15">
        <v>6.4</v>
      </c>
      <c r="L21" s="16" t="s">
        <v>519</v>
      </c>
      <c r="M21" s="15">
        <v>3.4</v>
      </c>
      <c r="N21" s="15">
        <v>11</v>
      </c>
      <c r="O21" s="14">
        <v>22</v>
      </c>
      <c r="P21" s="15">
        <v>10.9</v>
      </c>
      <c r="Q21" s="16"/>
      <c r="R21" s="15">
        <v>6.8</v>
      </c>
      <c r="S21" s="15">
        <v>16.5</v>
      </c>
      <c r="T21" s="14">
        <v>32</v>
      </c>
      <c r="U21" s="15">
        <v>17.5</v>
      </c>
      <c r="V21" s="16"/>
      <c r="W21" s="15">
        <v>12</v>
      </c>
      <c r="X21" s="15">
        <v>24.7</v>
      </c>
      <c r="Y21" s="14">
        <v>20</v>
      </c>
      <c r="Z21" s="15">
        <v>12.1</v>
      </c>
      <c r="AA21" s="16"/>
      <c r="AB21" s="15">
        <v>7.4</v>
      </c>
      <c r="AC21" s="15">
        <v>18.600000000000001</v>
      </c>
      <c r="AD21" s="14">
        <v>23</v>
      </c>
      <c r="AE21" s="15">
        <v>11.3</v>
      </c>
      <c r="AF21" s="16"/>
      <c r="AG21" s="15">
        <v>7.2</v>
      </c>
      <c r="AH21" s="15">
        <v>17</v>
      </c>
      <c r="AI21" s="14">
        <v>35</v>
      </c>
      <c r="AJ21" s="15">
        <v>16</v>
      </c>
      <c r="AK21" s="16"/>
      <c r="AL21" s="15">
        <v>11.1</v>
      </c>
      <c r="AM21" s="15">
        <v>22.2</v>
      </c>
      <c r="AN21" s="14">
        <v>23</v>
      </c>
      <c r="AO21" s="15">
        <v>10.9</v>
      </c>
      <c r="AP21" s="16"/>
      <c r="AQ21" s="15">
        <v>6.9</v>
      </c>
      <c r="AR21" s="15">
        <v>16.399999999999999</v>
      </c>
      <c r="AS21" s="14">
        <v>29</v>
      </c>
      <c r="AT21" s="15">
        <v>15.2</v>
      </c>
      <c r="AU21" s="16"/>
      <c r="AV21" s="15">
        <v>10.199999999999999</v>
      </c>
      <c r="AW21" s="15">
        <v>21.7</v>
      </c>
      <c r="AX21" s="14">
        <v>17</v>
      </c>
      <c r="AY21" s="15">
        <v>8.8000000000000007</v>
      </c>
      <c r="AZ21" s="16" t="s">
        <v>519</v>
      </c>
      <c r="BA21" s="15">
        <v>5.0999999999999996</v>
      </c>
      <c r="BB21" s="15">
        <v>14.1</v>
      </c>
      <c r="BC21" s="14">
        <v>16</v>
      </c>
      <c r="BD21" s="15">
        <v>8.1</v>
      </c>
      <c r="BE21" s="16" t="s">
        <v>519</v>
      </c>
      <c r="BF21" s="15">
        <v>4.5999999999999996</v>
      </c>
      <c r="BG21" s="15">
        <v>13.2</v>
      </c>
      <c r="BH21" s="14">
        <v>9</v>
      </c>
      <c r="BI21" s="15">
        <v>5.9</v>
      </c>
      <c r="BJ21" s="16" t="s">
        <v>519</v>
      </c>
      <c r="BK21" s="15">
        <v>2.7</v>
      </c>
      <c r="BL21" s="15">
        <v>11.1</v>
      </c>
      <c r="BM21" s="14">
        <v>8</v>
      </c>
      <c r="BN21" s="15">
        <v>6.1</v>
      </c>
      <c r="BO21" s="16" t="s">
        <v>519</v>
      </c>
      <c r="BP21" s="15">
        <v>2.7</v>
      </c>
      <c r="BQ21" s="15">
        <v>12.1</v>
      </c>
      <c r="BR21" s="14">
        <v>8</v>
      </c>
      <c r="BS21" s="15">
        <v>7.6</v>
      </c>
      <c r="BT21" s="16" t="s">
        <v>519</v>
      </c>
      <c r="BU21" s="15">
        <v>3.3</v>
      </c>
      <c r="BV21" s="15">
        <v>14.9</v>
      </c>
      <c r="BW21" s="14">
        <v>7</v>
      </c>
      <c r="BX21" s="15">
        <v>8.9</v>
      </c>
      <c r="BY21" s="16" t="s">
        <v>519</v>
      </c>
      <c r="BZ21" s="15">
        <v>3.6</v>
      </c>
      <c r="CA21" s="15">
        <v>18.399999999999999</v>
      </c>
      <c r="CB21" s="14">
        <v>2</v>
      </c>
      <c r="CC21" s="16" t="s">
        <v>520</v>
      </c>
      <c r="CD21" s="16"/>
      <c r="CE21" s="16" t="s">
        <v>520</v>
      </c>
      <c r="CF21" s="16" t="s">
        <v>520</v>
      </c>
      <c r="CG21" s="14">
        <v>2</v>
      </c>
      <c r="CH21" s="16" t="s">
        <v>520</v>
      </c>
      <c r="CI21" s="16"/>
      <c r="CJ21" s="16" t="s">
        <v>520</v>
      </c>
      <c r="CK21" s="16" t="s">
        <v>520</v>
      </c>
    </row>
    <row r="22" spans="1:89">
      <c r="A22" s="21" t="s">
        <v>240</v>
      </c>
      <c r="B22" s="21" t="s">
        <v>241</v>
      </c>
      <c r="C22" s="21" t="s">
        <v>412</v>
      </c>
      <c r="D22" s="21">
        <v>2007</v>
      </c>
      <c r="E22" s="14">
        <v>1</v>
      </c>
      <c r="F22" s="16" t="s">
        <v>520</v>
      </c>
      <c r="G22" s="16"/>
      <c r="H22" s="16" t="s">
        <v>520</v>
      </c>
      <c r="I22" s="16" t="s">
        <v>520</v>
      </c>
      <c r="J22" s="14">
        <v>11</v>
      </c>
      <c r="K22" s="15">
        <v>5.5</v>
      </c>
      <c r="L22" s="16" t="s">
        <v>519</v>
      </c>
      <c r="M22" s="15">
        <v>2.7</v>
      </c>
      <c r="N22" s="15">
        <v>9.8000000000000007</v>
      </c>
      <c r="O22" s="14">
        <v>10</v>
      </c>
      <c r="P22" s="15">
        <v>5</v>
      </c>
      <c r="Q22" s="16" t="s">
        <v>519</v>
      </c>
      <c r="R22" s="15">
        <v>2.4</v>
      </c>
      <c r="S22" s="15">
        <v>9.3000000000000007</v>
      </c>
      <c r="T22" s="14">
        <v>27</v>
      </c>
      <c r="U22" s="15">
        <v>15.3</v>
      </c>
      <c r="V22" s="16"/>
      <c r="W22" s="15">
        <v>10.1</v>
      </c>
      <c r="X22" s="15">
        <v>22.3</v>
      </c>
      <c r="Y22" s="14">
        <v>36</v>
      </c>
      <c r="Z22" s="15">
        <v>21.3</v>
      </c>
      <c r="AA22" s="16"/>
      <c r="AB22" s="15">
        <v>14.9</v>
      </c>
      <c r="AC22" s="15">
        <v>29.5</v>
      </c>
      <c r="AD22" s="14">
        <v>27</v>
      </c>
      <c r="AE22" s="15">
        <v>13.1</v>
      </c>
      <c r="AF22" s="16"/>
      <c r="AG22" s="15">
        <v>8.6</v>
      </c>
      <c r="AH22" s="15">
        <v>19</v>
      </c>
      <c r="AI22" s="14">
        <v>31</v>
      </c>
      <c r="AJ22" s="15">
        <v>14.1</v>
      </c>
      <c r="AK22" s="16"/>
      <c r="AL22" s="15">
        <v>9.6</v>
      </c>
      <c r="AM22" s="15">
        <v>20</v>
      </c>
      <c r="AN22" s="14">
        <v>26</v>
      </c>
      <c r="AO22" s="15">
        <v>12.6</v>
      </c>
      <c r="AP22" s="16"/>
      <c r="AQ22" s="15">
        <v>8.1999999999999993</v>
      </c>
      <c r="AR22" s="15">
        <v>18.5</v>
      </c>
      <c r="AS22" s="14">
        <v>23</v>
      </c>
      <c r="AT22" s="15">
        <v>12.2</v>
      </c>
      <c r="AU22" s="16"/>
      <c r="AV22" s="15">
        <v>7.7</v>
      </c>
      <c r="AW22" s="15">
        <v>18.3</v>
      </c>
      <c r="AX22" s="14">
        <v>25</v>
      </c>
      <c r="AY22" s="15">
        <v>12.5</v>
      </c>
      <c r="AZ22" s="16"/>
      <c r="BA22" s="15">
        <v>8.1</v>
      </c>
      <c r="BB22" s="15">
        <v>18.5</v>
      </c>
      <c r="BC22" s="14">
        <v>16</v>
      </c>
      <c r="BD22" s="15">
        <v>8.5</v>
      </c>
      <c r="BE22" s="16" t="s">
        <v>519</v>
      </c>
      <c r="BF22" s="15">
        <v>4.8</v>
      </c>
      <c r="BG22" s="15">
        <v>13.7</v>
      </c>
      <c r="BH22" s="14">
        <v>15</v>
      </c>
      <c r="BI22" s="15">
        <v>10</v>
      </c>
      <c r="BJ22" s="16" t="s">
        <v>519</v>
      </c>
      <c r="BK22" s="15">
        <v>5.6</v>
      </c>
      <c r="BL22" s="15">
        <v>16.600000000000001</v>
      </c>
      <c r="BM22" s="14">
        <v>13</v>
      </c>
      <c r="BN22" s="15">
        <v>10.199999999999999</v>
      </c>
      <c r="BO22" s="16" t="s">
        <v>519</v>
      </c>
      <c r="BP22" s="15">
        <v>5.4</v>
      </c>
      <c r="BQ22" s="15">
        <v>17.399999999999999</v>
      </c>
      <c r="BR22" s="14">
        <v>12</v>
      </c>
      <c r="BS22" s="15">
        <v>11.5</v>
      </c>
      <c r="BT22" s="16" t="s">
        <v>519</v>
      </c>
      <c r="BU22" s="15">
        <v>5.9</v>
      </c>
      <c r="BV22" s="15">
        <v>20.100000000000001</v>
      </c>
      <c r="BW22" s="14">
        <v>8</v>
      </c>
      <c r="BX22" s="15">
        <v>10.1</v>
      </c>
      <c r="BY22" s="16" t="s">
        <v>519</v>
      </c>
      <c r="BZ22" s="15">
        <v>4.4000000000000004</v>
      </c>
      <c r="CA22" s="15">
        <v>19.899999999999999</v>
      </c>
      <c r="CB22" s="14">
        <v>5</v>
      </c>
      <c r="CC22" s="15">
        <v>10.6</v>
      </c>
      <c r="CD22" s="16" t="s">
        <v>519</v>
      </c>
      <c r="CE22" s="15">
        <v>3.4</v>
      </c>
      <c r="CF22" s="15">
        <v>24.7</v>
      </c>
      <c r="CG22" s="14">
        <v>4</v>
      </c>
      <c r="CH22" s="15">
        <v>18.5</v>
      </c>
      <c r="CI22" s="16" t="s">
        <v>519</v>
      </c>
      <c r="CJ22" s="15">
        <v>5</v>
      </c>
      <c r="CK22" s="15">
        <v>47.4</v>
      </c>
    </row>
    <row r="23" spans="1:89">
      <c r="A23" s="21" t="s">
        <v>240</v>
      </c>
      <c r="B23" s="21" t="s">
        <v>241</v>
      </c>
      <c r="C23" s="21" t="s">
        <v>412</v>
      </c>
      <c r="D23" s="21">
        <v>2006</v>
      </c>
      <c r="E23" s="14">
        <v>0</v>
      </c>
      <c r="F23" s="16" t="s">
        <v>520</v>
      </c>
      <c r="G23" s="16"/>
      <c r="H23" s="16" t="s">
        <v>520</v>
      </c>
      <c r="I23" s="16" t="s">
        <v>520</v>
      </c>
      <c r="J23" s="14">
        <v>7</v>
      </c>
      <c r="K23" s="15">
        <v>3.5</v>
      </c>
      <c r="L23" s="16" t="s">
        <v>519</v>
      </c>
      <c r="M23" s="15">
        <v>1.4</v>
      </c>
      <c r="N23" s="15">
        <v>7.2</v>
      </c>
      <c r="O23" s="14">
        <v>22</v>
      </c>
      <c r="P23" s="15">
        <v>11.4</v>
      </c>
      <c r="Q23" s="16"/>
      <c r="R23" s="15">
        <v>7.1</v>
      </c>
      <c r="S23" s="15">
        <v>17.2</v>
      </c>
      <c r="T23" s="14">
        <v>16</v>
      </c>
      <c r="U23" s="15">
        <v>9.4</v>
      </c>
      <c r="V23" s="16" t="s">
        <v>519</v>
      </c>
      <c r="W23" s="15">
        <v>5.4</v>
      </c>
      <c r="X23" s="15">
        <v>15.3</v>
      </c>
      <c r="Y23" s="14">
        <v>30</v>
      </c>
      <c r="Z23" s="15">
        <v>17.100000000000001</v>
      </c>
      <c r="AA23" s="16"/>
      <c r="AB23" s="15">
        <v>11.6</v>
      </c>
      <c r="AC23" s="15">
        <v>24.5</v>
      </c>
      <c r="AD23" s="14">
        <v>38</v>
      </c>
      <c r="AE23" s="15">
        <v>18.3</v>
      </c>
      <c r="AF23" s="16"/>
      <c r="AG23" s="15">
        <v>12.9</v>
      </c>
      <c r="AH23" s="15">
        <v>25.1</v>
      </c>
      <c r="AI23" s="14">
        <v>30</v>
      </c>
      <c r="AJ23" s="15">
        <v>13.7</v>
      </c>
      <c r="AK23" s="16"/>
      <c r="AL23" s="15">
        <v>9.1999999999999993</v>
      </c>
      <c r="AM23" s="15">
        <v>19.600000000000001</v>
      </c>
      <c r="AN23" s="14">
        <v>32</v>
      </c>
      <c r="AO23" s="15">
        <v>15.9</v>
      </c>
      <c r="AP23" s="16"/>
      <c r="AQ23" s="15">
        <v>10.9</v>
      </c>
      <c r="AR23" s="15">
        <v>22.5</v>
      </c>
      <c r="AS23" s="14">
        <v>26</v>
      </c>
      <c r="AT23" s="15">
        <v>13.9</v>
      </c>
      <c r="AU23" s="16"/>
      <c r="AV23" s="15">
        <v>9.1</v>
      </c>
      <c r="AW23" s="15">
        <v>20.399999999999999</v>
      </c>
      <c r="AX23" s="14">
        <v>30</v>
      </c>
      <c r="AY23" s="15">
        <v>14.4</v>
      </c>
      <c r="AZ23" s="16"/>
      <c r="BA23" s="15">
        <v>9.6999999999999993</v>
      </c>
      <c r="BB23" s="15">
        <v>20.6</v>
      </c>
      <c r="BC23" s="14">
        <v>21</v>
      </c>
      <c r="BD23" s="15">
        <v>11.9</v>
      </c>
      <c r="BE23" s="16"/>
      <c r="BF23" s="15">
        <v>7.4</v>
      </c>
      <c r="BG23" s="15">
        <v>18.2</v>
      </c>
      <c r="BH23" s="14">
        <v>17</v>
      </c>
      <c r="BI23" s="15">
        <v>11.5</v>
      </c>
      <c r="BJ23" s="16" t="s">
        <v>519</v>
      </c>
      <c r="BK23" s="15">
        <v>6.7</v>
      </c>
      <c r="BL23" s="15">
        <v>18.5</v>
      </c>
      <c r="BM23" s="14">
        <v>12</v>
      </c>
      <c r="BN23" s="15">
        <v>9.5</v>
      </c>
      <c r="BO23" s="16" t="s">
        <v>519</v>
      </c>
      <c r="BP23" s="15">
        <v>4.9000000000000004</v>
      </c>
      <c r="BQ23" s="15">
        <v>16.600000000000001</v>
      </c>
      <c r="BR23" s="14">
        <v>9</v>
      </c>
      <c r="BS23" s="15">
        <v>8.6</v>
      </c>
      <c r="BT23" s="16" t="s">
        <v>519</v>
      </c>
      <c r="BU23" s="15">
        <v>3.9</v>
      </c>
      <c r="BV23" s="15">
        <v>16.399999999999999</v>
      </c>
      <c r="BW23" s="14">
        <v>5</v>
      </c>
      <c r="BX23" s="15">
        <v>6.2</v>
      </c>
      <c r="BY23" s="16" t="s">
        <v>519</v>
      </c>
      <c r="BZ23" s="15">
        <v>2</v>
      </c>
      <c r="CA23" s="15">
        <v>14.6</v>
      </c>
      <c r="CB23" s="14">
        <v>3</v>
      </c>
      <c r="CC23" s="15">
        <v>6.8</v>
      </c>
      <c r="CD23" s="16" t="s">
        <v>519</v>
      </c>
      <c r="CE23" s="15">
        <v>1.4</v>
      </c>
      <c r="CF23" s="15">
        <v>19.8</v>
      </c>
      <c r="CG23" s="14">
        <v>2</v>
      </c>
      <c r="CH23" s="16" t="s">
        <v>520</v>
      </c>
      <c r="CI23" s="16"/>
      <c r="CJ23" s="16" t="s">
        <v>520</v>
      </c>
      <c r="CK23" s="16" t="s">
        <v>520</v>
      </c>
    </row>
    <row r="24" spans="1:89">
      <c r="A24" s="21" t="s">
        <v>240</v>
      </c>
      <c r="B24" s="21" t="s">
        <v>241</v>
      </c>
      <c r="C24" s="21" t="s">
        <v>412</v>
      </c>
      <c r="D24" s="21">
        <v>2005</v>
      </c>
      <c r="E24" s="14">
        <v>1</v>
      </c>
      <c r="F24" s="16" t="s">
        <v>520</v>
      </c>
      <c r="G24" s="16"/>
      <c r="H24" s="16" t="s">
        <v>520</v>
      </c>
      <c r="I24" s="16" t="s">
        <v>520</v>
      </c>
      <c r="J24" s="14">
        <v>8</v>
      </c>
      <c r="K24" s="15">
        <v>4.0999999999999996</v>
      </c>
      <c r="L24" s="16" t="s">
        <v>519</v>
      </c>
      <c r="M24" s="15">
        <v>1.8</v>
      </c>
      <c r="N24" s="15">
        <v>8</v>
      </c>
      <c r="O24" s="14">
        <v>19</v>
      </c>
      <c r="P24" s="15">
        <v>10</v>
      </c>
      <c r="Q24" s="16" t="s">
        <v>519</v>
      </c>
      <c r="R24" s="15">
        <v>6</v>
      </c>
      <c r="S24" s="15">
        <v>15.6</v>
      </c>
      <c r="T24" s="14">
        <v>13</v>
      </c>
      <c r="U24" s="15">
        <v>7.9</v>
      </c>
      <c r="V24" s="16" t="s">
        <v>519</v>
      </c>
      <c r="W24" s="15">
        <v>4.2</v>
      </c>
      <c r="X24" s="15">
        <v>13.6</v>
      </c>
      <c r="Y24" s="14">
        <v>34</v>
      </c>
      <c r="Z24" s="15">
        <v>18.7</v>
      </c>
      <c r="AA24" s="16"/>
      <c r="AB24" s="15">
        <v>12.9</v>
      </c>
      <c r="AC24" s="15">
        <v>26.1</v>
      </c>
      <c r="AD24" s="14">
        <v>25</v>
      </c>
      <c r="AE24" s="15">
        <v>12</v>
      </c>
      <c r="AF24" s="16"/>
      <c r="AG24" s="15">
        <v>7.7</v>
      </c>
      <c r="AH24" s="15">
        <v>17.600000000000001</v>
      </c>
      <c r="AI24" s="14">
        <v>31</v>
      </c>
      <c r="AJ24" s="15">
        <v>14.3</v>
      </c>
      <c r="AK24" s="16"/>
      <c r="AL24" s="15">
        <v>9.6999999999999993</v>
      </c>
      <c r="AM24" s="15">
        <v>20.3</v>
      </c>
      <c r="AN24" s="14">
        <v>29</v>
      </c>
      <c r="AO24" s="15">
        <v>14.8</v>
      </c>
      <c r="AP24" s="16"/>
      <c r="AQ24" s="15">
        <v>9.9</v>
      </c>
      <c r="AR24" s="15">
        <v>21.2</v>
      </c>
      <c r="AS24" s="14">
        <v>32</v>
      </c>
      <c r="AT24" s="15">
        <v>17</v>
      </c>
      <c r="AU24" s="16"/>
      <c r="AV24" s="15">
        <v>11.6</v>
      </c>
      <c r="AW24" s="15">
        <v>24</v>
      </c>
      <c r="AX24" s="14">
        <v>25</v>
      </c>
      <c r="AY24" s="15">
        <v>12</v>
      </c>
      <c r="AZ24" s="16"/>
      <c r="BA24" s="15">
        <v>7.8</v>
      </c>
      <c r="BB24" s="15">
        <v>17.8</v>
      </c>
      <c r="BC24" s="14">
        <v>14</v>
      </c>
      <c r="BD24" s="15">
        <v>8.1999999999999993</v>
      </c>
      <c r="BE24" s="16" t="s">
        <v>519</v>
      </c>
      <c r="BF24" s="15">
        <v>4.5</v>
      </c>
      <c r="BG24" s="15">
        <v>13.7</v>
      </c>
      <c r="BH24" s="14">
        <v>10</v>
      </c>
      <c r="BI24" s="15">
        <v>6.8</v>
      </c>
      <c r="BJ24" s="16" t="s">
        <v>519</v>
      </c>
      <c r="BK24" s="15">
        <v>3.3</v>
      </c>
      <c r="BL24" s="15">
        <v>12.6</v>
      </c>
      <c r="BM24" s="14">
        <v>7</v>
      </c>
      <c r="BN24" s="15">
        <v>5.6</v>
      </c>
      <c r="BO24" s="16" t="s">
        <v>519</v>
      </c>
      <c r="BP24" s="15">
        <v>2.2000000000000002</v>
      </c>
      <c r="BQ24" s="15">
        <v>11.5</v>
      </c>
      <c r="BR24" s="14">
        <v>8</v>
      </c>
      <c r="BS24" s="15">
        <v>7.6</v>
      </c>
      <c r="BT24" s="16" t="s">
        <v>519</v>
      </c>
      <c r="BU24" s="15">
        <v>3.3</v>
      </c>
      <c r="BV24" s="15">
        <v>15.1</v>
      </c>
      <c r="BW24" s="14">
        <v>7</v>
      </c>
      <c r="BX24" s="15">
        <v>8.6999999999999993</v>
      </c>
      <c r="BY24" s="16" t="s">
        <v>519</v>
      </c>
      <c r="BZ24" s="15">
        <v>3.5</v>
      </c>
      <c r="CA24" s="15">
        <v>17.899999999999999</v>
      </c>
      <c r="CB24" s="14">
        <v>4</v>
      </c>
      <c r="CC24" s="15">
        <v>9.6999999999999993</v>
      </c>
      <c r="CD24" s="16" t="s">
        <v>519</v>
      </c>
      <c r="CE24" s="15">
        <v>2.6</v>
      </c>
      <c r="CF24" s="15">
        <v>24.9</v>
      </c>
      <c r="CG24" s="14">
        <v>3</v>
      </c>
      <c r="CH24" s="15">
        <v>14.2</v>
      </c>
      <c r="CI24" s="16" t="s">
        <v>519</v>
      </c>
      <c r="CJ24" s="15">
        <v>2.9</v>
      </c>
      <c r="CK24" s="15">
        <v>41.4</v>
      </c>
    </row>
    <row r="25" spans="1:89">
      <c r="A25" s="21" t="s">
        <v>240</v>
      </c>
      <c r="B25" s="21" t="s">
        <v>241</v>
      </c>
      <c r="C25" s="21" t="s">
        <v>412</v>
      </c>
      <c r="D25" s="21">
        <v>2004</v>
      </c>
      <c r="E25" s="14">
        <v>0</v>
      </c>
      <c r="F25" s="16" t="s">
        <v>520</v>
      </c>
      <c r="G25" s="16"/>
      <c r="H25" s="16" t="s">
        <v>520</v>
      </c>
      <c r="I25" s="16" t="s">
        <v>520</v>
      </c>
      <c r="J25" s="14">
        <v>16</v>
      </c>
      <c r="K25" s="15">
        <v>8.1999999999999993</v>
      </c>
      <c r="L25" s="16" t="s">
        <v>519</v>
      </c>
      <c r="M25" s="15">
        <v>4.7</v>
      </c>
      <c r="N25" s="15">
        <v>13.3</v>
      </c>
      <c r="O25" s="14">
        <v>19</v>
      </c>
      <c r="P25" s="15">
        <v>10.199999999999999</v>
      </c>
      <c r="Q25" s="16" t="s">
        <v>519</v>
      </c>
      <c r="R25" s="15">
        <v>6.1</v>
      </c>
      <c r="S25" s="15">
        <v>15.9</v>
      </c>
      <c r="T25" s="14">
        <v>28</v>
      </c>
      <c r="U25" s="15">
        <v>17.7</v>
      </c>
      <c r="V25" s="16"/>
      <c r="W25" s="15">
        <v>11.7</v>
      </c>
      <c r="X25" s="15">
        <v>25.5</v>
      </c>
      <c r="Y25" s="14">
        <v>32</v>
      </c>
      <c r="Z25" s="15">
        <v>17.100000000000001</v>
      </c>
      <c r="AA25" s="16"/>
      <c r="AB25" s="15">
        <v>11.7</v>
      </c>
      <c r="AC25" s="15">
        <v>24.1</v>
      </c>
      <c r="AD25" s="14">
        <v>37</v>
      </c>
      <c r="AE25" s="15">
        <v>17.399999999999999</v>
      </c>
      <c r="AF25" s="16"/>
      <c r="AG25" s="15">
        <v>12.3</v>
      </c>
      <c r="AH25" s="15">
        <v>24</v>
      </c>
      <c r="AI25" s="14">
        <v>31</v>
      </c>
      <c r="AJ25" s="15">
        <v>14.6</v>
      </c>
      <c r="AK25" s="16"/>
      <c r="AL25" s="15">
        <v>9.9</v>
      </c>
      <c r="AM25" s="15">
        <v>20.7</v>
      </c>
      <c r="AN25" s="14">
        <v>33</v>
      </c>
      <c r="AO25" s="15">
        <v>17.2</v>
      </c>
      <c r="AP25" s="16"/>
      <c r="AQ25" s="15">
        <v>11.8</v>
      </c>
      <c r="AR25" s="15">
        <v>24.2</v>
      </c>
      <c r="AS25" s="14">
        <v>34</v>
      </c>
      <c r="AT25" s="15">
        <v>17.8</v>
      </c>
      <c r="AU25" s="16"/>
      <c r="AV25" s="15">
        <v>12.3</v>
      </c>
      <c r="AW25" s="15">
        <v>24.9</v>
      </c>
      <c r="AX25" s="14">
        <v>24</v>
      </c>
      <c r="AY25" s="15">
        <v>11.7</v>
      </c>
      <c r="AZ25" s="16"/>
      <c r="BA25" s="15">
        <v>7.5</v>
      </c>
      <c r="BB25" s="15">
        <v>17.399999999999999</v>
      </c>
      <c r="BC25" s="14">
        <v>16</v>
      </c>
      <c r="BD25" s="15">
        <v>9.6</v>
      </c>
      <c r="BE25" s="16" t="s">
        <v>519</v>
      </c>
      <c r="BF25" s="15">
        <v>5.5</v>
      </c>
      <c r="BG25" s="15">
        <v>15.6</v>
      </c>
      <c r="BH25" s="14">
        <v>18</v>
      </c>
      <c r="BI25" s="15">
        <v>12.4</v>
      </c>
      <c r="BJ25" s="16" t="s">
        <v>519</v>
      </c>
      <c r="BK25" s="15">
        <v>7.4</v>
      </c>
      <c r="BL25" s="15">
        <v>19.600000000000001</v>
      </c>
      <c r="BM25" s="14">
        <v>14</v>
      </c>
      <c r="BN25" s="15">
        <v>11.2</v>
      </c>
      <c r="BO25" s="16" t="s">
        <v>519</v>
      </c>
      <c r="BP25" s="15">
        <v>6.1</v>
      </c>
      <c r="BQ25" s="15">
        <v>18.8</v>
      </c>
      <c r="BR25" s="14">
        <v>16</v>
      </c>
      <c r="BS25" s="15">
        <v>15.2</v>
      </c>
      <c r="BT25" s="16" t="s">
        <v>519</v>
      </c>
      <c r="BU25" s="15">
        <v>8.6999999999999993</v>
      </c>
      <c r="BV25" s="15">
        <v>24.7</v>
      </c>
      <c r="BW25" s="14">
        <v>6</v>
      </c>
      <c r="BX25" s="15">
        <v>7.3</v>
      </c>
      <c r="BY25" s="16" t="s">
        <v>519</v>
      </c>
      <c r="BZ25" s="15">
        <v>2.7</v>
      </c>
      <c r="CA25" s="15">
        <v>16</v>
      </c>
      <c r="CB25" s="14">
        <v>4</v>
      </c>
      <c r="CC25" s="15">
        <v>10.4</v>
      </c>
      <c r="CD25" s="16" t="s">
        <v>519</v>
      </c>
      <c r="CE25" s="15">
        <v>2.8</v>
      </c>
      <c r="CF25" s="15">
        <v>26.7</v>
      </c>
      <c r="CG25" s="14">
        <v>2</v>
      </c>
      <c r="CH25" s="16" t="s">
        <v>520</v>
      </c>
      <c r="CI25" s="16"/>
      <c r="CJ25" s="16" t="s">
        <v>520</v>
      </c>
      <c r="CK25" s="16" t="s">
        <v>520</v>
      </c>
    </row>
    <row r="26" spans="1:89">
      <c r="A26" s="21" t="s">
        <v>240</v>
      </c>
      <c r="B26" s="21" t="s">
        <v>241</v>
      </c>
      <c r="C26" s="21" t="s">
        <v>412</v>
      </c>
      <c r="D26" s="21">
        <v>2003</v>
      </c>
      <c r="E26" s="14">
        <v>2</v>
      </c>
      <c r="F26" s="16" t="s">
        <v>520</v>
      </c>
      <c r="G26" s="16"/>
      <c r="H26" s="16" t="s">
        <v>520</v>
      </c>
      <c r="I26" s="16" t="s">
        <v>520</v>
      </c>
      <c r="J26" s="14">
        <v>16</v>
      </c>
      <c r="K26" s="15">
        <v>8.3000000000000007</v>
      </c>
      <c r="L26" s="16" t="s">
        <v>519</v>
      </c>
      <c r="M26" s="15">
        <v>4.7</v>
      </c>
      <c r="N26" s="15">
        <v>13.4</v>
      </c>
      <c r="O26" s="14">
        <v>43</v>
      </c>
      <c r="P26" s="15">
        <v>23.8</v>
      </c>
      <c r="Q26" s="16"/>
      <c r="R26" s="15">
        <v>17.2</v>
      </c>
      <c r="S26" s="15">
        <v>32</v>
      </c>
      <c r="T26" s="14">
        <v>39</v>
      </c>
      <c r="U26" s="15">
        <v>25</v>
      </c>
      <c r="V26" s="16"/>
      <c r="W26" s="15">
        <v>17.8</v>
      </c>
      <c r="X26" s="15">
        <v>34.1</v>
      </c>
      <c r="Y26" s="14">
        <v>39</v>
      </c>
      <c r="Z26" s="15">
        <v>20.2</v>
      </c>
      <c r="AA26" s="16"/>
      <c r="AB26" s="15">
        <v>14.4</v>
      </c>
      <c r="AC26" s="15">
        <v>27.6</v>
      </c>
      <c r="AD26" s="14">
        <v>33</v>
      </c>
      <c r="AE26" s="15">
        <v>15.5</v>
      </c>
      <c r="AF26" s="16"/>
      <c r="AG26" s="15">
        <v>10.7</v>
      </c>
      <c r="AH26" s="15">
        <v>21.8</v>
      </c>
      <c r="AI26" s="14">
        <v>29</v>
      </c>
      <c r="AJ26" s="15">
        <v>14</v>
      </c>
      <c r="AK26" s="16"/>
      <c r="AL26" s="15">
        <v>9.4</v>
      </c>
      <c r="AM26" s="15">
        <v>20.100000000000001</v>
      </c>
      <c r="AN26" s="14">
        <v>27</v>
      </c>
      <c r="AO26" s="15">
        <v>14.3</v>
      </c>
      <c r="AP26" s="16"/>
      <c r="AQ26" s="15">
        <v>9.4</v>
      </c>
      <c r="AR26" s="15">
        <v>20.8</v>
      </c>
      <c r="AS26" s="14">
        <v>26</v>
      </c>
      <c r="AT26" s="15">
        <v>13.4</v>
      </c>
      <c r="AU26" s="16"/>
      <c r="AV26" s="15">
        <v>8.8000000000000007</v>
      </c>
      <c r="AW26" s="15">
        <v>19.7</v>
      </c>
      <c r="AX26" s="14">
        <v>27</v>
      </c>
      <c r="AY26" s="15">
        <v>13.5</v>
      </c>
      <c r="AZ26" s="16"/>
      <c r="BA26" s="15">
        <v>8.9</v>
      </c>
      <c r="BB26" s="15">
        <v>19.600000000000001</v>
      </c>
      <c r="BC26" s="14">
        <v>19</v>
      </c>
      <c r="BD26" s="15">
        <v>11.8</v>
      </c>
      <c r="BE26" s="16" t="s">
        <v>519</v>
      </c>
      <c r="BF26" s="15">
        <v>7.1</v>
      </c>
      <c r="BG26" s="15">
        <v>18.399999999999999</v>
      </c>
      <c r="BH26" s="14">
        <v>7</v>
      </c>
      <c r="BI26" s="15">
        <v>4.9000000000000004</v>
      </c>
      <c r="BJ26" s="16" t="s">
        <v>519</v>
      </c>
      <c r="BK26" s="15">
        <v>2</v>
      </c>
      <c r="BL26" s="15">
        <v>10.1</v>
      </c>
      <c r="BM26" s="14">
        <v>13</v>
      </c>
      <c r="BN26" s="15">
        <v>10.4</v>
      </c>
      <c r="BO26" s="16" t="s">
        <v>519</v>
      </c>
      <c r="BP26" s="15">
        <v>5.5</v>
      </c>
      <c r="BQ26" s="15">
        <v>17.8</v>
      </c>
      <c r="BR26" s="14">
        <v>6</v>
      </c>
      <c r="BS26" s="15">
        <v>5.7</v>
      </c>
      <c r="BT26" s="16" t="s">
        <v>519</v>
      </c>
      <c r="BU26" s="15">
        <v>2.1</v>
      </c>
      <c r="BV26" s="15">
        <v>12.3</v>
      </c>
      <c r="BW26" s="14">
        <v>7</v>
      </c>
      <c r="BX26" s="15">
        <v>8.6999999999999993</v>
      </c>
      <c r="BY26" s="16" t="s">
        <v>519</v>
      </c>
      <c r="BZ26" s="15">
        <v>3.5</v>
      </c>
      <c r="CA26" s="15">
        <v>17.899999999999999</v>
      </c>
      <c r="CB26" s="14">
        <v>0</v>
      </c>
      <c r="CC26" s="16" t="s">
        <v>520</v>
      </c>
      <c r="CD26" s="16"/>
      <c r="CE26" s="16" t="s">
        <v>520</v>
      </c>
      <c r="CF26" s="16" t="s">
        <v>520</v>
      </c>
      <c r="CG26" s="14">
        <v>1</v>
      </c>
      <c r="CH26" s="16" t="s">
        <v>520</v>
      </c>
      <c r="CI26" s="16"/>
      <c r="CJ26" s="16" t="s">
        <v>520</v>
      </c>
      <c r="CK26" s="16" t="s">
        <v>520</v>
      </c>
    </row>
    <row r="27" spans="1:89">
      <c r="A27" s="21" t="s">
        <v>240</v>
      </c>
      <c r="B27" s="21" t="s">
        <v>241</v>
      </c>
      <c r="C27" s="21" t="s">
        <v>412</v>
      </c>
      <c r="D27" s="21">
        <v>2002</v>
      </c>
      <c r="E27" s="14">
        <v>1</v>
      </c>
      <c r="F27" s="16" t="s">
        <v>520</v>
      </c>
      <c r="G27" s="16"/>
      <c r="H27" s="16" t="s">
        <v>520</v>
      </c>
      <c r="I27" s="16" t="s">
        <v>520</v>
      </c>
      <c r="J27" s="14">
        <v>7</v>
      </c>
      <c r="K27" s="15">
        <v>3.7</v>
      </c>
      <c r="L27" s="16" t="s">
        <v>519</v>
      </c>
      <c r="M27" s="15">
        <v>1.5</v>
      </c>
      <c r="N27" s="15">
        <v>7.6</v>
      </c>
      <c r="O27" s="14">
        <v>31</v>
      </c>
      <c r="P27" s="15">
        <v>17.7</v>
      </c>
      <c r="Q27" s="16"/>
      <c r="R27" s="15">
        <v>12</v>
      </c>
      <c r="S27" s="15">
        <v>25.1</v>
      </c>
      <c r="T27" s="14">
        <v>30</v>
      </c>
      <c r="U27" s="15">
        <v>18.8</v>
      </c>
      <c r="V27" s="16"/>
      <c r="W27" s="15">
        <v>12.7</v>
      </c>
      <c r="X27" s="15">
        <v>26.8</v>
      </c>
      <c r="Y27" s="14">
        <v>32</v>
      </c>
      <c r="Z27" s="15">
        <v>16.3</v>
      </c>
      <c r="AA27" s="16"/>
      <c r="AB27" s="15">
        <v>11.1</v>
      </c>
      <c r="AC27" s="15">
        <v>23</v>
      </c>
      <c r="AD27" s="14">
        <v>35</v>
      </c>
      <c r="AE27" s="15">
        <v>16.399999999999999</v>
      </c>
      <c r="AF27" s="16"/>
      <c r="AG27" s="15">
        <v>11.4</v>
      </c>
      <c r="AH27" s="15">
        <v>22.8</v>
      </c>
      <c r="AI27" s="14">
        <v>39</v>
      </c>
      <c r="AJ27" s="15">
        <v>19.3</v>
      </c>
      <c r="AK27" s="16"/>
      <c r="AL27" s="15">
        <v>13.7</v>
      </c>
      <c r="AM27" s="15">
        <v>26.4</v>
      </c>
      <c r="AN27" s="14">
        <v>25</v>
      </c>
      <c r="AO27" s="15">
        <v>13.4</v>
      </c>
      <c r="AP27" s="16"/>
      <c r="AQ27" s="15">
        <v>8.6999999999999993</v>
      </c>
      <c r="AR27" s="15">
        <v>19.8</v>
      </c>
      <c r="AS27" s="14">
        <v>25</v>
      </c>
      <c r="AT27" s="15">
        <v>12.5</v>
      </c>
      <c r="AU27" s="16"/>
      <c r="AV27" s="15">
        <v>8.1</v>
      </c>
      <c r="AW27" s="15">
        <v>18.5</v>
      </c>
      <c r="AX27" s="14">
        <v>21</v>
      </c>
      <c r="AY27" s="15">
        <v>10.9</v>
      </c>
      <c r="AZ27" s="16"/>
      <c r="BA27" s="15">
        <v>6.8</v>
      </c>
      <c r="BB27" s="15">
        <v>16.7</v>
      </c>
      <c r="BC27" s="14">
        <v>16</v>
      </c>
      <c r="BD27" s="15">
        <v>10.199999999999999</v>
      </c>
      <c r="BE27" s="16" t="s">
        <v>519</v>
      </c>
      <c r="BF27" s="15">
        <v>5.9</v>
      </c>
      <c r="BG27" s="15">
        <v>16.600000000000001</v>
      </c>
      <c r="BH27" s="14">
        <v>11</v>
      </c>
      <c r="BI27" s="15">
        <v>7.8</v>
      </c>
      <c r="BJ27" s="16" t="s">
        <v>519</v>
      </c>
      <c r="BK27" s="15">
        <v>3.9</v>
      </c>
      <c r="BL27" s="15">
        <v>14</v>
      </c>
      <c r="BM27" s="14">
        <v>6</v>
      </c>
      <c r="BN27" s="15">
        <v>4.8</v>
      </c>
      <c r="BO27" s="16" t="s">
        <v>519</v>
      </c>
      <c r="BP27" s="15">
        <v>1.8</v>
      </c>
      <c r="BQ27" s="15">
        <v>10.5</v>
      </c>
      <c r="BR27" s="14">
        <v>8</v>
      </c>
      <c r="BS27" s="15">
        <v>7.4</v>
      </c>
      <c r="BT27" s="16" t="s">
        <v>519</v>
      </c>
      <c r="BU27" s="15">
        <v>3.2</v>
      </c>
      <c r="BV27" s="15">
        <v>14.6</v>
      </c>
      <c r="BW27" s="14">
        <v>10</v>
      </c>
      <c r="BX27" s="15">
        <v>12.9</v>
      </c>
      <c r="BY27" s="16" t="s">
        <v>519</v>
      </c>
      <c r="BZ27" s="15">
        <v>6.2</v>
      </c>
      <c r="CA27" s="15">
        <v>23.8</v>
      </c>
      <c r="CB27" s="14">
        <v>7</v>
      </c>
      <c r="CC27" s="15">
        <v>18</v>
      </c>
      <c r="CD27" s="16" t="s">
        <v>519</v>
      </c>
      <c r="CE27" s="15">
        <v>7.3</v>
      </c>
      <c r="CF27" s="15">
        <v>37.200000000000003</v>
      </c>
      <c r="CG27" s="14">
        <v>1</v>
      </c>
      <c r="CH27" s="16" t="s">
        <v>520</v>
      </c>
      <c r="CI27" s="16"/>
      <c r="CJ27" s="16" t="s">
        <v>520</v>
      </c>
      <c r="CK27" s="16" t="s">
        <v>520</v>
      </c>
    </row>
    <row r="28" spans="1:89">
      <c r="A28" s="21" t="s">
        <v>240</v>
      </c>
      <c r="B28" s="21" t="s">
        <v>241</v>
      </c>
      <c r="C28" s="21" t="s">
        <v>412</v>
      </c>
      <c r="D28" s="21">
        <v>2001</v>
      </c>
      <c r="E28" s="14">
        <v>0</v>
      </c>
      <c r="F28" s="16" t="s">
        <v>520</v>
      </c>
      <c r="G28" s="16"/>
      <c r="H28" s="16" t="s">
        <v>520</v>
      </c>
      <c r="I28" s="16" t="s">
        <v>520</v>
      </c>
      <c r="J28" s="14">
        <v>13</v>
      </c>
      <c r="K28" s="15">
        <v>7</v>
      </c>
      <c r="L28" s="16" t="s">
        <v>519</v>
      </c>
      <c r="M28" s="15">
        <v>3.7</v>
      </c>
      <c r="N28" s="15">
        <v>12</v>
      </c>
      <c r="O28" s="14">
        <v>25</v>
      </c>
      <c r="P28" s="15">
        <v>14.7</v>
      </c>
      <c r="Q28" s="16"/>
      <c r="R28" s="15">
        <v>9.5</v>
      </c>
      <c r="S28" s="15">
        <v>21.7</v>
      </c>
      <c r="T28" s="14">
        <v>33</v>
      </c>
      <c r="U28" s="15">
        <v>19.899999999999999</v>
      </c>
      <c r="V28" s="16"/>
      <c r="W28" s="15">
        <v>13.7</v>
      </c>
      <c r="X28" s="15">
        <v>27.9</v>
      </c>
      <c r="Y28" s="14">
        <v>33</v>
      </c>
      <c r="Z28" s="15">
        <v>16.600000000000001</v>
      </c>
      <c r="AA28" s="16"/>
      <c r="AB28" s="15">
        <v>11.4</v>
      </c>
      <c r="AC28" s="15">
        <v>23.3</v>
      </c>
      <c r="AD28" s="14">
        <v>38</v>
      </c>
      <c r="AE28" s="15">
        <v>17.899999999999999</v>
      </c>
      <c r="AF28" s="16"/>
      <c r="AG28" s="15">
        <v>12.6</v>
      </c>
      <c r="AH28" s="15">
        <v>24.5</v>
      </c>
      <c r="AI28" s="14">
        <v>30</v>
      </c>
      <c r="AJ28" s="15">
        <v>15.3</v>
      </c>
      <c r="AK28" s="16"/>
      <c r="AL28" s="15">
        <v>10.3</v>
      </c>
      <c r="AM28" s="15">
        <v>21.8</v>
      </c>
      <c r="AN28" s="14">
        <v>30</v>
      </c>
      <c r="AO28" s="15">
        <v>16.2</v>
      </c>
      <c r="AP28" s="16"/>
      <c r="AQ28" s="15">
        <v>10.9</v>
      </c>
      <c r="AR28" s="15">
        <v>23.1</v>
      </c>
      <c r="AS28" s="14">
        <v>26</v>
      </c>
      <c r="AT28" s="15">
        <v>12.5</v>
      </c>
      <c r="AU28" s="16"/>
      <c r="AV28" s="15">
        <v>8.1999999999999993</v>
      </c>
      <c r="AW28" s="15">
        <v>18.399999999999999</v>
      </c>
      <c r="AX28" s="14">
        <v>20</v>
      </c>
      <c r="AY28" s="15">
        <v>11.2</v>
      </c>
      <c r="AZ28" s="16"/>
      <c r="BA28" s="15">
        <v>6.8</v>
      </c>
      <c r="BB28" s="15">
        <v>17.2</v>
      </c>
      <c r="BC28" s="14">
        <v>17</v>
      </c>
      <c r="BD28" s="15">
        <v>11.1</v>
      </c>
      <c r="BE28" s="16" t="s">
        <v>519</v>
      </c>
      <c r="BF28" s="15">
        <v>6.4</v>
      </c>
      <c r="BG28" s="15">
        <v>17.7</v>
      </c>
      <c r="BH28" s="14">
        <v>16</v>
      </c>
      <c r="BI28" s="15">
        <v>11.5</v>
      </c>
      <c r="BJ28" s="16" t="s">
        <v>519</v>
      </c>
      <c r="BK28" s="15">
        <v>6.6</v>
      </c>
      <c r="BL28" s="15">
        <v>18.7</v>
      </c>
      <c r="BM28" s="14">
        <v>10</v>
      </c>
      <c r="BN28" s="15">
        <v>8</v>
      </c>
      <c r="BO28" s="16" t="s">
        <v>519</v>
      </c>
      <c r="BP28" s="15">
        <v>3.8</v>
      </c>
      <c r="BQ28" s="15">
        <v>14.6</v>
      </c>
      <c r="BR28" s="14">
        <v>11</v>
      </c>
      <c r="BS28" s="15">
        <v>10</v>
      </c>
      <c r="BT28" s="16" t="s">
        <v>519</v>
      </c>
      <c r="BU28" s="15">
        <v>5</v>
      </c>
      <c r="BV28" s="15">
        <v>17.899999999999999</v>
      </c>
      <c r="BW28" s="14">
        <v>3</v>
      </c>
      <c r="BX28" s="15">
        <v>4.0999999999999996</v>
      </c>
      <c r="BY28" s="16" t="s">
        <v>519</v>
      </c>
      <c r="BZ28" s="15">
        <v>0.8</v>
      </c>
      <c r="CA28" s="15">
        <v>12</v>
      </c>
      <c r="CB28" s="14">
        <v>6</v>
      </c>
      <c r="CC28" s="15">
        <v>15.4</v>
      </c>
      <c r="CD28" s="16" t="s">
        <v>519</v>
      </c>
      <c r="CE28" s="15">
        <v>5.6</v>
      </c>
      <c r="CF28" s="15">
        <v>33.4</v>
      </c>
      <c r="CG28" s="14">
        <v>1</v>
      </c>
      <c r="CH28" s="16" t="s">
        <v>520</v>
      </c>
      <c r="CI28" s="16"/>
      <c r="CJ28" s="16" t="s">
        <v>520</v>
      </c>
      <c r="CK28" s="16" t="s">
        <v>520</v>
      </c>
    </row>
    <row r="29" spans="1:89">
      <c r="A29" s="21" t="s">
        <v>240</v>
      </c>
      <c r="B29" s="21" t="s">
        <v>241</v>
      </c>
      <c r="C29" s="21" t="s">
        <v>412</v>
      </c>
      <c r="D29" s="21">
        <v>2000</v>
      </c>
      <c r="E29" s="14">
        <v>0</v>
      </c>
      <c r="F29" s="16" t="s">
        <v>520</v>
      </c>
      <c r="G29" s="16"/>
      <c r="H29" s="16" t="s">
        <v>520</v>
      </c>
      <c r="I29" s="16" t="s">
        <v>520</v>
      </c>
      <c r="J29" s="14">
        <v>23</v>
      </c>
      <c r="K29" s="15">
        <v>12.5</v>
      </c>
      <c r="L29" s="16"/>
      <c r="M29" s="15">
        <v>7.9</v>
      </c>
      <c r="N29" s="15">
        <v>18.7</v>
      </c>
      <c r="O29" s="14">
        <v>27</v>
      </c>
      <c r="P29" s="15">
        <v>16.100000000000001</v>
      </c>
      <c r="Q29" s="16"/>
      <c r="R29" s="15">
        <v>10.6</v>
      </c>
      <c r="S29" s="15">
        <v>23.4</v>
      </c>
      <c r="T29" s="14">
        <v>34</v>
      </c>
      <c r="U29" s="15">
        <v>19.3</v>
      </c>
      <c r="V29" s="16"/>
      <c r="W29" s="15">
        <v>13.4</v>
      </c>
      <c r="X29" s="15">
        <v>27</v>
      </c>
      <c r="Y29" s="14">
        <v>37</v>
      </c>
      <c r="Z29" s="15">
        <v>18.3</v>
      </c>
      <c r="AA29" s="16"/>
      <c r="AB29" s="15">
        <v>12.9</v>
      </c>
      <c r="AC29" s="15">
        <v>25.3</v>
      </c>
      <c r="AD29" s="14">
        <v>44</v>
      </c>
      <c r="AE29" s="15">
        <v>20.8</v>
      </c>
      <c r="AF29" s="16"/>
      <c r="AG29" s="15">
        <v>15.1</v>
      </c>
      <c r="AH29" s="15">
        <v>28</v>
      </c>
      <c r="AI29" s="14">
        <v>21</v>
      </c>
      <c r="AJ29" s="15">
        <v>10.9</v>
      </c>
      <c r="AK29" s="16"/>
      <c r="AL29" s="15">
        <v>6.8</v>
      </c>
      <c r="AM29" s="15">
        <v>16.7</v>
      </c>
      <c r="AN29" s="14">
        <v>27</v>
      </c>
      <c r="AO29" s="15">
        <v>14.5</v>
      </c>
      <c r="AP29" s="16"/>
      <c r="AQ29" s="15">
        <v>9.6</v>
      </c>
      <c r="AR29" s="15">
        <v>21.1</v>
      </c>
      <c r="AS29" s="14">
        <v>23</v>
      </c>
      <c r="AT29" s="15">
        <v>11.1</v>
      </c>
      <c r="AU29" s="16"/>
      <c r="AV29" s="15">
        <v>7.1</v>
      </c>
      <c r="AW29" s="15">
        <v>16.7</v>
      </c>
      <c r="AX29" s="14">
        <v>22</v>
      </c>
      <c r="AY29" s="15">
        <v>12.7</v>
      </c>
      <c r="AZ29" s="16"/>
      <c r="BA29" s="15">
        <v>8</v>
      </c>
      <c r="BB29" s="15">
        <v>19.3</v>
      </c>
      <c r="BC29" s="14">
        <v>16</v>
      </c>
      <c r="BD29" s="15">
        <v>10.5</v>
      </c>
      <c r="BE29" s="16" t="s">
        <v>519</v>
      </c>
      <c r="BF29" s="15">
        <v>6</v>
      </c>
      <c r="BG29" s="15">
        <v>17</v>
      </c>
      <c r="BH29" s="14">
        <v>10</v>
      </c>
      <c r="BI29" s="15">
        <v>7.2</v>
      </c>
      <c r="BJ29" s="16" t="s">
        <v>519</v>
      </c>
      <c r="BK29" s="15">
        <v>3.5</v>
      </c>
      <c r="BL29" s="15">
        <v>13.3</v>
      </c>
      <c r="BM29" s="14">
        <v>15</v>
      </c>
      <c r="BN29" s="15">
        <v>11.8</v>
      </c>
      <c r="BO29" s="16" t="s">
        <v>519</v>
      </c>
      <c r="BP29" s="15">
        <v>6.6</v>
      </c>
      <c r="BQ29" s="15">
        <v>19.5</v>
      </c>
      <c r="BR29" s="14">
        <v>10</v>
      </c>
      <c r="BS29" s="15">
        <v>9</v>
      </c>
      <c r="BT29" s="16" t="s">
        <v>519</v>
      </c>
      <c r="BU29" s="15">
        <v>4.3</v>
      </c>
      <c r="BV29" s="15">
        <v>16.5</v>
      </c>
      <c r="BW29" s="14">
        <v>5</v>
      </c>
      <c r="BX29" s="15">
        <v>7.3</v>
      </c>
      <c r="BY29" s="16" t="s">
        <v>519</v>
      </c>
      <c r="BZ29" s="15">
        <v>2.4</v>
      </c>
      <c r="CA29" s="15">
        <v>17</v>
      </c>
      <c r="CB29" s="14">
        <v>3</v>
      </c>
      <c r="CC29" s="15">
        <v>7.7</v>
      </c>
      <c r="CD29" s="16" t="s">
        <v>519</v>
      </c>
      <c r="CE29" s="15">
        <v>1.6</v>
      </c>
      <c r="CF29" s="15">
        <v>22.4</v>
      </c>
      <c r="CG29" s="14">
        <v>3</v>
      </c>
      <c r="CH29" s="15">
        <v>15.8</v>
      </c>
      <c r="CI29" s="16" t="s">
        <v>519</v>
      </c>
      <c r="CJ29" s="15">
        <v>3.3</v>
      </c>
      <c r="CK29" s="15">
        <v>46.1</v>
      </c>
    </row>
    <row r="30" spans="1:89">
      <c r="A30" s="21" t="s">
        <v>240</v>
      </c>
      <c r="B30" s="21" t="s">
        <v>241</v>
      </c>
      <c r="C30" s="21" t="s">
        <v>412</v>
      </c>
      <c r="D30" s="21">
        <v>1999</v>
      </c>
      <c r="E30" s="14">
        <v>0</v>
      </c>
      <c r="F30" s="16" t="s">
        <v>520</v>
      </c>
      <c r="G30" s="16"/>
      <c r="H30" s="16" t="s">
        <v>520</v>
      </c>
      <c r="I30" s="16" t="s">
        <v>520</v>
      </c>
      <c r="J30" s="14">
        <v>11</v>
      </c>
      <c r="K30" s="15">
        <v>6</v>
      </c>
      <c r="L30" s="16" t="s">
        <v>519</v>
      </c>
      <c r="M30" s="15">
        <v>3</v>
      </c>
      <c r="N30" s="15">
        <v>10.7</v>
      </c>
      <c r="O30" s="14">
        <v>36</v>
      </c>
      <c r="P30" s="15">
        <v>22.1</v>
      </c>
      <c r="Q30" s="16"/>
      <c r="R30" s="15">
        <v>15.5</v>
      </c>
      <c r="S30" s="15">
        <v>30.7</v>
      </c>
      <c r="T30" s="14">
        <v>43</v>
      </c>
      <c r="U30" s="15">
        <v>23.5</v>
      </c>
      <c r="V30" s="16"/>
      <c r="W30" s="15">
        <v>17</v>
      </c>
      <c r="X30" s="15">
        <v>31.6</v>
      </c>
      <c r="Y30" s="14">
        <v>35</v>
      </c>
      <c r="Z30" s="15">
        <v>17.100000000000001</v>
      </c>
      <c r="AA30" s="16"/>
      <c r="AB30" s="15">
        <v>11.9</v>
      </c>
      <c r="AC30" s="15">
        <v>23.7</v>
      </c>
      <c r="AD30" s="14">
        <v>38</v>
      </c>
      <c r="AE30" s="15">
        <v>18.399999999999999</v>
      </c>
      <c r="AF30" s="16"/>
      <c r="AG30" s="15">
        <v>13</v>
      </c>
      <c r="AH30" s="15">
        <v>25.2</v>
      </c>
      <c r="AI30" s="14">
        <v>36</v>
      </c>
      <c r="AJ30" s="15">
        <v>19.100000000000001</v>
      </c>
      <c r="AK30" s="16"/>
      <c r="AL30" s="15">
        <v>13.4</v>
      </c>
      <c r="AM30" s="15">
        <v>26.5</v>
      </c>
      <c r="AN30" s="14">
        <v>24</v>
      </c>
      <c r="AO30" s="15">
        <v>12.7</v>
      </c>
      <c r="AP30" s="16"/>
      <c r="AQ30" s="15">
        <v>8.1</v>
      </c>
      <c r="AR30" s="15">
        <v>18.899999999999999</v>
      </c>
      <c r="AS30" s="14">
        <v>24</v>
      </c>
      <c r="AT30" s="15">
        <v>11.8</v>
      </c>
      <c r="AU30" s="16"/>
      <c r="AV30" s="15">
        <v>7.6</v>
      </c>
      <c r="AW30" s="15">
        <v>17.600000000000001</v>
      </c>
      <c r="AX30" s="14">
        <v>21</v>
      </c>
      <c r="AY30" s="15">
        <v>12.6</v>
      </c>
      <c r="AZ30" s="16"/>
      <c r="BA30" s="15">
        <v>7.8</v>
      </c>
      <c r="BB30" s="15">
        <v>19.2</v>
      </c>
      <c r="BC30" s="14">
        <v>9</v>
      </c>
      <c r="BD30" s="15">
        <v>6</v>
      </c>
      <c r="BE30" s="16" t="s">
        <v>519</v>
      </c>
      <c r="BF30" s="15">
        <v>2.7</v>
      </c>
      <c r="BG30" s="15">
        <v>11.3</v>
      </c>
      <c r="BH30" s="14">
        <v>12</v>
      </c>
      <c r="BI30" s="15">
        <v>8.6</v>
      </c>
      <c r="BJ30" s="16" t="s">
        <v>519</v>
      </c>
      <c r="BK30" s="15">
        <v>4.5</v>
      </c>
      <c r="BL30" s="15">
        <v>15.1</v>
      </c>
      <c r="BM30" s="14">
        <v>16</v>
      </c>
      <c r="BN30" s="15">
        <v>12.5</v>
      </c>
      <c r="BO30" s="16" t="s">
        <v>519</v>
      </c>
      <c r="BP30" s="15">
        <v>7.1</v>
      </c>
      <c r="BQ30" s="15">
        <v>20.2</v>
      </c>
      <c r="BR30" s="14">
        <v>13</v>
      </c>
      <c r="BS30" s="15">
        <v>11.5</v>
      </c>
      <c r="BT30" s="16" t="s">
        <v>519</v>
      </c>
      <c r="BU30" s="15">
        <v>6.1</v>
      </c>
      <c r="BV30" s="15">
        <v>19.600000000000001</v>
      </c>
      <c r="BW30" s="14">
        <v>8</v>
      </c>
      <c r="BX30" s="15">
        <v>12.3</v>
      </c>
      <c r="BY30" s="16" t="s">
        <v>519</v>
      </c>
      <c r="BZ30" s="15">
        <v>5.3</v>
      </c>
      <c r="CA30" s="15">
        <v>24.3</v>
      </c>
      <c r="CB30" s="14">
        <v>5</v>
      </c>
      <c r="CC30" s="15">
        <v>12.9</v>
      </c>
      <c r="CD30" s="16" t="s">
        <v>519</v>
      </c>
      <c r="CE30" s="15">
        <v>4.2</v>
      </c>
      <c r="CF30" s="15">
        <v>30.2</v>
      </c>
      <c r="CG30" s="14">
        <v>2</v>
      </c>
      <c r="CH30" s="16" t="s">
        <v>520</v>
      </c>
      <c r="CI30" s="16"/>
      <c r="CJ30" s="16" t="s">
        <v>520</v>
      </c>
      <c r="CK30" s="16" t="s">
        <v>520</v>
      </c>
    </row>
    <row r="31" spans="1:89">
      <c r="A31" s="21" t="s">
        <v>240</v>
      </c>
      <c r="B31" s="21" t="s">
        <v>241</v>
      </c>
      <c r="C31" s="21" t="s">
        <v>412</v>
      </c>
      <c r="D31" s="21">
        <v>1998</v>
      </c>
      <c r="E31" s="14">
        <v>1</v>
      </c>
      <c r="F31" s="16" t="s">
        <v>520</v>
      </c>
      <c r="G31" s="16"/>
      <c r="H31" s="16" t="s">
        <v>520</v>
      </c>
      <c r="I31" s="16" t="s">
        <v>520</v>
      </c>
      <c r="J31" s="14">
        <v>15</v>
      </c>
      <c r="K31" s="15">
        <v>8.3000000000000007</v>
      </c>
      <c r="L31" s="16" t="s">
        <v>519</v>
      </c>
      <c r="M31" s="15">
        <v>4.5999999999999996</v>
      </c>
      <c r="N31" s="15">
        <v>13.7</v>
      </c>
      <c r="O31" s="14">
        <v>34</v>
      </c>
      <c r="P31" s="15">
        <v>20.9</v>
      </c>
      <c r="Q31" s="16"/>
      <c r="R31" s="15">
        <v>14.5</v>
      </c>
      <c r="S31" s="15">
        <v>29.2</v>
      </c>
      <c r="T31" s="14">
        <v>37</v>
      </c>
      <c r="U31" s="15">
        <v>19.2</v>
      </c>
      <c r="V31" s="16"/>
      <c r="W31" s="15">
        <v>13.5</v>
      </c>
      <c r="X31" s="15">
        <v>26.4</v>
      </c>
      <c r="Y31" s="14">
        <v>43</v>
      </c>
      <c r="Z31" s="15">
        <v>20.7</v>
      </c>
      <c r="AA31" s="16"/>
      <c r="AB31" s="15">
        <v>15</v>
      </c>
      <c r="AC31" s="15">
        <v>27.8</v>
      </c>
      <c r="AD31" s="14">
        <v>25</v>
      </c>
      <c r="AE31" s="15">
        <v>12.3</v>
      </c>
      <c r="AF31" s="16"/>
      <c r="AG31" s="15">
        <v>8</v>
      </c>
      <c r="AH31" s="15">
        <v>18.2</v>
      </c>
      <c r="AI31" s="14">
        <v>18</v>
      </c>
      <c r="AJ31" s="15">
        <v>9.6</v>
      </c>
      <c r="AK31" s="16" t="s">
        <v>519</v>
      </c>
      <c r="AL31" s="15">
        <v>5.7</v>
      </c>
      <c r="AM31" s="15">
        <v>15.2</v>
      </c>
      <c r="AN31" s="14">
        <v>18</v>
      </c>
      <c r="AO31" s="15">
        <v>9.4</v>
      </c>
      <c r="AP31" s="16" t="s">
        <v>519</v>
      </c>
      <c r="AQ31" s="15">
        <v>5.6</v>
      </c>
      <c r="AR31" s="15">
        <v>14.8</v>
      </c>
      <c r="AS31" s="14">
        <v>22</v>
      </c>
      <c r="AT31" s="15">
        <v>11.1</v>
      </c>
      <c r="AU31" s="16"/>
      <c r="AV31" s="15">
        <v>6.9</v>
      </c>
      <c r="AW31" s="15">
        <v>16.8</v>
      </c>
      <c r="AX31" s="14">
        <v>29</v>
      </c>
      <c r="AY31" s="15">
        <v>17.899999999999999</v>
      </c>
      <c r="AZ31" s="16"/>
      <c r="BA31" s="15">
        <v>12</v>
      </c>
      <c r="BB31" s="15">
        <v>25.6</v>
      </c>
      <c r="BC31" s="14">
        <v>22</v>
      </c>
      <c r="BD31" s="15">
        <v>14.7</v>
      </c>
      <c r="BE31" s="16"/>
      <c r="BF31" s="15">
        <v>9.1999999999999993</v>
      </c>
      <c r="BG31" s="15">
        <v>22.3</v>
      </c>
      <c r="BH31" s="14">
        <v>12</v>
      </c>
      <c r="BI31" s="15">
        <v>8.5</v>
      </c>
      <c r="BJ31" s="16" t="s">
        <v>519</v>
      </c>
      <c r="BK31" s="15">
        <v>4.4000000000000004</v>
      </c>
      <c r="BL31" s="15">
        <v>14.9</v>
      </c>
      <c r="BM31" s="14">
        <v>17</v>
      </c>
      <c r="BN31" s="15">
        <v>13</v>
      </c>
      <c r="BO31" s="16" t="s">
        <v>519</v>
      </c>
      <c r="BP31" s="15">
        <v>7.6</v>
      </c>
      <c r="BQ31" s="15">
        <v>20.8</v>
      </c>
      <c r="BR31" s="14">
        <v>14</v>
      </c>
      <c r="BS31" s="15">
        <v>12.6</v>
      </c>
      <c r="BT31" s="16" t="s">
        <v>519</v>
      </c>
      <c r="BU31" s="15">
        <v>6.9</v>
      </c>
      <c r="BV31" s="15">
        <v>21.2</v>
      </c>
      <c r="BW31" s="14">
        <v>8</v>
      </c>
      <c r="BX31" s="15">
        <v>12.2</v>
      </c>
      <c r="BY31" s="16" t="s">
        <v>519</v>
      </c>
      <c r="BZ31" s="15">
        <v>5.3</v>
      </c>
      <c r="CA31" s="15">
        <v>24</v>
      </c>
      <c r="CB31" s="14">
        <v>3</v>
      </c>
      <c r="CC31" s="15">
        <v>7.8</v>
      </c>
      <c r="CD31" s="16" t="s">
        <v>519</v>
      </c>
      <c r="CE31" s="15">
        <v>1.6</v>
      </c>
      <c r="CF31" s="15">
        <v>22.9</v>
      </c>
      <c r="CG31" s="14">
        <v>1</v>
      </c>
      <c r="CH31" s="16" t="s">
        <v>520</v>
      </c>
      <c r="CI31" s="16"/>
      <c r="CJ31" s="16" t="s">
        <v>520</v>
      </c>
      <c r="CK31" s="16" t="s">
        <v>520</v>
      </c>
    </row>
    <row r="32" spans="1:89">
      <c r="A32" s="21" t="s">
        <v>240</v>
      </c>
      <c r="B32" s="21" t="s">
        <v>241</v>
      </c>
      <c r="C32" s="21" t="s">
        <v>412</v>
      </c>
      <c r="D32" s="21">
        <v>1997</v>
      </c>
      <c r="E32" s="14">
        <v>0</v>
      </c>
      <c r="F32" s="16" t="s">
        <v>520</v>
      </c>
      <c r="G32" s="16"/>
      <c r="H32" s="16" t="s">
        <v>520</v>
      </c>
      <c r="I32" s="16" t="s">
        <v>520</v>
      </c>
      <c r="J32" s="14">
        <v>16</v>
      </c>
      <c r="K32" s="15">
        <v>9</v>
      </c>
      <c r="L32" s="16" t="s">
        <v>519</v>
      </c>
      <c r="M32" s="15">
        <v>5.0999999999999996</v>
      </c>
      <c r="N32" s="15">
        <v>14.6</v>
      </c>
      <c r="O32" s="14">
        <v>31</v>
      </c>
      <c r="P32" s="15">
        <v>18.399999999999999</v>
      </c>
      <c r="Q32" s="16"/>
      <c r="R32" s="15">
        <v>12.5</v>
      </c>
      <c r="S32" s="15">
        <v>26.1</v>
      </c>
      <c r="T32" s="14">
        <v>32</v>
      </c>
      <c r="U32" s="15">
        <v>16.3</v>
      </c>
      <c r="V32" s="16"/>
      <c r="W32" s="15">
        <v>11.2</v>
      </c>
      <c r="X32" s="15">
        <v>23</v>
      </c>
      <c r="Y32" s="14">
        <v>43</v>
      </c>
      <c r="Z32" s="15">
        <v>20.5</v>
      </c>
      <c r="AA32" s="16"/>
      <c r="AB32" s="15">
        <v>14.8</v>
      </c>
      <c r="AC32" s="15">
        <v>27.6</v>
      </c>
      <c r="AD32" s="14">
        <v>30</v>
      </c>
      <c r="AE32" s="15">
        <v>15.1</v>
      </c>
      <c r="AF32" s="16"/>
      <c r="AG32" s="15">
        <v>10.199999999999999</v>
      </c>
      <c r="AH32" s="15">
        <v>21.5</v>
      </c>
      <c r="AI32" s="14">
        <v>24</v>
      </c>
      <c r="AJ32" s="15">
        <v>13</v>
      </c>
      <c r="AK32" s="16"/>
      <c r="AL32" s="15">
        <v>8.3000000000000007</v>
      </c>
      <c r="AM32" s="15">
        <v>19.3</v>
      </c>
      <c r="AN32" s="14">
        <v>20</v>
      </c>
      <c r="AO32" s="15">
        <v>10.1</v>
      </c>
      <c r="AP32" s="16"/>
      <c r="AQ32" s="15">
        <v>6.2</v>
      </c>
      <c r="AR32" s="15">
        <v>15.6</v>
      </c>
      <c r="AS32" s="14">
        <v>20</v>
      </c>
      <c r="AT32" s="15">
        <v>10.5</v>
      </c>
      <c r="AU32" s="16"/>
      <c r="AV32" s="15">
        <v>6.4</v>
      </c>
      <c r="AW32" s="15">
        <v>16.2</v>
      </c>
      <c r="AX32" s="14">
        <v>17</v>
      </c>
      <c r="AY32" s="15">
        <v>10.7</v>
      </c>
      <c r="AZ32" s="16" t="s">
        <v>519</v>
      </c>
      <c r="BA32" s="15">
        <v>6.3</v>
      </c>
      <c r="BB32" s="15">
        <v>17.2</v>
      </c>
      <c r="BC32" s="14">
        <v>15</v>
      </c>
      <c r="BD32" s="15">
        <v>10.1</v>
      </c>
      <c r="BE32" s="16" t="s">
        <v>519</v>
      </c>
      <c r="BF32" s="15">
        <v>5.7</v>
      </c>
      <c r="BG32" s="15">
        <v>16.7</v>
      </c>
      <c r="BH32" s="14">
        <v>10</v>
      </c>
      <c r="BI32" s="15">
        <v>7.1</v>
      </c>
      <c r="BJ32" s="16" t="s">
        <v>519</v>
      </c>
      <c r="BK32" s="15">
        <v>3.4</v>
      </c>
      <c r="BL32" s="15">
        <v>13</v>
      </c>
      <c r="BM32" s="14">
        <v>8</v>
      </c>
      <c r="BN32" s="15">
        <v>6</v>
      </c>
      <c r="BO32" s="16" t="s">
        <v>519</v>
      </c>
      <c r="BP32" s="15">
        <v>2.6</v>
      </c>
      <c r="BQ32" s="15">
        <v>11.8</v>
      </c>
      <c r="BR32" s="14">
        <v>8</v>
      </c>
      <c r="BS32" s="15">
        <v>7.5</v>
      </c>
      <c r="BT32" s="16" t="s">
        <v>519</v>
      </c>
      <c r="BU32" s="15">
        <v>3.2</v>
      </c>
      <c r="BV32" s="15">
        <v>14.8</v>
      </c>
      <c r="BW32" s="14">
        <v>13</v>
      </c>
      <c r="BX32" s="15">
        <v>19.3</v>
      </c>
      <c r="BY32" s="16" t="s">
        <v>519</v>
      </c>
      <c r="BZ32" s="15">
        <v>10.3</v>
      </c>
      <c r="CA32" s="15">
        <v>33</v>
      </c>
      <c r="CB32" s="14">
        <v>1</v>
      </c>
      <c r="CC32" s="16" t="s">
        <v>520</v>
      </c>
      <c r="CD32" s="16"/>
      <c r="CE32" s="16" t="s">
        <v>520</v>
      </c>
      <c r="CF32" s="16" t="s">
        <v>520</v>
      </c>
      <c r="CG32" s="14">
        <v>0</v>
      </c>
      <c r="CH32" s="16" t="s">
        <v>520</v>
      </c>
      <c r="CI32" s="16"/>
      <c r="CJ32" s="16" t="s">
        <v>520</v>
      </c>
      <c r="CK32" s="16" t="s">
        <v>520</v>
      </c>
    </row>
    <row r="33" spans="1:89">
      <c r="A33" s="21" t="s">
        <v>240</v>
      </c>
      <c r="B33" s="21" t="s">
        <v>241</v>
      </c>
      <c r="C33" s="21" t="s">
        <v>412</v>
      </c>
      <c r="D33" s="21">
        <v>1996</v>
      </c>
      <c r="E33" s="14">
        <v>0</v>
      </c>
      <c r="F33" s="16" t="s">
        <v>520</v>
      </c>
      <c r="G33" s="16"/>
      <c r="H33" s="16" t="s">
        <v>520</v>
      </c>
      <c r="I33" s="16" t="s">
        <v>520</v>
      </c>
      <c r="J33" s="14">
        <v>11</v>
      </c>
      <c r="K33" s="15">
        <v>6.3</v>
      </c>
      <c r="L33" s="16" t="s">
        <v>519</v>
      </c>
      <c r="M33" s="15">
        <v>3.1</v>
      </c>
      <c r="N33" s="15">
        <v>11.3</v>
      </c>
      <c r="O33" s="14">
        <v>36</v>
      </c>
      <c r="P33" s="15">
        <v>20.3</v>
      </c>
      <c r="Q33" s="16"/>
      <c r="R33" s="15">
        <v>14.2</v>
      </c>
      <c r="S33" s="15">
        <v>28.1</v>
      </c>
      <c r="T33" s="14">
        <v>39</v>
      </c>
      <c r="U33" s="15">
        <v>19.600000000000001</v>
      </c>
      <c r="V33" s="16"/>
      <c r="W33" s="15">
        <v>13.9</v>
      </c>
      <c r="X33" s="15">
        <v>26.8</v>
      </c>
      <c r="Y33" s="14">
        <v>27</v>
      </c>
      <c r="Z33" s="15">
        <v>12.9</v>
      </c>
      <c r="AA33" s="16"/>
      <c r="AB33" s="15">
        <v>8.5</v>
      </c>
      <c r="AC33" s="15">
        <v>18.7</v>
      </c>
      <c r="AD33" s="14">
        <v>29</v>
      </c>
      <c r="AE33" s="15">
        <v>14.9</v>
      </c>
      <c r="AF33" s="16"/>
      <c r="AG33" s="15">
        <v>10</v>
      </c>
      <c r="AH33" s="15">
        <v>21.3</v>
      </c>
      <c r="AI33" s="14">
        <v>27</v>
      </c>
      <c r="AJ33" s="15">
        <v>14.7</v>
      </c>
      <c r="AK33" s="16"/>
      <c r="AL33" s="15">
        <v>9.6999999999999993</v>
      </c>
      <c r="AM33" s="15">
        <v>21.3</v>
      </c>
      <c r="AN33" s="14">
        <v>22</v>
      </c>
      <c r="AO33" s="15">
        <v>10.7</v>
      </c>
      <c r="AP33" s="16"/>
      <c r="AQ33" s="15">
        <v>6.7</v>
      </c>
      <c r="AR33" s="15">
        <v>16.100000000000001</v>
      </c>
      <c r="AS33" s="14">
        <v>20</v>
      </c>
      <c r="AT33" s="15">
        <v>11.2</v>
      </c>
      <c r="AU33" s="16"/>
      <c r="AV33" s="15">
        <v>6.9</v>
      </c>
      <c r="AW33" s="15">
        <v>17.3</v>
      </c>
      <c r="AX33" s="14">
        <v>16</v>
      </c>
      <c r="AY33" s="15">
        <v>10.3</v>
      </c>
      <c r="AZ33" s="16" t="s">
        <v>519</v>
      </c>
      <c r="BA33" s="15">
        <v>5.9</v>
      </c>
      <c r="BB33" s="15">
        <v>16.600000000000001</v>
      </c>
      <c r="BC33" s="14">
        <v>10</v>
      </c>
      <c r="BD33" s="15">
        <v>6.8</v>
      </c>
      <c r="BE33" s="16" t="s">
        <v>519</v>
      </c>
      <c r="BF33" s="15">
        <v>3.3</v>
      </c>
      <c r="BG33" s="15">
        <v>12.5</v>
      </c>
      <c r="BH33" s="14">
        <v>8</v>
      </c>
      <c r="BI33" s="15">
        <v>5.6</v>
      </c>
      <c r="BJ33" s="16" t="s">
        <v>519</v>
      </c>
      <c r="BK33" s="15">
        <v>2.4</v>
      </c>
      <c r="BL33" s="15">
        <v>11</v>
      </c>
      <c r="BM33" s="14">
        <v>12</v>
      </c>
      <c r="BN33" s="15">
        <v>8.8000000000000007</v>
      </c>
      <c r="BO33" s="16" t="s">
        <v>519</v>
      </c>
      <c r="BP33" s="15">
        <v>4.5999999999999996</v>
      </c>
      <c r="BQ33" s="15">
        <v>15.4</v>
      </c>
      <c r="BR33" s="14">
        <v>12</v>
      </c>
      <c r="BS33" s="15">
        <v>11.7</v>
      </c>
      <c r="BT33" s="16" t="s">
        <v>519</v>
      </c>
      <c r="BU33" s="15">
        <v>6.1</v>
      </c>
      <c r="BV33" s="15">
        <v>20.5</v>
      </c>
      <c r="BW33" s="14">
        <v>8</v>
      </c>
      <c r="BX33" s="15">
        <v>11.7</v>
      </c>
      <c r="BY33" s="16" t="s">
        <v>519</v>
      </c>
      <c r="BZ33" s="15">
        <v>5.0999999999999996</v>
      </c>
      <c r="CA33" s="15">
        <v>23.1</v>
      </c>
      <c r="CB33" s="14">
        <v>4</v>
      </c>
      <c r="CC33" s="15">
        <v>10.8</v>
      </c>
      <c r="CD33" s="16" t="s">
        <v>519</v>
      </c>
      <c r="CE33" s="15">
        <v>2.9</v>
      </c>
      <c r="CF33" s="15">
        <v>27.6</v>
      </c>
      <c r="CG33" s="14">
        <v>0</v>
      </c>
      <c r="CH33" s="16" t="s">
        <v>520</v>
      </c>
      <c r="CI33" s="16"/>
      <c r="CJ33" s="16" t="s">
        <v>520</v>
      </c>
      <c r="CK33" s="16" t="s">
        <v>520</v>
      </c>
    </row>
    <row r="34" spans="1:89">
      <c r="A34" s="21" t="s">
        <v>240</v>
      </c>
      <c r="B34" s="21" t="s">
        <v>241</v>
      </c>
      <c r="C34" s="21" t="s">
        <v>412</v>
      </c>
      <c r="D34" s="21">
        <v>1995</v>
      </c>
      <c r="E34" s="14">
        <v>1</v>
      </c>
      <c r="F34" s="16" t="s">
        <v>520</v>
      </c>
      <c r="G34" s="16"/>
      <c r="H34" s="16" t="s">
        <v>520</v>
      </c>
      <c r="I34" s="16" t="s">
        <v>520</v>
      </c>
      <c r="J34" s="14">
        <v>13</v>
      </c>
      <c r="K34" s="15">
        <v>7.6</v>
      </c>
      <c r="L34" s="16" t="s">
        <v>519</v>
      </c>
      <c r="M34" s="15">
        <v>4</v>
      </c>
      <c r="N34" s="15">
        <v>13</v>
      </c>
      <c r="O34" s="14">
        <v>28</v>
      </c>
      <c r="P34" s="15">
        <v>15.1</v>
      </c>
      <c r="Q34" s="16"/>
      <c r="R34" s="15">
        <v>10</v>
      </c>
      <c r="S34" s="15">
        <v>21.8</v>
      </c>
      <c r="T34" s="14">
        <v>42</v>
      </c>
      <c r="U34" s="15">
        <v>20.9</v>
      </c>
      <c r="V34" s="16"/>
      <c r="W34" s="15">
        <v>15.1</v>
      </c>
      <c r="X34" s="15">
        <v>28.3</v>
      </c>
      <c r="Y34" s="14">
        <v>50</v>
      </c>
      <c r="Z34" s="15">
        <v>23.9</v>
      </c>
      <c r="AA34" s="16"/>
      <c r="AB34" s="15">
        <v>17.7</v>
      </c>
      <c r="AC34" s="15">
        <v>31.5</v>
      </c>
      <c r="AD34" s="14">
        <v>30</v>
      </c>
      <c r="AE34" s="15">
        <v>15.8</v>
      </c>
      <c r="AF34" s="16"/>
      <c r="AG34" s="15">
        <v>10.6</v>
      </c>
      <c r="AH34" s="15">
        <v>22.5</v>
      </c>
      <c r="AI34" s="14">
        <v>34</v>
      </c>
      <c r="AJ34" s="15">
        <v>18.399999999999999</v>
      </c>
      <c r="AK34" s="16"/>
      <c r="AL34" s="15">
        <v>12.7</v>
      </c>
      <c r="AM34" s="15">
        <v>25.7</v>
      </c>
      <c r="AN34" s="14">
        <v>20</v>
      </c>
      <c r="AO34" s="15">
        <v>9.8000000000000007</v>
      </c>
      <c r="AP34" s="16"/>
      <c r="AQ34" s="15">
        <v>6</v>
      </c>
      <c r="AR34" s="15">
        <v>15.1</v>
      </c>
      <c r="AS34" s="14">
        <v>22</v>
      </c>
      <c r="AT34" s="15">
        <v>12.7</v>
      </c>
      <c r="AU34" s="16"/>
      <c r="AV34" s="15">
        <v>8</v>
      </c>
      <c r="AW34" s="15">
        <v>19.3</v>
      </c>
      <c r="AX34" s="14">
        <v>17</v>
      </c>
      <c r="AY34" s="15">
        <v>10.9</v>
      </c>
      <c r="AZ34" s="16" t="s">
        <v>519</v>
      </c>
      <c r="BA34" s="15">
        <v>6.4</v>
      </c>
      <c r="BB34" s="15">
        <v>17.5</v>
      </c>
      <c r="BC34" s="14">
        <v>16</v>
      </c>
      <c r="BD34" s="15">
        <v>10.8</v>
      </c>
      <c r="BE34" s="16" t="s">
        <v>519</v>
      </c>
      <c r="BF34" s="15">
        <v>6.2</v>
      </c>
      <c r="BG34" s="15">
        <v>17.600000000000001</v>
      </c>
      <c r="BH34" s="14">
        <v>18</v>
      </c>
      <c r="BI34" s="15">
        <v>12.4</v>
      </c>
      <c r="BJ34" s="16" t="s">
        <v>519</v>
      </c>
      <c r="BK34" s="15">
        <v>7.4</v>
      </c>
      <c r="BL34" s="15">
        <v>19.600000000000001</v>
      </c>
      <c r="BM34" s="14">
        <v>12</v>
      </c>
      <c r="BN34" s="15">
        <v>8.6999999999999993</v>
      </c>
      <c r="BO34" s="16" t="s">
        <v>519</v>
      </c>
      <c r="BP34" s="15">
        <v>4.5</v>
      </c>
      <c r="BQ34" s="15">
        <v>15.1</v>
      </c>
      <c r="BR34" s="14">
        <v>11</v>
      </c>
      <c r="BS34" s="15">
        <v>11.3</v>
      </c>
      <c r="BT34" s="16" t="s">
        <v>519</v>
      </c>
      <c r="BU34" s="15">
        <v>5.7</v>
      </c>
      <c r="BV34" s="15">
        <v>20.3</v>
      </c>
      <c r="BW34" s="14">
        <v>7</v>
      </c>
      <c r="BX34" s="15">
        <v>10.1</v>
      </c>
      <c r="BY34" s="16" t="s">
        <v>519</v>
      </c>
      <c r="BZ34" s="15">
        <v>4.0999999999999996</v>
      </c>
      <c r="CA34" s="15">
        <v>20.9</v>
      </c>
      <c r="CB34" s="14">
        <v>4</v>
      </c>
      <c r="CC34" s="15">
        <v>11</v>
      </c>
      <c r="CD34" s="16" t="s">
        <v>519</v>
      </c>
      <c r="CE34" s="15">
        <v>3</v>
      </c>
      <c r="CF34" s="15">
        <v>28.2</v>
      </c>
      <c r="CG34" s="14">
        <v>2</v>
      </c>
      <c r="CH34" s="16" t="s">
        <v>520</v>
      </c>
      <c r="CI34" s="16"/>
      <c r="CJ34" s="16" t="s">
        <v>520</v>
      </c>
      <c r="CK34" s="16" t="s">
        <v>520</v>
      </c>
    </row>
    <row r="35" spans="1:89">
      <c r="A35" s="21" t="s">
        <v>240</v>
      </c>
      <c r="B35" s="21" t="s">
        <v>241</v>
      </c>
      <c r="C35" s="21" t="s">
        <v>412</v>
      </c>
      <c r="D35" s="21">
        <v>1994</v>
      </c>
      <c r="E35" s="14">
        <v>0</v>
      </c>
      <c r="F35" s="16" t="s">
        <v>520</v>
      </c>
      <c r="G35" s="16"/>
      <c r="H35" s="16" t="s">
        <v>520</v>
      </c>
      <c r="I35" s="16" t="s">
        <v>520</v>
      </c>
      <c r="J35" s="14">
        <v>7</v>
      </c>
      <c r="K35" s="15">
        <v>4.0999999999999996</v>
      </c>
      <c r="L35" s="16" t="s">
        <v>519</v>
      </c>
      <c r="M35" s="15">
        <v>1.7</v>
      </c>
      <c r="N35" s="15">
        <v>8.5</v>
      </c>
      <c r="O35" s="14">
        <v>33</v>
      </c>
      <c r="P35" s="15">
        <v>17.2</v>
      </c>
      <c r="Q35" s="16"/>
      <c r="R35" s="15">
        <v>11.8</v>
      </c>
      <c r="S35" s="15">
        <v>24.1</v>
      </c>
      <c r="T35" s="14">
        <v>36</v>
      </c>
      <c r="U35" s="15">
        <v>17.600000000000001</v>
      </c>
      <c r="V35" s="16"/>
      <c r="W35" s="15">
        <v>12.3</v>
      </c>
      <c r="X35" s="15">
        <v>24.4</v>
      </c>
      <c r="Y35" s="14">
        <v>35</v>
      </c>
      <c r="Z35" s="15">
        <v>17</v>
      </c>
      <c r="AA35" s="16"/>
      <c r="AB35" s="15">
        <v>11.8</v>
      </c>
      <c r="AC35" s="15">
        <v>23.6</v>
      </c>
      <c r="AD35" s="14">
        <v>31</v>
      </c>
      <c r="AE35" s="15">
        <v>16.600000000000001</v>
      </c>
      <c r="AF35" s="16"/>
      <c r="AG35" s="15">
        <v>11.3</v>
      </c>
      <c r="AH35" s="15">
        <v>23.5</v>
      </c>
      <c r="AI35" s="14">
        <v>24</v>
      </c>
      <c r="AJ35" s="15">
        <v>12.7</v>
      </c>
      <c r="AK35" s="16"/>
      <c r="AL35" s="15">
        <v>8.1999999999999993</v>
      </c>
      <c r="AM35" s="15">
        <v>18.899999999999999</v>
      </c>
      <c r="AN35" s="14">
        <v>30</v>
      </c>
      <c r="AO35" s="15">
        <v>14.8</v>
      </c>
      <c r="AP35" s="16"/>
      <c r="AQ35" s="15">
        <v>10</v>
      </c>
      <c r="AR35" s="15">
        <v>21.2</v>
      </c>
      <c r="AS35" s="14">
        <v>17</v>
      </c>
      <c r="AT35" s="15">
        <v>10.1</v>
      </c>
      <c r="AU35" s="16" t="s">
        <v>519</v>
      </c>
      <c r="AV35" s="15">
        <v>5.9</v>
      </c>
      <c r="AW35" s="15">
        <v>16.2</v>
      </c>
      <c r="AX35" s="14">
        <v>27</v>
      </c>
      <c r="AY35" s="15">
        <v>17.399999999999999</v>
      </c>
      <c r="AZ35" s="16"/>
      <c r="BA35" s="15">
        <v>11.5</v>
      </c>
      <c r="BB35" s="15">
        <v>25.4</v>
      </c>
      <c r="BC35" s="14">
        <v>17</v>
      </c>
      <c r="BD35" s="15">
        <v>11.4</v>
      </c>
      <c r="BE35" s="16" t="s">
        <v>519</v>
      </c>
      <c r="BF35" s="15">
        <v>6.7</v>
      </c>
      <c r="BG35" s="15">
        <v>18.3</v>
      </c>
      <c r="BH35" s="14">
        <v>18</v>
      </c>
      <c r="BI35" s="15">
        <v>12.2</v>
      </c>
      <c r="BJ35" s="16" t="s">
        <v>519</v>
      </c>
      <c r="BK35" s="15">
        <v>7.2</v>
      </c>
      <c r="BL35" s="15">
        <v>19.3</v>
      </c>
      <c r="BM35" s="14">
        <v>19</v>
      </c>
      <c r="BN35" s="15">
        <v>13.4</v>
      </c>
      <c r="BO35" s="16" t="s">
        <v>519</v>
      </c>
      <c r="BP35" s="15">
        <v>8.1</v>
      </c>
      <c r="BQ35" s="15">
        <v>20.9</v>
      </c>
      <c r="BR35" s="14">
        <v>11</v>
      </c>
      <c r="BS35" s="15">
        <v>11.9</v>
      </c>
      <c r="BT35" s="16" t="s">
        <v>519</v>
      </c>
      <c r="BU35" s="15">
        <v>5.9</v>
      </c>
      <c r="BV35" s="15">
        <v>21.3</v>
      </c>
      <c r="BW35" s="14">
        <v>11</v>
      </c>
      <c r="BX35" s="15">
        <v>16.2</v>
      </c>
      <c r="BY35" s="16" t="s">
        <v>519</v>
      </c>
      <c r="BZ35" s="15">
        <v>8.1</v>
      </c>
      <c r="CA35" s="15">
        <v>28.9</v>
      </c>
      <c r="CB35" s="14">
        <v>3</v>
      </c>
      <c r="CC35" s="15">
        <v>8.5</v>
      </c>
      <c r="CD35" s="16" t="s">
        <v>519</v>
      </c>
      <c r="CE35" s="15">
        <v>1.7</v>
      </c>
      <c r="CF35" s="15">
        <v>24.8</v>
      </c>
      <c r="CG35" s="14">
        <v>1</v>
      </c>
      <c r="CH35" s="16" t="s">
        <v>520</v>
      </c>
      <c r="CI35" s="16"/>
      <c r="CJ35" s="16" t="s">
        <v>520</v>
      </c>
      <c r="CK35" s="16" t="s">
        <v>520</v>
      </c>
    </row>
    <row r="36" spans="1:89">
      <c r="A36" s="21" t="s">
        <v>240</v>
      </c>
      <c r="B36" s="21" t="s">
        <v>241</v>
      </c>
      <c r="C36" s="21" t="s">
        <v>412</v>
      </c>
      <c r="D36" s="21">
        <v>1993</v>
      </c>
      <c r="E36" s="14">
        <v>1</v>
      </c>
      <c r="F36" s="16" t="s">
        <v>520</v>
      </c>
      <c r="G36" s="16"/>
      <c r="H36" s="16" t="s">
        <v>520</v>
      </c>
      <c r="I36" s="16" t="s">
        <v>520</v>
      </c>
      <c r="J36" s="14">
        <v>12</v>
      </c>
      <c r="K36" s="15">
        <v>7.1</v>
      </c>
      <c r="L36" s="16" t="s">
        <v>519</v>
      </c>
      <c r="M36" s="15">
        <v>3.6</v>
      </c>
      <c r="N36" s="15">
        <v>12.3</v>
      </c>
      <c r="O36" s="14">
        <v>35</v>
      </c>
      <c r="P36" s="15">
        <v>17.600000000000001</v>
      </c>
      <c r="Q36" s="16"/>
      <c r="R36" s="15">
        <v>12.2</v>
      </c>
      <c r="S36" s="15">
        <v>24.4</v>
      </c>
      <c r="T36" s="14">
        <v>27</v>
      </c>
      <c r="U36" s="15">
        <v>13.1</v>
      </c>
      <c r="V36" s="16"/>
      <c r="W36" s="15">
        <v>8.6</v>
      </c>
      <c r="X36" s="15">
        <v>19</v>
      </c>
      <c r="Y36" s="14">
        <v>19</v>
      </c>
      <c r="Z36" s="15">
        <v>9.4</v>
      </c>
      <c r="AA36" s="16" t="s">
        <v>519</v>
      </c>
      <c r="AB36" s="15">
        <v>5.7</v>
      </c>
      <c r="AC36" s="15">
        <v>14.7</v>
      </c>
      <c r="AD36" s="14">
        <v>26</v>
      </c>
      <c r="AE36" s="15">
        <v>14.1</v>
      </c>
      <c r="AF36" s="16"/>
      <c r="AG36" s="15">
        <v>9.1999999999999993</v>
      </c>
      <c r="AH36" s="15">
        <v>20.6</v>
      </c>
      <c r="AI36" s="14">
        <v>30</v>
      </c>
      <c r="AJ36" s="15">
        <v>15.7</v>
      </c>
      <c r="AK36" s="16"/>
      <c r="AL36" s="15">
        <v>10.6</v>
      </c>
      <c r="AM36" s="15">
        <v>22.4</v>
      </c>
      <c r="AN36" s="14">
        <v>36</v>
      </c>
      <c r="AO36" s="15">
        <v>18.2</v>
      </c>
      <c r="AP36" s="16"/>
      <c r="AQ36" s="15">
        <v>12.7</v>
      </c>
      <c r="AR36" s="15">
        <v>25.2</v>
      </c>
      <c r="AS36" s="14">
        <v>18</v>
      </c>
      <c r="AT36" s="15">
        <v>11</v>
      </c>
      <c r="AU36" s="16" t="s">
        <v>519</v>
      </c>
      <c r="AV36" s="15">
        <v>6.5</v>
      </c>
      <c r="AW36" s="15">
        <v>17.399999999999999</v>
      </c>
      <c r="AX36" s="14">
        <v>18</v>
      </c>
      <c r="AY36" s="15">
        <v>11.7</v>
      </c>
      <c r="AZ36" s="16" t="s">
        <v>519</v>
      </c>
      <c r="BA36" s="15">
        <v>7</v>
      </c>
      <c r="BB36" s="15">
        <v>18.600000000000001</v>
      </c>
      <c r="BC36" s="14">
        <v>21</v>
      </c>
      <c r="BD36" s="15">
        <v>13.9</v>
      </c>
      <c r="BE36" s="16"/>
      <c r="BF36" s="15">
        <v>8.6</v>
      </c>
      <c r="BG36" s="15">
        <v>21.3</v>
      </c>
      <c r="BH36" s="14">
        <v>16</v>
      </c>
      <c r="BI36" s="15">
        <v>10.7</v>
      </c>
      <c r="BJ36" s="16" t="s">
        <v>519</v>
      </c>
      <c r="BK36" s="15">
        <v>6.1</v>
      </c>
      <c r="BL36" s="15">
        <v>17.3</v>
      </c>
      <c r="BM36" s="14">
        <v>13</v>
      </c>
      <c r="BN36" s="15">
        <v>9.4</v>
      </c>
      <c r="BO36" s="16" t="s">
        <v>519</v>
      </c>
      <c r="BP36" s="15">
        <v>5</v>
      </c>
      <c r="BQ36" s="15">
        <v>16.100000000000001</v>
      </c>
      <c r="BR36" s="14">
        <v>13</v>
      </c>
      <c r="BS36" s="15">
        <v>13.7</v>
      </c>
      <c r="BT36" s="16" t="s">
        <v>519</v>
      </c>
      <c r="BU36" s="15">
        <v>7.3</v>
      </c>
      <c r="BV36" s="15">
        <v>23.4</v>
      </c>
      <c r="BW36" s="14">
        <v>4</v>
      </c>
      <c r="BX36" s="15">
        <v>5.9</v>
      </c>
      <c r="BY36" s="16" t="s">
        <v>519</v>
      </c>
      <c r="BZ36" s="15">
        <v>1.6</v>
      </c>
      <c r="CA36" s="15">
        <v>15.2</v>
      </c>
      <c r="CB36" s="14">
        <v>1</v>
      </c>
      <c r="CC36" s="16" t="s">
        <v>520</v>
      </c>
      <c r="CD36" s="16"/>
      <c r="CE36" s="16" t="s">
        <v>520</v>
      </c>
      <c r="CF36" s="16" t="s">
        <v>520</v>
      </c>
      <c r="CG36" s="14">
        <v>1</v>
      </c>
      <c r="CH36" s="16" t="s">
        <v>520</v>
      </c>
      <c r="CI36" s="16"/>
      <c r="CJ36" s="16" t="s">
        <v>520</v>
      </c>
      <c r="CK36" s="16" t="s">
        <v>520</v>
      </c>
    </row>
    <row r="37" spans="1:89">
      <c r="A37" s="21" t="s">
        <v>240</v>
      </c>
      <c r="B37" s="21" t="s">
        <v>241</v>
      </c>
      <c r="C37" s="21" t="s">
        <v>412</v>
      </c>
      <c r="D37" s="21">
        <v>1992</v>
      </c>
      <c r="E37" s="14">
        <v>0</v>
      </c>
      <c r="F37" s="16" t="s">
        <v>520</v>
      </c>
      <c r="G37" s="16"/>
      <c r="H37" s="16" t="s">
        <v>520</v>
      </c>
      <c r="I37" s="16" t="s">
        <v>520</v>
      </c>
      <c r="J37" s="14">
        <v>13</v>
      </c>
      <c r="K37" s="15">
        <v>7.4</v>
      </c>
      <c r="L37" s="16" t="s">
        <v>519</v>
      </c>
      <c r="M37" s="15">
        <v>3.9</v>
      </c>
      <c r="N37" s="15">
        <v>12.6</v>
      </c>
      <c r="O37" s="14">
        <v>29</v>
      </c>
      <c r="P37" s="15">
        <v>14.3</v>
      </c>
      <c r="Q37" s="16"/>
      <c r="R37" s="15">
        <v>9.5</v>
      </c>
      <c r="S37" s="15">
        <v>20.399999999999999</v>
      </c>
      <c r="T37" s="14">
        <v>42</v>
      </c>
      <c r="U37" s="15">
        <v>20.2</v>
      </c>
      <c r="V37" s="16"/>
      <c r="W37" s="15">
        <v>14.6</v>
      </c>
      <c r="X37" s="15">
        <v>27.3</v>
      </c>
      <c r="Y37" s="14">
        <v>34</v>
      </c>
      <c r="Z37" s="15">
        <v>17.2</v>
      </c>
      <c r="AA37" s="16"/>
      <c r="AB37" s="15">
        <v>11.9</v>
      </c>
      <c r="AC37" s="15">
        <v>24</v>
      </c>
      <c r="AD37" s="14">
        <v>35</v>
      </c>
      <c r="AE37" s="15">
        <v>19.100000000000001</v>
      </c>
      <c r="AF37" s="16"/>
      <c r="AG37" s="15">
        <v>13.3</v>
      </c>
      <c r="AH37" s="15">
        <v>26.5</v>
      </c>
      <c r="AI37" s="14">
        <v>30</v>
      </c>
      <c r="AJ37" s="15">
        <v>15.2</v>
      </c>
      <c r="AK37" s="16"/>
      <c r="AL37" s="15">
        <v>10.3</v>
      </c>
      <c r="AM37" s="15">
        <v>21.7</v>
      </c>
      <c r="AN37" s="14">
        <v>39</v>
      </c>
      <c r="AO37" s="15">
        <v>20.5</v>
      </c>
      <c r="AP37" s="16"/>
      <c r="AQ37" s="15">
        <v>14.6</v>
      </c>
      <c r="AR37" s="15">
        <v>28.1</v>
      </c>
      <c r="AS37" s="14">
        <v>28</v>
      </c>
      <c r="AT37" s="15">
        <v>17.600000000000001</v>
      </c>
      <c r="AU37" s="16"/>
      <c r="AV37" s="15">
        <v>11.7</v>
      </c>
      <c r="AW37" s="15">
        <v>25.4</v>
      </c>
      <c r="AX37" s="14">
        <v>17</v>
      </c>
      <c r="AY37" s="15">
        <v>11.2</v>
      </c>
      <c r="AZ37" s="16" t="s">
        <v>519</v>
      </c>
      <c r="BA37" s="15">
        <v>6.5</v>
      </c>
      <c r="BB37" s="15">
        <v>17.899999999999999</v>
      </c>
      <c r="BC37" s="14">
        <v>18</v>
      </c>
      <c r="BD37" s="15">
        <v>11.8</v>
      </c>
      <c r="BE37" s="16" t="s">
        <v>519</v>
      </c>
      <c r="BF37" s="15">
        <v>7</v>
      </c>
      <c r="BG37" s="15">
        <v>18.7</v>
      </c>
      <c r="BH37" s="14">
        <v>13</v>
      </c>
      <c r="BI37" s="15">
        <v>8.5</v>
      </c>
      <c r="BJ37" s="16" t="s">
        <v>519</v>
      </c>
      <c r="BK37" s="15">
        <v>4.5</v>
      </c>
      <c r="BL37" s="15">
        <v>14.5</v>
      </c>
      <c r="BM37" s="14">
        <v>23</v>
      </c>
      <c r="BN37" s="15">
        <v>17.3</v>
      </c>
      <c r="BO37" s="16"/>
      <c r="BP37" s="15">
        <v>11</v>
      </c>
      <c r="BQ37" s="15">
        <v>25.9</v>
      </c>
      <c r="BR37" s="14">
        <v>11</v>
      </c>
      <c r="BS37" s="15">
        <v>11.3</v>
      </c>
      <c r="BT37" s="16" t="s">
        <v>519</v>
      </c>
      <c r="BU37" s="15">
        <v>5.6</v>
      </c>
      <c r="BV37" s="15">
        <v>20.2</v>
      </c>
      <c r="BW37" s="14">
        <v>8</v>
      </c>
      <c r="BX37" s="15">
        <v>12.1</v>
      </c>
      <c r="BY37" s="16" t="s">
        <v>519</v>
      </c>
      <c r="BZ37" s="15">
        <v>5.2</v>
      </c>
      <c r="CA37" s="15">
        <v>23.8</v>
      </c>
      <c r="CB37" s="14">
        <v>5</v>
      </c>
      <c r="CC37" s="15">
        <v>15</v>
      </c>
      <c r="CD37" s="16" t="s">
        <v>519</v>
      </c>
      <c r="CE37" s="15">
        <v>4.9000000000000004</v>
      </c>
      <c r="CF37" s="15">
        <v>35</v>
      </c>
      <c r="CG37" s="14">
        <v>2</v>
      </c>
      <c r="CH37" s="16" t="s">
        <v>520</v>
      </c>
      <c r="CI37" s="16"/>
      <c r="CJ37" s="16" t="s">
        <v>520</v>
      </c>
      <c r="CK37" s="16" t="s">
        <v>520</v>
      </c>
    </row>
    <row r="38" spans="1:89">
      <c r="A38" s="21" t="s">
        <v>240</v>
      </c>
      <c r="B38" s="21" t="s">
        <v>241</v>
      </c>
      <c r="C38" s="21" t="s">
        <v>412</v>
      </c>
      <c r="D38" s="21">
        <v>1991</v>
      </c>
      <c r="E38" s="14">
        <v>0</v>
      </c>
      <c r="F38" s="16" t="s">
        <v>520</v>
      </c>
      <c r="G38" s="16"/>
      <c r="H38" s="16" t="s">
        <v>520</v>
      </c>
      <c r="I38" s="16" t="s">
        <v>520</v>
      </c>
      <c r="J38" s="14">
        <v>15</v>
      </c>
      <c r="K38" s="15">
        <v>8</v>
      </c>
      <c r="L38" s="16" t="s">
        <v>519</v>
      </c>
      <c r="M38" s="15">
        <v>4.5</v>
      </c>
      <c r="N38" s="15">
        <v>13.3</v>
      </c>
      <c r="O38" s="14">
        <v>27</v>
      </c>
      <c r="P38" s="15">
        <v>13.1</v>
      </c>
      <c r="Q38" s="16"/>
      <c r="R38" s="15">
        <v>8.6</v>
      </c>
      <c r="S38" s="15">
        <v>19.100000000000001</v>
      </c>
      <c r="T38" s="14">
        <v>31</v>
      </c>
      <c r="U38" s="15">
        <v>14.9</v>
      </c>
      <c r="V38" s="16"/>
      <c r="W38" s="15">
        <v>10.1</v>
      </c>
      <c r="X38" s="15">
        <v>21.1</v>
      </c>
      <c r="Y38" s="14">
        <v>25</v>
      </c>
      <c r="Z38" s="15">
        <v>12.9</v>
      </c>
      <c r="AA38" s="16"/>
      <c r="AB38" s="15">
        <v>8.4</v>
      </c>
      <c r="AC38" s="15">
        <v>19</v>
      </c>
      <c r="AD38" s="14">
        <v>28</v>
      </c>
      <c r="AE38" s="15">
        <v>15.3</v>
      </c>
      <c r="AF38" s="16"/>
      <c r="AG38" s="15">
        <v>10.199999999999999</v>
      </c>
      <c r="AH38" s="15">
        <v>22.1</v>
      </c>
      <c r="AI38" s="14">
        <v>25</v>
      </c>
      <c r="AJ38" s="15">
        <v>12.1</v>
      </c>
      <c r="AK38" s="16"/>
      <c r="AL38" s="15">
        <v>7.8</v>
      </c>
      <c r="AM38" s="15">
        <v>17.899999999999999</v>
      </c>
      <c r="AN38" s="14">
        <v>40</v>
      </c>
      <c r="AO38" s="15">
        <v>22.6</v>
      </c>
      <c r="AP38" s="16"/>
      <c r="AQ38" s="15">
        <v>16.100000000000001</v>
      </c>
      <c r="AR38" s="15">
        <v>30.7</v>
      </c>
      <c r="AS38" s="14">
        <v>22</v>
      </c>
      <c r="AT38" s="15">
        <v>14</v>
      </c>
      <c r="AU38" s="16"/>
      <c r="AV38" s="15">
        <v>8.8000000000000007</v>
      </c>
      <c r="AW38" s="15">
        <v>21.2</v>
      </c>
      <c r="AX38" s="14">
        <v>26</v>
      </c>
      <c r="AY38" s="15">
        <v>17.100000000000001</v>
      </c>
      <c r="AZ38" s="16"/>
      <c r="BA38" s="15">
        <v>11.2</v>
      </c>
      <c r="BB38" s="15">
        <v>25.1</v>
      </c>
      <c r="BC38" s="14">
        <v>17</v>
      </c>
      <c r="BD38" s="15">
        <v>11</v>
      </c>
      <c r="BE38" s="16" t="s">
        <v>519</v>
      </c>
      <c r="BF38" s="15">
        <v>6.4</v>
      </c>
      <c r="BG38" s="15">
        <v>17.600000000000001</v>
      </c>
      <c r="BH38" s="14">
        <v>26</v>
      </c>
      <c r="BI38" s="15">
        <v>16.600000000000001</v>
      </c>
      <c r="BJ38" s="16"/>
      <c r="BK38" s="15">
        <v>10.9</v>
      </c>
      <c r="BL38" s="15">
        <v>24.4</v>
      </c>
      <c r="BM38" s="14">
        <v>15</v>
      </c>
      <c r="BN38" s="15">
        <v>11.7</v>
      </c>
      <c r="BO38" s="16" t="s">
        <v>519</v>
      </c>
      <c r="BP38" s="15">
        <v>6.6</v>
      </c>
      <c r="BQ38" s="15">
        <v>19.399999999999999</v>
      </c>
      <c r="BR38" s="14">
        <v>10</v>
      </c>
      <c r="BS38" s="15">
        <v>10.1</v>
      </c>
      <c r="BT38" s="16" t="s">
        <v>519</v>
      </c>
      <c r="BU38" s="15">
        <v>4.8</v>
      </c>
      <c r="BV38" s="15">
        <v>18.600000000000001</v>
      </c>
      <c r="BW38" s="14">
        <v>8</v>
      </c>
      <c r="BX38" s="15">
        <v>12.3</v>
      </c>
      <c r="BY38" s="16" t="s">
        <v>519</v>
      </c>
      <c r="BZ38" s="15">
        <v>5.3</v>
      </c>
      <c r="CA38" s="15">
        <v>24.3</v>
      </c>
      <c r="CB38" s="14">
        <v>4</v>
      </c>
      <c r="CC38" s="15">
        <v>12.4</v>
      </c>
      <c r="CD38" s="16" t="s">
        <v>519</v>
      </c>
      <c r="CE38" s="15">
        <v>3.4</v>
      </c>
      <c r="CF38" s="15">
        <v>31.8</v>
      </c>
      <c r="CG38" s="14">
        <v>1</v>
      </c>
      <c r="CH38" s="16" t="s">
        <v>520</v>
      </c>
      <c r="CI38" s="16"/>
      <c r="CJ38" s="16" t="s">
        <v>520</v>
      </c>
      <c r="CK38" s="16" t="s">
        <v>520</v>
      </c>
    </row>
    <row r="39" spans="1:89">
      <c r="A39" s="21" t="s">
        <v>240</v>
      </c>
      <c r="B39" s="21" t="s">
        <v>241</v>
      </c>
      <c r="C39" s="21" t="s">
        <v>412</v>
      </c>
      <c r="D39" s="21">
        <v>1990</v>
      </c>
      <c r="E39" s="14">
        <v>0</v>
      </c>
      <c r="F39" s="16" t="s">
        <v>520</v>
      </c>
      <c r="G39" s="16"/>
      <c r="H39" s="16" t="s">
        <v>520</v>
      </c>
      <c r="I39" s="16" t="s">
        <v>520</v>
      </c>
      <c r="J39" s="14">
        <v>14</v>
      </c>
      <c r="K39" s="15">
        <v>7.2</v>
      </c>
      <c r="L39" s="16" t="s">
        <v>519</v>
      </c>
      <c r="M39" s="15">
        <v>3.9</v>
      </c>
      <c r="N39" s="15">
        <v>12.1</v>
      </c>
      <c r="O39" s="14">
        <v>19</v>
      </c>
      <c r="P39" s="15">
        <v>9.1999999999999993</v>
      </c>
      <c r="Q39" s="16" t="s">
        <v>519</v>
      </c>
      <c r="R39" s="15">
        <v>5.5</v>
      </c>
      <c r="S39" s="15">
        <v>14.4</v>
      </c>
      <c r="T39" s="14">
        <v>33</v>
      </c>
      <c r="U39" s="15">
        <v>15.5</v>
      </c>
      <c r="V39" s="16"/>
      <c r="W39" s="15">
        <v>10.7</v>
      </c>
      <c r="X39" s="15">
        <v>21.8</v>
      </c>
      <c r="Y39" s="14">
        <v>28</v>
      </c>
      <c r="Z39" s="15">
        <v>15</v>
      </c>
      <c r="AA39" s="16"/>
      <c r="AB39" s="15">
        <v>9.9</v>
      </c>
      <c r="AC39" s="15">
        <v>21.6</v>
      </c>
      <c r="AD39" s="14">
        <v>22</v>
      </c>
      <c r="AE39" s="15">
        <v>12</v>
      </c>
      <c r="AF39" s="16"/>
      <c r="AG39" s="15">
        <v>7.5</v>
      </c>
      <c r="AH39" s="15">
        <v>18.2</v>
      </c>
      <c r="AI39" s="14">
        <v>23</v>
      </c>
      <c r="AJ39" s="15">
        <v>11.3</v>
      </c>
      <c r="AK39" s="16"/>
      <c r="AL39" s="15">
        <v>7.1</v>
      </c>
      <c r="AM39" s="15">
        <v>16.899999999999999</v>
      </c>
      <c r="AN39" s="14">
        <v>23</v>
      </c>
      <c r="AO39" s="15">
        <v>13.4</v>
      </c>
      <c r="AP39" s="16"/>
      <c r="AQ39" s="15">
        <v>8.5</v>
      </c>
      <c r="AR39" s="15">
        <v>20.100000000000001</v>
      </c>
      <c r="AS39" s="14">
        <v>22</v>
      </c>
      <c r="AT39" s="15">
        <v>14</v>
      </c>
      <c r="AU39" s="16"/>
      <c r="AV39" s="15">
        <v>8.8000000000000007</v>
      </c>
      <c r="AW39" s="15">
        <v>21.2</v>
      </c>
      <c r="AX39" s="14">
        <v>22</v>
      </c>
      <c r="AY39" s="15">
        <v>14.5</v>
      </c>
      <c r="AZ39" s="16"/>
      <c r="BA39" s="15">
        <v>9.1</v>
      </c>
      <c r="BB39" s="15">
        <v>21.9</v>
      </c>
      <c r="BC39" s="14">
        <v>24</v>
      </c>
      <c r="BD39" s="15">
        <v>15.3</v>
      </c>
      <c r="BE39" s="16"/>
      <c r="BF39" s="15">
        <v>9.8000000000000007</v>
      </c>
      <c r="BG39" s="15">
        <v>22.8</v>
      </c>
      <c r="BH39" s="14">
        <v>24</v>
      </c>
      <c r="BI39" s="15">
        <v>15.1</v>
      </c>
      <c r="BJ39" s="16"/>
      <c r="BK39" s="15">
        <v>9.6999999999999993</v>
      </c>
      <c r="BL39" s="15">
        <v>22.5</v>
      </c>
      <c r="BM39" s="14">
        <v>18</v>
      </c>
      <c r="BN39" s="15">
        <v>14.8</v>
      </c>
      <c r="BO39" s="16" t="s">
        <v>519</v>
      </c>
      <c r="BP39" s="15">
        <v>8.8000000000000007</v>
      </c>
      <c r="BQ39" s="15">
        <v>23.3</v>
      </c>
      <c r="BR39" s="14">
        <v>15</v>
      </c>
      <c r="BS39" s="15">
        <v>15.1</v>
      </c>
      <c r="BT39" s="16" t="s">
        <v>519</v>
      </c>
      <c r="BU39" s="15">
        <v>8.5</v>
      </c>
      <c r="BV39" s="15">
        <v>25</v>
      </c>
      <c r="BW39" s="14">
        <v>8</v>
      </c>
      <c r="BX39" s="15">
        <v>12.5</v>
      </c>
      <c r="BY39" s="16" t="s">
        <v>519</v>
      </c>
      <c r="BZ39" s="15">
        <v>5.4</v>
      </c>
      <c r="CA39" s="15">
        <v>24.6</v>
      </c>
      <c r="CB39" s="14">
        <v>1</v>
      </c>
      <c r="CC39" s="16" t="s">
        <v>520</v>
      </c>
      <c r="CD39" s="16"/>
      <c r="CE39" s="16" t="s">
        <v>520</v>
      </c>
      <c r="CF39" s="16" t="s">
        <v>520</v>
      </c>
      <c r="CG39" s="14">
        <v>1</v>
      </c>
      <c r="CH39" s="16" t="s">
        <v>520</v>
      </c>
      <c r="CI39" s="16"/>
      <c r="CJ39" s="16" t="s">
        <v>520</v>
      </c>
      <c r="CK39" s="16" t="s">
        <v>520</v>
      </c>
    </row>
    <row r="40" spans="1:89">
      <c r="A40" s="21" t="s">
        <v>240</v>
      </c>
      <c r="B40" s="21" t="s">
        <v>241</v>
      </c>
      <c r="C40" s="21" t="s">
        <v>412</v>
      </c>
      <c r="D40" s="21">
        <v>1989</v>
      </c>
      <c r="E40" s="14">
        <v>0</v>
      </c>
      <c r="F40" s="16" t="s">
        <v>520</v>
      </c>
      <c r="G40" s="16"/>
      <c r="H40" s="16" t="s">
        <v>520</v>
      </c>
      <c r="I40" s="16" t="s">
        <v>520</v>
      </c>
      <c r="J40" s="14">
        <v>13</v>
      </c>
      <c r="K40" s="15">
        <v>6.5</v>
      </c>
      <c r="L40" s="16" t="s">
        <v>519</v>
      </c>
      <c r="M40" s="15">
        <v>3.4</v>
      </c>
      <c r="N40" s="15">
        <v>11</v>
      </c>
      <c r="O40" s="14">
        <v>18</v>
      </c>
      <c r="P40" s="15">
        <v>8.5</v>
      </c>
      <c r="Q40" s="16" t="s">
        <v>519</v>
      </c>
      <c r="R40" s="15">
        <v>5</v>
      </c>
      <c r="S40" s="15">
        <v>13.4</v>
      </c>
      <c r="T40" s="14">
        <v>18</v>
      </c>
      <c r="U40" s="15">
        <v>8.5</v>
      </c>
      <c r="V40" s="16" t="s">
        <v>519</v>
      </c>
      <c r="W40" s="15">
        <v>5</v>
      </c>
      <c r="X40" s="15">
        <v>13.4</v>
      </c>
      <c r="Y40" s="14">
        <v>16</v>
      </c>
      <c r="Z40" s="15">
        <v>8.8000000000000007</v>
      </c>
      <c r="AA40" s="16" t="s">
        <v>519</v>
      </c>
      <c r="AB40" s="15">
        <v>5</v>
      </c>
      <c r="AC40" s="15">
        <v>14.3</v>
      </c>
      <c r="AD40" s="14">
        <v>24</v>
      </c>
      <c r="AE40" s="15">
        <v>12.9</v>
      </c>
      <c r="AF40" s="16"/>
      <c r="AG40" s="15">
        <v>8.1999999999999993</v>
      </c>
      <c r="AH40" s="15">
        <v>19.100000000000001</v>
      </c>
      <c r="AI40" s="14">
        <v>22</v>
      </c>
      <c r="AJ40" s="15">
        <v>11</v>
      </c>
      <c r="AK40" s="16"/>
      <c r="AL40" s="15">
        <v>6.9</v>
      </c>
      <c r="AM40" s="15">
        <v>16.600000000000001</v>
      </c>
      <c r="AN40" s="14">
        <v>25</v>
      </c>
      <c r="AO40" s="15">
        <v>14.9</v>
      </c>
      <c r="AP40" s="16"/>
      <c r="AQ40" s="15">
        <v>9.6999999999999993</v>
      </c>
      <c r="AR40" s="15">
        <v>22.1</v>
      </c>
      <c r="AS40" s="14">
        <v>20</v>
      </c>
      <c r="AT40" s="15">
        <v>12.8</v>
      </c>
      <c r="AU40" s="16"/>
      <c r="AV40" s="15">
        <v>7.8</v>
      </c>
      <c r="AW40" s="15">
        <v>19.8</v>
      </c>
      <c r="AX40" s="14">
        <v>24</v>
      </c>
      <c r="AY40" s="15">
        <v>15.7</v>
      </c>
      <c r="AZ40" s="16"/>
      <c r="BA40" s="15">
        <v>10</v>
      </c>
      <c r="BB40" s="15">
        <v>23.3</v>
      </c>
      <c r="BC40" s="14">
        <v>21</v>
      </c>
      <c r="BD40" s="15">
        <v>13.3</v>
      </c>
      <c r="BE40" s="16"/>
      <c r="BF40" s="15">
        <v>8.1999999999999993</v>
      </c>
      <c r="BG40" s="15">
        <v>20.3</v>
      </c>
      <c r="BH40" s="14">
        <v>25</v>
      </c>
      <c r="BI40" s="15">
        <v>15.4</v>
      </c>
      <c r="BJ40" s="16"/>
      <c r="BK40" s="15">
        <v>10</v>
      </c>
      <c r="BL40" s="15">
        <v>22.7</v>
      </c>
      <c r="BM40" s="14">
        <v>17</v>
      </c>
      <c r="BN40" s="15">
        <v>14.6</v>
      </c>
      <c r="BO40" s="16" t="s">
        <v>519</v>
      </c>
      <c r="BP40" s="15">
        <v>8.5</v>
      </c>
      <c r="BQ40" s="15">
        <v>23.4</v>
      </c>
      <c r="BR40" s="14">
        <v>9</v>
      </c>
      <c r="BS40" s="15">
        <v>9.1999999999999993</v>
      </c>
      <c r="BT40" s="16" t="s">
        <v>519</v>
      </c>
      <c r="BU40" s="15">
        <v>4.2</v>
      </c>
      <c r="BV40" s="15">
        <v>17.399999999999999</v>
      </c>
      <c r="BW40" s="14">
        <v>10</v>
      </c>
      <c r="BX40" s="15">
        <v>15.8</v>
      </c>
      <c r="BY40" s="16" t="s">
        <v>519</v>
      </c>
      <c r="BZ40" s="15">
        <v>7.6</v>
      </c>
      <c r="CA40" s="15">
        <v>29</v>
      </c>
      <c r="CB40" s="14">
        <v>1</v>
      </c>
      <c r="CC40" s="16" t="s">
        <v>520</v>
      </c>
      <c r="CD40" s="16"/>
      <c r="CE40" s="16" t="s">
        <v>520</v>
      </c>
      <c r="CF40" s="16" t="s">
        <v>520</v>
      </c>
      <c r="CG40" s="14">
        <v>1</v>
      </c>
      <c r="CH40" s="16" t="s">
        <v>520</v>
      </c>
      <c r="CI40" s="16"/>
      <c r="CJ40" s="16" t="s">
        <v>520</v>
      </c>
      <c r="CK40" s="16" t="s">
        <v>520</v>
      </c>
    </row>
    <row r="41" spans="1:89">
      <c r="A41" s="21" t="s">
        <v>240</v>
      </c>
      <c r="B41" s="21" t="s">
        <v>241</v>
      </c>
      <c r="C41" s="21" t="s">
        <v>412</v>
      </c>
      <c r="D41" s="21">
        <v>1988</v>
      </c>
      <c r="E41" s="14">
        <v>1</v>
      </c>
      <c r="F41" s="16" t="s">
        <v>520</v>
      </c>
      <c r="G41" s="16"/>
      <c r="H41" s="16" t="s">
        <v>520</v>
      </c>
      <c r="I41" s="16" t="s">
        <v>520</v>
      </c>
      <c r="J41" s="14">
        <v>11</v>
      </c>
      <c r="K41" s="15">
        <v>5.3</v>
      </c>
      <c r="L41" s="16" t="s">
        <v>519</v>
      </c>
      <c r="M41" s="15">
        <v>2.6</v>
      </c>
      <c r="N41" s="15">
        <v>9.4</v>
      </c>
      <c r="O41" s="14">
        <v>24</v>
      </c>
      <c r="P41" s="15">
        <v>11.2</v>
      </c>
      <c r="Q41" s="16"/>
      <c r="R41" s="15">
        <v>7.2</v>
      </c>
      <c r="S41" s="15">
        <v>16.600000000000001</v>
      </c>
      <c r="T41" s="14">
        <v>30</v>
      </c>
      <c r="U41" s="15">
        <v>14.4</v>
      </c>
      <c r="V41" s="16"/>
      <c r="W41" s="15">
        <v>9.6999999999999993</v>
      </c>
      <c r="X41" s="15">
        <v>20.6</v>
      </c>
      <c r="Y41" s="14">
        <v>28</v>
      </c>
      <c r="Z41" s="15">
        <v>15.6</v>
      </c>
      <c r="AA41" s="16"/>
      <c r="AB41" s="15">
        <v>10.4</v>
      </c>
      <c r="AC41" s="15">
        <v>22.6</v>
      </c>
      <c r="AD41" s="14">
        <v>31</v>
      </c>
      <c r="AE41" s="15">
        <v>16.399999999999999</v>
      </c>
      <c r="AF41" s="16"/>
      <c r="AG41" s="15">
        <v>11.1</v>
      </c>
      <c r="AH41" s="15">
        <v>23.2</v>
      </c>
      <c r="AI41" s="14">
        <v>29</v>
      </c>
      <c r="AJ41" s="15">
        <v>14.8</v>
      </c>
      <c r="AK41" s="16"/>
      <c r="AL41" s="15">
        <v>9.9</v>
      </c>
      <c r="AM41" s="15">
        <v>21.1</v>
      </c>
      <c r="AN41" s="14">
        <v>13</v>
      </c>
      <c r="AO41" s="15">
        <v>8</v>
      </c>
      <c r="AP41" s="16" t="s">
        <v>519</v>
      </c>
      <c r="AQ41" s="15">
        <v>4.3</v>
      </c>
      <c r="AR41" s="15">
        <v>13.7</v>
      </c>
      <c r="AS41" s="14">
        <v>28</v>
      </c>
      <c r="AT41" s="15">
        <v>18.2</v>
      </c>
      <c r="AU41" s="16"/>
      <c r="AV41" s="15">
        <v>12.1</v>
      </c>
      <c r="AW41" s="15">
        <v>26.2</v>
      </c>
      <c r="AX41" s="14">
        <v>21</v>
      </c>
      <c r="AY41" s="15">
        <v>13.7</v>
      </c>
      <c r="AZ41" s="16"/>
      <c r="BA41" s="15">
        <v>8.5</v>
      </c>
      <c r="BB41" s="15">
        <v>20.9</v>
      </c>
      <c r="BC41" s="14">
        <v>20</v>
      </c>
      <c r="BD41" s="15">
        <v>12.4</v>
      </c>
      <c r="BE41" s="16"/>
      <c r="BF41" s="15">
        <v>7.6</v>
      </c>
      <c r="BG41" s="15">
        <v>19.2</v>
      </c>
      <c r="BH41" s="14">
        <v>30</v>
      </c>
      <c r="BI41" s="15">
        <v>19.100000000000001</v>
      </c>
      <c r="BJ41" s="16"/>
      <c r="BK41" s="15">
        <v>12.9</v>
      </c>
      <c r="BL41" s="15">
        <v>27.3</v>
      </c>
      <c r="BM41" s="14">
        <v>22</v>
      </c>
      <c r="BN41" s="15">
        <v>18.399999999999999</v>
      </c>
      <c r="BO41" s="16"/>
      <c r="BP41" s="15">
        <v>11.5</v>
      </c>
      <c r="BQ41" s="15">
        <v>27.9</v>
      </c>
      <c r="BR41" s="14">
        <v>18</v>
      </c>
      <c r="BS41" s="15">
        <v>18.5</v>
      </c>
      <c r="BT41" s="16" t="s">
        <v>519</v>
      </c>
      <c r="BU41" s="15">
        <v>11</v>
      </c>
      <c r="BV41" s="15">
        <v>29.3</v>
      </c>
      <c r="BW41" s="14">
        <v>11</v>
      </c>
      <c r="BX41" s="15">
        <v>17.899999999999999</v>
      </c>
      <c r="BY41" s="16" t="s">
        <v>519</v>
      </c>
      <c r="BZ41" s="15">
        <v>8.9</v>
      </c>
      <c r="CA41" s="15">
        <v>32</v>
      </c>
      <c r="CB41" s="14">
        <v>3</v>
      </c>
      <c r="CC41" s="15">
        <v>10.4</v>
      </c>
      <c r="CD41" s="16" t="s">
        <v>519</v>
      </c>
      <c r="CE41" s="15">
        <v>2.2000000000000002</v>
      </c>
      <c r="CF41" s="15">
        <v>30.5</v>
      </c>
      <c r="CG41" s="14">
        <v>2</v>
      </c>
      <c r="CH41" s="16" t="s">
        <v>520</v>
      </c>
      <c r="CI41" s="16"/>
      <c r="CJ41" s="16" t="s">
        <v>520</v>
      </c>
      <c r="CK41" s="16" t="s">
        <v>520</v>
      </c>
    </row>
    <row r="42" spans="1:89">
      <c r="A42" s="21" t="s">
        <v>240</v>
      </c>
      <c r="B42" s="21" t="s">
        <v>241</v>
      </c>
      <c r="C42" s="21" t="s">
        <v>412</v>
      </c>
      <c r="D42" s="21">
        <v>1987</v>
      </c>
      <c r="E42" s="14">
        <v>1</v>
      </c>
      <c r="F42" s="16" t="s">
        <v>520</v>
      </c>
      <c r="G42" s="16"/>
      <c r="H42" s="16" t="s">
        <v>520</v>
      </c>
      <c r="I42" s="16" t="s">
        <v>520</v>
      </c>
      <c r="J42" s="14">
        <v>13</v>
      </c>
      <c r="K42" s="15">
        <v>6.1</v>
      </c>
      <c r="L42" s="16" t="s">
        <v>519</v>
      </c>
      <c r="M42" s="15">
        <v>3.2</v>
      </c>
      <c r="N42" s="15">
        <v>10.4</v>
      </c>
      <c r="O42" s="14">
        <v>27</v>
      </c>
      <c r="P42" s="15">
        <v>12.3</v>
      </c>
      <c r="Q42" s="16"/>
      <c r="R42" s="15">
        <v>8.1</v>
      </c>
      <c r="S42" s="15">
        <v>17.899999999999999</v>
      </c>
      <c r="T42" s="14">
        <v>22</v>
      </c>
      <c r="U42" s="15">
        <v>11</v>
      </c>
      <c r="V42" s="16"/>
      <c r="W42" s="15">
        <v>6.9</v>
      </c>
      <c r="X42" s="15">
        <v>16.7</v>
      </c>
      <c r="Y42" s="14">
        <v>19</v>
      </c>
      <c r="Z42" s="15">
        <v>10.7</v>
      </c>
      <c r="AA42" s="16" t="s">
        <v>519</v>
      </c>
      <c r="AB42" s="15">
        <v>6.4</v>
      </c>
      <c r="AC42" s="15">
        <v>16.7</v>
      </c>
      <c r="AD42" s="14">
        <v>32</v>
      </c>
      <c r="AE42" s="15">
        <v>16.5</v>
      </c>
      <c r="AF42" s="16"/>
      <c r="AG42" s="15">
        <v>11.3</v>
      </c>
      <c r="AH42" s="15">
        <v>23.3</v>
      </c>
      <c r="AI42" s="14">
        <v>29</v>
      </c>
      <c r="AJ42" s="15">
        <v>15.4</v>
      </c>
      <c r="AK42" s="16"/>
      <c r="AL42" s="15">
        <v>10.3</v>
      </c>
      <c r="AM42" s="15">
        <v>22.1</v>
      </c>
      <c r="AN42" s="14">
        <v>42</v>
      </c>
      <c r="AO42" s="15">
        <v>26.5</v>
      </c>
      <c r="AP42" s="16"/>
      <c r="AQ42" s="15">
        <v>19.100000000000001</v>
      </c>
      <c r="AR42" s="15">
        <v>35.799999999999997</v>
      </c>
      <c r="AS42" s="14">
        <v>20</v>
      </c>
      <c r="AT42" s="15">
        <v>13.1</v>
      </c>
      <c r="AU42" s="16"/>
      <c r="AV42" s="15">
        <v>8</v>
      </c>
      <c r="AW42" s="15">
        <v>20.3</v>
      </c>
      <c r="AX42" s="14">
        <v>22</v>
      </c>
      <c r="AY42" s="15">
        <v>14.3</v>
      </c>
      <c r="AZ42" s="16"/>
      <c r="BA42" s="15">
        <v>8.9</v>
      </c>
      <c r="BB42" s="15">
        <v>21.6</v>
      </c>
      <c r="BC42" s="14">
        <v>27</v>
      </c>
      <c r="BD42" s="15">
        <v>16.600000000000001</v>
      </c>
      <c r="BE42" s="16"/>
      <c r="BF42" s="15">
        <v>10.9</v>
      </c>
      <c r="BG42" s="15">
        <v>24.2</v>
      </c>
      <c r="BH42" s="14">
        <v>28</v>
      </c>
      <c r="BI42" s="15">
        <v>18.5</v>
      </c>
      <c r="BJ42" s="16"/>
      <c r="BK42" s="15">
        <v>12.3</v>
      </c>
      <c r="BL42" s="15">
        <v>26.7</v>
      </c>
      <c r="BM42" s="14">
        <v>15</v>
      </c>
      <c r="BN42" s="15">
        <v>12.2</v>
      </c>
      <c r="BO42" s="16" t="s">
        <v>519</v>
      </c>
      <c r="BP42" s="15">
        <v>6.8</v>
      </c>
      <c r="BQ42" s="15">
        <v>20.100000000000001</v>
      </c>
      <c r="BR42" s="14">
        <v>13</v>
      </c>
      <c r="BS42" s="15">
        <v>13.5</v>
      </c>
      <c r="BT42" s="16" t="s">
        <v>519</v>
      </c>
      <c r="BU42" s="15">
        <v>7.2</v>
      </c>
      <c r="BV42" s="15">
        <v>23.1</v>
      </c>
      <c r="BW42" s="14">
        <v>6</v>
      </c>
      <c r="BX42" s="15">
        <v>10</v>
      </c>
      <c r="BY42" s="16" t="s">
        <v>519</v>
      </c>
      <c r="BZ42" s="15">
        <v>3.7</v>
      </c>
      <c r="CA42" s="15">
        <v>21.8</v>
      </c>
      <c r="CB42" s="14">
        <v>6</v>
      </c>
      <c r="CC42" s="15">
        <v>21.9</v>
      </c>
      <c r="CD42" s="16" t="s">
        <v>519</v>
      </c>
      <c r="CE42" s="15">
        <v>8</v>
      </c>
      <c r="CF42" s="15">
        <v>47.7</v>
      </c>
      <c r="CG42" s="14">
        <v>1</v>
      </c>
      <c r="CH42" s="16" t="s">
        <v>520</v>
      </c>
      <c r="CI42" s="16"/>
      <c r="CJ42" s="16" t="s">
        <v>520</v>
      </c>
      <c r="CK42" s="16" t="s">
        <v>520</v>
      </c>
    </row>
    <row r="43" spans="1:89">
      <c r="A43" s="21" t="s">
        <v>240</v>
      </c>
      <c r="B43" s="21" t="s">
        <v>241</v>
      </c>
      <c r="C43" s="21" t="s">
        <v>412</v>
      </c>
      <c r="D43" s="21">
        <v>1986</v>
      </c>
      <c r="E43" s="14">
        <v>0</v>
      </c>
      <c r="F43" s="16" t="s">
        <v>520</v>
      </c>
      <c r="G43" s="16"/>
      <c r="H43" s="16" t="s">
        <v>520</v>
      </c>
      <c r="I43" s="16" t="s">
        <v>520</v>
      </c>
      <c r="J43" s="14">
        <v>7</v>
      </c>
      <c r="K43" s="15">
        <v>3.2</v>
      </c>
      <c r="L43" s="16" t="s">
        <v>519</v>
      </c>
      <c r="M43" s="15">
        <v>1.3</v>
      </c>
      <c r="N43" s="15">
        <v>6.7</v>
      </c>
      <c r="O43" s="14">
        <v>24</v>
      </c>
      <c r="P43" s="15">
        <v>10.9</v>
      </c>
      <c r="Q43" s="16"/>
      <c r="R43" s="15">
        <v>7</v>
      </c>
      <c r="S43" s="15">
        <v>16.2</v>
      </c>
      <c r="T43" s="14">
        <v>20</v>
      </c>
      <c r="U43" s="15">
        <v>10.4</v>
      </c>
      <c r="V43" s="16"/>
      <c r="W43" s="15">
        <v>6.4</v>
      </c>
      <c r="X43" s="15">
        <v>16.100000000000001</v>
      </c>
      <c r="Y43" s="14">
        <v>20</v>
      </c>
      <c r="Z43" s="15">
        <v>11.3</v>
      </c>
      <c r="AA43" s="16"/>
      <c r="AB43" s="15">
        <v>6.9</v>
      </c>
      <c r="AC43" s="15">
        <v>17.399999999999999</v>
      </c>
      <c r="AD43" s="14">
        <v>30</v>
      </c>
      <c r="AE43" s="15">
        <v>14.8</v>
      </c>
      <c r="AF43" s="16"/>
      <c r="AG43" s="15">
        <v>10</v>
      </c>
      <c r="AH43" s="15">
        <v>21.1</v>
      </c>
      <c r="AI43" s="14">
        <v>30</v>
      </c>
      <c r="AJ43" s="15">
        <v>17.100000000000001</v>
      </c>
      <c r="AK43" s="16"/>
      <c r="AL43" s="15">
        <v>11.5</v>
      </c>
      <c r="AM43" s="15">
        <v>24.4</v>
      </c>
      <c r="AN43" s="14">
        <v>27</v>
      </c>
      <c r="AO43" s="15">
        <v>17.3</v>
      </c>
      <c r="AP43" s="16"/>
      <c r="AQ43" s="15">
        <v>11.4</v>
      </c>
      <c r="AR43" s="15">
        <v>25.2</v>
      </c>
      <c r="AS43" s="14">
        <v>28</v>
      </c>
      <c r="AT43" s="15">
        <v>18.399999999999999</v>
      </c>
      <c r="AU43" s="16"/>
      <c r="AV43" s="15">
        <v>12.2</v>
      </c>
      <c r="AW43" s="15">
        <v>26.6</v>
      </c>
      <c r="AX43" s="14">
        <v>34</v>
      </c>
      <c r="AY43" s="15">
        <v>21.8</v>
      </c>
      <c r="AZ43" s="16"/>
      <c r="BA43" s="15">
        <v>15.1</v>
      </c>
      <c r="BB43" s="15">
        <v>30.5</v>
      </c>
      <c r="BC43" s="14">
        <v>34</v>
      </c>
      <c r="BD43" s="15">
        <v>20.5</v>
      </c>
      <c r="BE43" s="16"/>
      <c r="BF43" s="15">
        <v>14.2</v>
      </c>
      <c r="BG43" s="15">
        <v>28.7</v>
      </c>
      <c r="BH43" s="14">
        <v>28</v>
      </c>
      <c r="BI43" s="15">
        <v>19.3</v>
      </c>
      <c r="BJ43" s="16"/>
      <c r="BK43" s="15">
        <v>12.8</v>
      </c>
      <c r="BL43" s="15">
        <v>27.8</v>
      </c>
      <c r="BM43" s="14">
        <v>17</v>
      </c>
      <c r="BN43" s="15">
        <v>13.6</v>
      </c>
      <c r="BO43" s="16" t="s">
        <v>519</v>
      </c>
      <c r="BP43" s="15">
        <v>7.9</v>
      </c>
      <c r="BQ43" s="15">
        <v>21.8</v>
      </c>
      <c r="BR43" s="14">
        <v>12</v>
      </c>
      <c r="BS43" s="15">
        <v>12.6</v>
      </c>
      <c r="BT43" s="16" t="s">
        <v>519</v>
      </c>
      <c r="BU43" s="15">
        <v>6.5</v>
      </c>
      <c r="BV43" s="15">
        <v>22.1</v>
      </c>
      <c r="BW43" s="14">
        <v>8</v>
      </c>
      <c r="BX43" s="15">
        <v>13.6</v>
      </c>
      <c r="BY43" s="16" t="s">
        <v>519</v>
      </c>
      <c r="BZ43" s="15">
        <v>5.9</v>
      </c>
      <c r="CA43" s="15">
        <v>26.8</v>
      </c>
      <c r="CB43" s="14">
        <v>5</v>
      </c>
      <c r="CC43" s="15">
        <v>19.100000000000001</v>
      </c>
      <c r="CD43" s="16" t="s">
        <v>519</v>
      </c>
      <c r="CE43" s="15">
        <v>6.2</v>
      </c>
      <c r="CF43" s="15">
        <v>44.6</v>
      </c>
      <c r="CG43" s="14">
        <v>0</v>
      </c>
      <c r="CH43" s="16" t="s">
        <v>520</v>
      </c>
      <c r="CI43" s="16"/>
      <c r="CJ43" s="16" t="s">
        <v>520</v>
      </c>
      <c r="CK43" s="16" t="s">
        <v>520</v>
      </c>
    </row>
    <row r="44" spans="1:89">
      <c r="A44" s="21" t="s">
        <v>240</v>
      </c>
      <c r="B44" s="21" t="s">
        <v>241</v>
      </c>
      <c r="C44" s="21" t="s">
        <v>412</v>
      </c>
      <c r="D44" s="21">
        <v>1985</v>
      </c>
      <c r="E44" s="14">
        <v>0</v>
      </c>
      <c r="F44" s="16" t="s">
        <v>520</v>
      </c>
      <c r="G44" s="16"/>
      <c r="H44" s="16" t="s">
        <v>520</v>
      </c>
      <c r="I44" s="16" t="s">
        <v>520</v>
      </c>
      <c r="J44" s="14">
        <v>6</v>
      </c>
      <c r="K44" s="15">
        <v>2.7</v>
      </c>
      <c r="L44" s="16" t="s">
        <v>519</v>
      </c>
      <c r="M44" s="15">
        <v>1</v>
      </c>
      <c r="N44" s="15">
        <v>6</v>
      </c>
      <c r="O44" s="14">
        <v>20</v>
      </c>
      <c r="P44" s="15">
        <v>8.9</v>
      </c>
      <c r="Q44" s="16"/>
      <c r="R44" s="15">
        <v>5.5</v>
      </c>
      <c r="S44" s="15">
        <v>13.8</v>
      </c>
      <c r="T44" s="14">
        <v>15</v>
      </c>
      <c r="U44" s="15">
        <v>8.1</v>
      </c>
      <c r="V44" s="16" t="s">
        <v>519</v>
      </c>
      <c r="W44" s="15">
        <v>4.5</v>
      </c>
      <c r="X44" s="15">
        <v>13.4</v>
      </c>
      <c r="Y44" s="14">
        <v>17</v>
      </c>
      <c r="Z44" s="15">
        <v>9.6</v>
      </c>
      <c r="AA44" s="16" t="s">
        <v>519</v>
      </c>
      <c r="AB44" s="15">
        <v>5.6</v>
      </c>
      <c r="AC44" s="15">
        <v>15.3</v>
      </c>
      <c r="AD44" s="14">
        <v>22</v>
      </c>
      <c r="AE44" s="15">
        <v>11</v>
      </c>
      <c r="AF44" s="16"/>
      <c r="AG44" s="15">
        <v>6.9</v>
      </c>
      <c r="AH44" s="15">
        <v>16.600000000000001</v>
      </c>
      <c r="AI44" s="14">
        <v>22</v>
      </c>
      <c r="AJ44" s="15">
        <v>12.9</v>
      </c>
      <c r="AK44" s="16"/>
      <c r="AL44" s="15">
        <v>8.1</v>
      </c>
      <c r="AM44" s="15">
        <v>19.600000000000001</v>
      </c>
      <c r="AN44" s="14">
        <v>22</v>
      </c>
      <c r="AO44" s="15">
        <v>14.1</v>
      </c>
      <c r="AP44" s="16"/>
      <c r="AQ44" s="15">
        <v>8.8000000000000007</v>
      </c>
      <c r="AR44" s="15">
        <v>21.3</v>
      </c>
      <c r="AS44" s="14">
        <v>31</v>
      </c>
      <c r="AT44" s="15">
        <v>20.3</v>
      </c>
      <c r="AU44" s="16"/>
      <c r="AV44" s="15">
        <v>13.8</v>
      </c>
      <c r="AW44" s="15">
        <v>28.8</v>
      </c>
      <c r="AX44" s="14">
        <v>25</v>
      </c>
      <c r="AY44" s="15">
        <v>15.8</v>
      </c>
      <c r="AZ44" s="16"/>
      <c r="BA44" s="15">
        <v>10.199999999999999</v>
      </c>
      <c r="BB44" s="15">
        <v>23.3</v>
      </c>
      <c r="BC44" s="14">
        <v>38</v>
      </c>
      <c r="BD44" s="15">
        <v>22.6</v>
      </c>
      <c r="BE44" s="16"/>
      <c r="BF44" s="15">
        <v>16</v>
      </c>
      <c r="BG44" s="15">
        <v>31</v>
      </c>
      <c r="BH44" s="14">
        <v>18</v>
      </c>
      <c r="BI44" s="15">
        <v>12.9</v>
      </c>
      <c r="BJ44" s="16" t="s">
        <v>519</v>
      </c>
      <c r="BK44" s="15">
        <v>7.7</v>
      </c>
      <c r="BL44" s="15">
        <v>20.399999999999999</v>
      </c>
      <c r="BM44" s="14">
        <v>18</v>
      </c>
      <c r="BN44" s="15">
        <v>14.3</v>
      </c>
      <c r="BO44" s="16" t="s">
        <v>519</v>
      </c>
      <c r="BP44" s="15">
        <v>8.5</v>
      </c>
      <c r="BQ44" s="15">
        <v>22.6</v>
      </c>
      <c r="BR44" s="14">
        <v>19</v>
      </c>
      <c r="BS44" s="15">
        <v>20.100000000000001</v>
      </c>
      <c r="BT44" s="16" t="s">
        <v>519</v>
      </c>
      <c r="BU44" s="15">
        <v>12.1</v>
      </c>
      <c r="BV44" s="15">
        <v>31.4</v>
      </c>
      <c r="BW44" s="14">
        <v>12</v>
      </c>
      <c r="BX44" s="15">
        <v>20.9</v>
      </c>
      <c r="BY44" s="16" t="s">
        <v>519</v>
      </c>
      <c r="BZ44" s="15">
        <v>10.8</v>
      </c>
      <c r="CA44" s="15">
        <v>36.4</v>
      </c>
      <c r="CB44" s="14">
        <v>2</v>
      </c>
      <c r="CC44" s="16" t="s">
        <v>520</v>
      </c>
      <c r="CD44" s="16"/>
      <c r="CE44" s="16" t="s">
        <v>520</v>
      </c>
      <c r="CF44" s="16" t="s">
        <v>520</v>
      </c>
      <c r="CG44" s="14">
        <v>0</v>
      </c>
      <c r="CH44" s="16" t="s">
        <v>520</v>
      </c>
      <c r="CI44" s="16"/>
      <c r="CJ44" s="16" t="s">
        <v>520</v>
      </c>
      <c r="CK44" s="16" t="s">
        <v>520</v>
      </c>
    </row>
    <row r="45" spans="1:89">
      <c r="A45" s="21" t="s">
        <v>240</v>
      </c>
      <c r="B45" s="21" t="s">
        <v>241</v>
      </c>
      <c r="C45" s="21" t="s">
        <v>412</v>
      </c>
      <c r="D45" s="21">
        <v>1984</v>
      </c>
      <c r="E45" s="14">
        <v>0</v>
      </c>
      <c r="F45" s="16" t="s">
        <v>520</v>
      </c>
      <c r="G45" s="16"/>
      <c r="H45" s="16" t="s">
        <v>520</v>
      </c>
      <c r="I45" s="16" t="s">
        <v>520</v>
      </c>
      <c r="J45" s="14">
        <v>12</v>
      </c>
      <c r="K45" s="15">
        <v>5.3</v>
      </c>
      <c r="L45" s="16" t="s">
        <v>519</v>
      </c>
      <c r="M45" s="15">
        <v>2.8</v>
      </c>
      <c r="N45" s="15">
        <v>9.3000000000000007</v>
      </c>
      <c r="O45" s="14">
        <v>16</v>
      </c>
      <c r="P45" s="15">
        <v>7.2</v>
      </c>
      <c r="Q45" s="16" t="s">
        <v>519</v>
      </c>
      <c r="R45" s="15">
        <v>4.0999999999999996</v>
      </c>
      <c r="S45" s="15">
        <v>11.7</v>
      </c>
      <c r="T45" s="14">
        <v>16</v>
      </c>
      <c r="U45" s="15">
        <v>8.9</v>
      </c>
      <c r="V45" s="16" t="s">
        <v>519</v>
      </c>
      <c r="W45" s="15">
        <v>5.0999999999999996</v>
      </c>
      <c r="X45" s="15">
        <v>14.5</v>
      </c>
      <c r="Y45" s="14">
        <v>15</v>
      </c>
      <c r="Z45" s="15">
        <v>8.3000000000000007</v>
      </c>
      <c r="AA45" s="16" t="s">
        <v>519</v>
      </c>
      <c r="AB45" s="15">
        <v>4.5999999999999996</v>
      </c>
      <c r="AC45" s="15">
        <v>13.6</v>
      </c>
      <c r="AD45" s="14">
        <v>29</v>
      </c>
      <c r="AE45" s="15">
        <v>14.7</v>
      </c>
      <c r="AF45" s="16"/>
      <c r="AG45" s="15">
        <v>9.8000000000000007</v>
      </c>
      <c r="AH45" s="15">
        <v>21</v>
      </c>
      <c r="AI45" s="14">
        <v>32</v>
      </c>
      <c r="AJ45" s="15">
        <v>19.3</v>
      </c>
      <c r="AK45" s="16"/>
      <c r="AL45" s="15">
        <v>13.2</v>
      </c>
      <c r="AM45" s="15">
        <v>27.3</v>
      </c>
      <c r="AN45" s="14">
        <v>27</v>
      </c>
      <c r="AO45" s="15">
        <v>17.399999999999999</v>
      </c>
      <c r="AP45" s="16"/>
      <c r="AQ45" s="15">
        <v>11.5</v>
      </c>
      <c r="AR45" s="15">
        <v>25.3</v>
      </c>
      <c r="AS45" s="14">
        <v>37</v>
      </c>
      <c r="AT45" s="15">
        <v>24.1</v>
      </c>
      <c r="AU45" s="16"/>
      <c r="AV45" s="15">
        <v>17</v>
      </c>
      <c r="AW45" s="15">
        <v>33.200000000000003</v>
      </c>
      <c r="AX45" s="14">
        <v>25</v>
      </c>
      <c r="AY45" s="15">
        <v>15.5</v>
      </c>
      <c r="AZ45" s="16"/>
      <c r="BA45" s="15">
        <v>10.1</v>
      </c>
      <c r="BB45" s="15">
        <v>22.9</v>
      </c>
      <c r="BC45" s="14">
        <v>36</v>
      </c>
      <c r="BD45" s="15">
        <v>20.9</v>
      </c>
      <c r="BE45" s="16"/>
      <c r="BF45" s="15">
        <v>14.6</v>
      </c>
      <c r="BG45" s="15">
        <v>28.9</v>
      </c>
      <c r="BH45" s="14">
        <v>21</v>
      </c>
      <c r="BI45" s="15">
        <v>15.7</v>
      </c>
      <c r="BJ45" s="16"/>
      <c r="BK45" s="15">
        <v>9.6999999999999993</v>
      </c>
      <c r="BL45" s="15">
        <v>24</v>
      </c>
      <c r="BM45" s="14">
        <v>20</v>
      </c>
      <c r="BN45" s="15">
        <v>15.9</v>
      </c>
      <c r="BO45" s="16"/>
      <c r="BP45" s="15">
        <v>9.6999999999999993</v>
      </c>
      <c r="BQ45" s="15">
        <v>24.6</v>
      </c>
      <c r="BR45" s="14">
        <v>9</v>
      </c>
      <c r="BS45" s="15">
        <v>9.6</v>
      </c>
      <c r="BT45" s="16" t="s">
        <v>519</v>
      </c>
      <c r="BU45" s="15">
        <v>4.4000000000000004</v>
      </c>
      <c r="BV45" s="15">
        <v>18.3</v>
      </c>
      <c r="BW45" s="14">
        <v>5</v>
      </c>
      <c r="BX45" s="15">
        <v>9</v>
      </c>
      <c r="BY45" s="16" t="s">
        <v>519</v>
      </c>
      <c r="BZ45" s="15">
        <v>2.9</v>
      </c>
      <c r="CA45" s="15">
        <v>21</v>
      </c>
      <c r="CB45" s="14">
        <v>4</v>
      </c>
      <c r="CC45" s="15">
        <v>17.100000000000001</v>
      </c>
      <c r="CD45" s="16" t="s">
        <v>519</v>
      </c>
      <c r="CE45" s="15">
        <v>4.5999999999999996</v>
      </c>
      <c r="CF45" s="15">
        <v>43.7</v>
      </c>
      <c r="CG45" s="14">
        <v>0</v>
      </c>
      <c r="CH45" s="16" t="s">
        <v>520</v>
      </c>
      <c r="CI45" s="16"/>
      <c r="CJ45" s="16" t="s">
        <v>520</v>
      </c>
      <c r="CK45" s="16" t="s">
        <v>520</v>
      </c>
    </row>
    <row r="46" spans="1:89">
      <c r="A46" s="21" t="s">
        <v>240</v>
      </c>
      <c r="B46" s="21" t="s">
        <v>241</v>
      </c>
      <c r="C46" s="21" t="s">
        <v>412</v>
      </c>
      <c r="D46" s="21">
        <v>1983</v>
      </c>
      <c r="E46" s="14">
        <v>0</v>
      </c>
      <c r="F46" s="16" t="s">
        <v>520</v>
      </c>
      <c r="G46" s="16"/>
      <c r="H46" s="16" t="s">
        <v>520</v>
      </c>
      <c r="I46" s="16" t="s">
        <v>520</v>
      </c>
      <c r="J46" s="14">
        <v>11</v>
      </c>
      <c r="K46" s="15">
        <v>4.8</v>
      </c>
      <c r="L46" s="16" t="s">
        <v>519</v>
      </c>
      <c r="M46" s="15">
        <v>2.4</v>
      </c>
      <c r="N46" s="15">
        <v>8.5</v>
      </c>
      <c r="O46" s="14">
        <v>25</v>
      </c>
      <c r="P46" s="15">
        <v>11.5</v>
      </c>
      <c r="Q46" s="16"/>
      <c r="R46" s="15">
        <v>7.5</v>
      </c>
      <c r="S46" s="15">
        <v>17</v>
      </c>
      <c r="T46" s="14">
        <v>18</v>
      </c>
      <c r="U46" s="15">
        <v>10.199999999999999</v>
      </c>
      <c r="V46" s="16" t="s">
        <v>519</v>
      </c>
      <c r="W46" s="15">
        <v>6</v>
      </c>
      <c r="X46" s="15">
        <v>16.100000000000001</v>
      </c>
      <c r="Y46" s="14">
        <v>14</v>
      </c>
      <c r="Z46" s="15">
        <v>7.6</v>
      </c>
      <c r="AA46" s="16" t="s">
        <v>519</v>
      </c>
      <c r="AB46" s="15">
        <v>4.0999999999999996</v>
      </c>
      <c r="AC46" s="15">
        <v>12.7</v>
      </c>
      <c r="AD46" s="14">
        <v>27</v>
      </c>
      <c r="AE46" s="15">
        <v>13.9</v>
      </c>
      <c r="AF46" s="16"/>
      <c r="AG46" s="15">
        <v>9.1999999999999993</v>
      </c>
      <c r="AH46" s="15">
        <v>20.3</v>
      </c>
      <c r="AI46" s="14">
        <v>26</v>
      </c>
      <c r="AJ46" s="15">
        <v>16.100000000000001</v>
      </c>
      <c r="AK46" s="16"/>
      <c r="AL46" s="15">
        <v>10.5</v>
      </c>
      <c r="AM46" s="15">
        <v>23.6</v>
      </c>
      <c r="AN46" s="14">
        <v>22</v>
      </c>
      <c r="AO46" s="15">
        <v>14.3</v>
      </c>
      <c r="AP46" s="16"/>
      <c r="AQ46" s="15">
        <v>9</v>
      </c>
      <c r="AR46" s="15">
        <v>21.7</v>
      </c>
      <c r="AS46" s="14">
        <v>30</v>
      </c>
      <c r="AT46" s="15">
        <v>19.3</v>
      </c>
      <c r="AU46" s="16"/>
      <c r="AV46" s="15">
        <v>13.1</v>
      </c>
      <c r="AW46" s="15">
        <v>27.6</v>
      </c>
      <c r="AX46" s="14">
        <v>32</v>
      </c>
      <c r="AY46" s="15">
        <v>19.5</v>
      </c>
      <c r="AZ46" s="16"/>
      <c r="BA46" s="15">
        <v>13.3</v>
      </c>
      <c r="BB46" s="15">
        <v>27.5</v>
      </c>
      <c r="BC46" s="14">
        <v>31</v>
      </c>
      <c r="BD46" s="15">
        <v>18.5</v>
      </c>
      <c r="BE46" s="16"/>
      <c r="BF46" s="15">
        <v>12.6</v>
      </c>
      <c r="BG46" s="15">
        <v>26.3</v>
      </c>
      <c r="BH46" s="14">
        <v>25</v>
      </c>
      <c r="BI46" s="15">
        <v>18.100000000000001</v>
      </c>
      <c r="BJ46" s="16"/>
      <c r="BK46" s="15">
        <v>11.7</v>
      </c>
      <c r="BL46" s="15">
        <v>26.7</v>
      </c>
      <c r="BM46" s="14">
        <v>27</v>
      </c>
      <c r="BN46" s="15">
        <v>21.5</v>
      </c>
      <c r="BO46" s="16"/>
      <c r="BP46" s="15">
        <v>14.2</v>
      </c>
      <c r="BQ46" s="15">
        <v>31.3</v>
      </c>
      <c r="BR46" s="14">
        <v>14</v>
      </c>
      <c r="BS46" s="15">
        <v>15.3</v>
      </c>
      <c r="BT46" s="16" t="s">
        <v>519</v>
      </c>
      <c r="BU46" s="15">
        <v>8.4</v>
      </c>
      <c r="BV46" s="15">
        <v>25.6</v>
      </c>
      <c r="BW46" s="14">
        <v>11</v>
      </c>
      <c r="BX46" s="15">
        <v>20.6</v>
      </c>
      <c r="BY46" s="16" t="s">
        <v>519</v>
      </c>
      <c r="BZ46" s="15">
        <v>10.3</v>
      </c>
      <c r="CA46" s="15">
        <v>36.799999999999997</v>
      </c>
      <c r="CB46" s="14">
        <v>4</v>
      </c>
      <c r="CC46" s="15">
        <v>17.8</v>
      </c>
      <c r="CD46" s="16" t="s">
        <v>519</v>
      </c>
      <c r="CE46" s="15">
        <v>4.9000000000000004</v>
      </c>
      <c r="CF46" s="15">
        <v>45.7</v>
      </c>
      <c r="CG46" s="14">
        <v>1</v>
      </c>
      <c r="CH46" s="16" t="s">
        <v>520</v>
      </c>
      <c r="CI46" s="16"/>
      <c r="CJ46" s="16" t="s">
        <v>520</v>
      </c>
      <c r="CK46" s="16" t="s">
        <v>520</v>
      </c>
    </row>
    <row r="47" spans="1:89">
      <c r="A47" s="21" t="s">
        <v>240</v>
      </c>
      <c r="B47" s="21" t="s">
        <v>241</v>
      </c>
      <c r="C47" s="21" t="s">
        <v>412</v>
      </c>
      <c r="D47" s="21">
        <v>1982</v>
      </c>
      <c r="E47" s="14">
        <v>0</v>
      </c>
      <c r="F47" s="16" t="s">
        <v>520</v>
      </c>
      <c r="G47" s="16"/>
      <c r="H47" s="16" t="s">
        <v>520</v>
      </c>
      <c r="I47" s="16" t="s">
        <v>520</v>
      </c>
      <c r="J47" s="14">
        <v>11</v>
      </c>
      <c r="K47" s="15">
        <v>4.7</v>
      </c>
      <c r="L47" s="16" t="s">
        <v>519</v>
      </c>
      <c r="M47" s="15">
        <v>2.4</v>
      </c>
      <c r="N47" s="15">
        <v>8.4</v>
      </c>
      <c r="O47" s="14">
        <v>20</v>
      </c>
      <c r="P47" s="15">
        <v>9.6</v>
      </c>
      <c r="Q47" s="16"/>
      <c r="R47" s="15">
        <v>5.9</v>
      </c>
      <c r="S47" s="15">
        <v>14.9</v>
      </c>
      <c r="T47" s="14">
        <v>20</v>
      </c>
      <c r="U47" s="15">
        <v>11.3</v>
      </c>
      <c r="V47" s="16"/>
      <c r="W47" s="15">
        <v>6.9</v>
      </c>
      <c r="X47" s="15">
        <v>17.399999999999999</v>
      </c>
      <c r="Y47" s="14">
        <v>28</v>
      </c>
      <c r="Z47" s="15">
        <v>14.6</v>
      </c>
      <c r="AA47" s="16"/>
      <c r="AB47" s="15">
        <v>9.6999999999999993</v>
      </c>
      <c r="AC47" s="15">
        <v>21.1</v>
      </c>
      <c r="AD47" s="14">
        <v>20</v>
      </c>
      <c r="AE47" s="15">
        <v>10.7</v>
      </c>
      <c r="AF47" s="16"/>
      <c r="AG47" s="15">
        <v>6.5</v>
      </c>
      <c r="AH47" s="15">
        <v>16.5</v>
      </c>
      <c r="AI47" s="14">
        <v>27</v>
      </c>
      <c r="AJ47" s="15">
        <v>17</v>
      </c>
      <c r="AK47" s="16"/>
      <c r="AL47" s="15">
        <v>11.2</v>
      </c>
      <c r="AM47" s="15">
        <v>24.8</v>
      </c>
      <c r="AN47" s="14">
        <v>21</v>
      </c>
      <c r="AO47" s="15">
        <v>13.7</v>
      </c>
      <c r="AP47" s="16"/>
      <c r="AQ47" s="15">
        <v>8.5</v>
      </c>
      <c r="AR47" s="15">
        <v>21</v>
      </c>
      <c r="AS47" s="14">
        <v>34</v>
      </c>
      <c r="AT47" s="15">
        <v>21.7</v>
      </c>
      <c r="AU47" s="16"/>
      <c r="AV47" s="15">
        <v>15</v>
      </c>
      <c r="AW47" s="15">
        <v>30.3</v>
      </c>
      <c r="AX47" s="14">
        <v>38</v>
      </c>
      <c r="AY47" s="15">
        <v>22.6</v>
      </c>
      <c r="AZ47" s="16"/>
      <c r="BA47" s="15">
        <v>16</v>
      </c>
      <c r="BB47" s="15">
        <v>31.1</v>
      </c>
      <c r="BC47" s="14">
        <v>33</v>
      </c>
      <c r="BD47" s="15">
        <v>20.2</v>
      </c>
      <c r="BE47" s="16"/>
      <c r="BF47" s="15">
        <v>13.9</v>
      </c>
      <c r="BG47" s="15">
        <v>28.4</v>
      </c>
      <c r="BH47" s="14">
        <v>38</v>
      </c>
      <c r="BI47" s="15">
        <v>26.4</v>
      </c>
      <c r="BJ47" s="16"/>
      <c r="BK47" s="15">
        <v>18.7</v>
      </c>
      <c r="BL47" s="15">
        <v>36.299999999999997</v>
      </c>
      <c r="BM47" s="14">
        <v>23</v>
      </c>
      <c r="BN47" s="15">
        <v>18.399999999999999</v>
      </c>
      <c r="BO47" s="16"/>
      <c r="BP47" s="15">
        <v>11.6</v>
      </c>
      <c r="BQ47" s="15">
        <v>27.6</v>
      </c>
      <c r="BR47" s="14">
        <v>19</v>
      </c>
      <c r="BS47" s="15">
        <v>21</v>
      </c>
      <c r="BT47" s="16" t="s">
        <v>519</v>
      </c>
      <c r="BU47" s="15">
        <v>12.7</v>
      </c>
      <c r="BV47" s="15">
        <v>32.799999999999997</v>
      </c>
      <c r="BW47" s="14">
        <v>10</v>
      </c>
      <c r="BX47" s="15">
        <v>19.399999999999999</v>
      </c>
      <c r="BY47" s="16" t="s">
        <v>519</v>
      </c>
      <c r="BZ47" s="15">
        <v>9.3000000000000007</v>
      </c>
      <c r="CA47" s="15">
        <v>35.700000000000003</v>
      </c>
      <c r="CB47" s="14">
        <v>1</v>
      </c>
      <c r="CC47" s="16" t="s">
        <v>520</v>
      </c>
      <c r="CD47" s="16"/>
      <c r="CE47" s="16" t="s">
        <v>520</v>
      </c>
      <c r="CF47" s="16" t="s">
        <v>520</v>
      </c>
      <c r="CG47" s="14">
        <v>0</v>
      </c>
      <c r="CH47" s="16" t="s">
        <v>520</v>
      </c>
      <c r="CI47" s="16"/>
      <c r="CJ47" s="16" t="s">
        <v>520</v>
      </c>
      <c r="CK47" s="16" t="s">
        <v>520</v>
      </c>
    </row>
    <row r="48" spans="1:89">
      <c r="A48" s="21" t="s">
        <v>240</v>
      </c>
      <c r="B48" s="21" t="s">
        <v>241</v>
      </c>
      <c r="C48" s="21" t="s">
        <v>412</v>
      </c>
      <c r="D48" s="21">
        <v>1981</v>
      </c>
      <c r="E48" s="14">
        <v>1</v>
      </c>
      <c r="F48" s="16" t="s">
        <v>520</v>
      </c>
      <c r="G48" s="16"/>
      <c r="H48" s="16" t="s">
        <v>520</v>
      </c>
      <c r="I48" s="16" t="s">
        <v>520</v>
      </c>
      <c r="J48" s="14">
        <v>9</v>
      </c>
      <c r="K48" s="15">
        <v>3.9</v>
      </c>
      <c r="L48" s="16" t="s">
        <v>519</v>
      </c>
      <c r="M48" s="15">
        <v>1.8</v>
      </c>
      <c r="N48" s="15">
        <v>7.3</v>
      </c>
      <c r="O48" s="14">
        <v>13</v>
      </c>
      <c r="P48" s="15">
        <v>6.5</v>
      </c>
      <c r="Q48" s="16" t="s">
        <v>519</v>
      </c>
      <c r="R48" s="15">
        <v>3.4</v>
      </c>
      <c r="S48" s="15">
        <v>11.1</v>
      </c>
      <c r="T48" s="14">
        <v>15</v>
      </c>
      <c r="U48" s="15">
        <v>8.3000000000000007</v>
      </c>
      <c r="V48" s="16" t="s">
        <v>519</v>
      </c>
      <c r="W48" s="15">
        <v>4.7</v>
      </c>
      <c r="X48" s="15">
        <v>13.7</v>
      </c>
      <c r="Y48" s="14">
        <v>19</v>
      </c>
      <c r="Z48" s="15">
        <v>9.4</v>
      </c>
      <c r="AA48" s="16" t="s">
        <v>519</v>
      </c>
      <c r="AB48" s="15">
        <v>5.6</v>
      </c>
      <c r="AC48" s="15">
        <v>14.6</v>
      </c>
      <c r="AD48" s="14">
        <v>17</v>
      </c>
      <c r="AE48" s="15">
        <v>9.6999999999999993</v>
      </c>
      <c r="AF48" s="16" t="s">
        <v>519</v>
      </c>
      <c r="AG48" s="15">
        <v>5.6</v>
      </c>
      <c r="AH48" s="15">
        <v>15.5</v>
      </c>
      <c r="AI48" s="14">
        <v>13</v>
      </c>
      <c r="AJ48" s="15">
        <v>8.3000000000000007</v>
      </c>
      <c r="AK48" s="16" t="s">
        <v>519</v>
      </c>
      <c r="AL48" s="15">
        <v>4.4000000000000004</v>
      </c>
      <c r="AM48" s="15">
        <v>14.1</v>
      </c>
      <c r="AN48" s="14">
        <v>34</v>
      </c>
      <c r="AO48" s="15">
        <v>22.2</v>
      </c>
      <c r="AP48" s="16"/>
      <c r="AQ48" s="15">
        <v>15.4</v>
      </c>
      <c r="AR48" s="15">
        <v>31</v>
      </c>
      <c r="AS48" s="14">
        <v>29</v>
      </c>
      <c r="AT48" s="15">
        <v>18.2</v>
      </c>
      <c r="AU48" s="16"/>
      <c r="AV48" s="15">
        <v>12.2</v>
      </c>
      <c r="AW48" s="15">
        <v>26</v>
      </c>
      <c r="AX48" s="14">
        <v>39</v>
      </c>
      <c r="AY48" s="15">
        <v>22.6</v>
      </c>
      <c r="AZ48" s="16"/>
      <c r="BA48" s="15">
        <v>16.100000000000001</v>
      </c>
      <c r="BB48" s="15">
        <v>30.9</v>
      </c>
      <c r="BC48" s="14">
        <v>25</v>
      </c>
      <c r="BD48" s="15">
        <v>15.8</v>
      </c>
      <c r="BE48" s="16"/>
      <c r="BF48" s="15">
        <v>10.199999999999999</v>
      </c>
      <c r="BG48" s="15">
        <v>23.4</v>
      </c>
      <c r="BH48" s="14">
        <v>21</v>
      </c>
      <c r="BI48" s="15">
        <v>14.2</v>
      </c>
      <c r="BJ48" s="16"/>
      <c r="BK48" s="15">
        <v>8.8000000000000007</v>
      </c>
      <c r="BL48" s="15">
        <v>21.8</v>
      </c>
      <c r="BM48" s="14">
        <v>18</v>
      </c>
      <c r="BN48" s="15">
        <v>14.4</v>
      </c>
      <c r="BO48" s="16" t="s">
        <v>519</v>
      </c>
      <c r="BP48" s="15">
        <v>8.6</v>
      </c>
      <c r="BQ48" s="15">
        <v>22.8</v>
      </c>
      <c r="BR48" s="14">
        <v>8</v>
      </c>
      <c r="BS48" s="15">
        <v>9</v>
      </c>
      <c r="BT48" s="16" t="s">
        <v>519</v>
      </c>
      <c r="BU48" s="15">
        <v>3.9</v>
      </c>
      <c r="BV48" s="15">
        <v>17.7</v>
      </c>
      <c r="BW48" s="14">
        <v>7</v>
      </c>
      <c r="BX48" s="15">
        <v>14</v>
      </c>
      <c r="BY48" s="16" t="s">
        <v>519</v>
      </c>
      <c r="BZ48" s="15">
        <v>5.6</v>
      </c>
      <c r="CA48" s="15">
        <v>28.9</v>
      </c>
      <c r="CB48" s="14">
        <v>2</v>
      </c>
      <c r="CC48" s="16" t="s">
        <v>520</v>
      </c>
      <c r="CD48" s="16"/>
      <c r="CE48" s="16" t="s">
        <v>520</v>
      </c>
      <c r="CF48" s="16" t="s">
        <v>520</v>
      </c>
      <c r="CG48" s="14">
        <v>1</v>
      </c>
      <c r="CH48" s="16" t="s">
        <v>520</v>
      </c>
      <c r="CI48" s="16"/>
      <c r="CJ48" s="16" t="s">
        <v>520</v>
      </c>
      <c r="CK48" s="16" t="s">
        <v>520</v>
      </c>
    </row>
    <row r="49" spans="1:89">
      <c r="A49" s="21" t="s">
        <v>240</v>
      </c>
      <c r="B49" s="21" t="s">
        <v>241</v>
      </c>
      <c r="C49" s="21" t="s">
        <v>431</v>
      </c>
      <c r="D49" s="21">
        <v>2022</v>
      </c>
      <c r="E49" s="14">
        <v>1</v>
      </c>
      <c r="F49" s="16" t="s">
        <v>520</v>
      </c>
      <c r="G49" s="16"/>
      <c r="H49" s="16" t="s">
        <v>520</v>
      </c>
      <c r="I49" s="16" t="s">
        <v>520</v>
      </c>
      <c r="J49" s="14">
        <v>7</v>
      </c>
      <c r="K49" s="15">
        <v>7.6</v>
      </c>
      <c r="L49" s="16" t="s">
        <v>519</v>
      </c>
      <c r="M49" s="15">
        <v>3.1</v>
      </c>
      <c r="N49" s="15">
        <v>15.6</v>
      </c>
      <c r="O49" s="14">
        <v>13</v>
      </c>
      <c r="P49" s="15">
        <v>13.6</v>
      </c>
      <c r="Q49" s="16" t="s">
        <v>519</v>
      </c>
      <c r="R49" s="15">
        <v>7.3</v>
      </c>
      <c r="S49" s="15">
        <v>23.3</v>
      </c>
      <c r="T49" s="14">
        <v>20</v>
      </c>
      <c r="U49" s="15">
        <v>21.4</v>
      </c>
      <c r="V49" s="16"/>
      <c r="W49" s="15">
        <v>13.1</v>
      </c>
      <c r="X49" s="15">
        <v>33.1</v>
      </c>
      <c r="Y49" s="14">
        <v>23</v>
      </c>
      <c r="Z49" s="15">
        <v>23.7</v>
      </c>
      <c r="AA49" s="16"/>
      <c r="AB49" s="15">
        <v>15</v>
      </c>
      <c r="AC49" s="15">
        <v>35.6</v>
      </c>
      <c r="AD49" s="14">
        <v>34</v>
      </c>
      <c r="AE49" s="15">
        <v>36.4</v>
      </c>
      <c r="AF49" s="16"/>
      <c r="AG49" s="15">
        <v>25.2</v>
      </c>
      <c r="AH49" s="15">
        <v>50.9</v>
      </c>
      <c r="AI49" s="14">
        <v>23</v>
      </c>
      <c r="AJ49" s="15">
        <v>26</v>
      </c>
      <c r="AK49" s="16"/>
      <c r="AL49" s="15">
        <v>16.5</v>
      </c>
      <c r="AM49" s="15">
        <v>39</v>
      </c>
      <c r="AN49" s="14">
        <v>29</v>
      </c>
      <c r="AO49" s="15">
        <v>33.6</v>
      </c>
      <c r="AP49" s="16"/>
      <c r="AQ49" s="15">
        <v>22.5</v>
      </c>
      <c r="AR49" s="15">
        <v>48.1</v>
      </c>
      <c r="AS49" s="14">
        <v>19</v>
      </c>
      <c r="AT49" s="15">
        <v>18.3</v>
      </c>
      <c r="AU49" s="16" t="s">
        <v>519</v>
      </c>
      <c r="AV49" s="15">
        <v>11</v>
      </c>
      <c r="AW49" s="15">
        <v>28.6</v>
      </c>
      <c r="AX49" s="14">
        <v>24</v>
      </c>
      <c r="AY49" s="15">
        <v>22</v>
      </c>
      <c r="AZ49" s="16"/>
      <c r="BA49" s="15">
        <v>14.1</v>
      </c>
      <c r="BB49" s="15">
        <v>32.799999999999997</v>
      </c>
      <c r="BC49" s="14">
        <v>20</v>
      </c>
      <c r="BD49" s="15">
        <v>19.8</v>
      </c>
      <c r="BE49" s="16"/>
      <c r="BF49" s="15">
        <v>12.1</v>
      </c>
      <c r="BG49" s="15">
        <v>30.6</v>
      </c>
      <c r="BH49" s="14">
        <v>10</v>
      </c>
      <c r="BI49" s="15">
        <v>11.4</v>
      </c>
      <c r="BJ49" s="16" t="s">
        <v>519</v>
      </c>
      <c r="BK49" s="15">
        <v>5.5</v>
      </c>
      <c r="BL49" s="15">
        <v>21.1</v>
      </c>
      <c r="BM49" s="14">
        <v>4</v>
      </c>
      <c r="BN49" s="15">
        <v>4.8</v>
      </c>
      <c r="BO49" s="16" t="s">
        <v>519</v>
      </c>
      <c r="BP49" s="15">
        <v>1.3</v>
      </c>
      <c r="BQ49" s="15">
        <v>12.2</v>
      </c>
      <c r="BR49" s="14">
        <v>7</v>
      </c>
      <c r="BS49" s="15">
        <v>10.3</v>
      </c>
      <c r="BT49" s="16" t="s">
        <v>519</v>
      </c>
      <c r="BU49" s="15">
        <v>4.0999999999999996</v>
      </c>
      <c r="BV49" s="15">
        <v>21.2</v>
      </c>
      <c r="BW49" s="14">
        <v>9</v>
      </c>
      <c r="BX49" s="15">
        <v>22.2</v>
      </c>
      <c r="BY49" s="16" t="s">
        <v>519</v>
      </c>
      <c r="BZ49" s="15">
        <v>10.199999999999999</v>
      </c>
      <c r="CA49" s="15">
        <v>42.2</v>
      </c>
      <c r="CB49" s="14">
        <v>5</v>
      </c>
      <c r="CC49" s="15">
        <v>22.5</v>
      </c>
      <c r="CD49" s="16" t="s">
        <v>519</v>
      </c>
      <c r="CE49" s="15">
        <v>7.3</v>
      </c>
      <c r="CF49" s="15">
        <v>52.6</v>
      </c>
      <c r="CG49" s="14">
        <v>6</v>
      </c>
      <c r="CH49" s="15">
        <v>60.3</v>
      </c>
      <c r="CI49" s="16" t="s">
        <v>519</v>
      </c>
      <c r="CJ49" s="15">
        <v>22.1</v>
      </c>
      <c r="CK49" s="15">
        <v>131.19999999999999</v>
      </c>
    </row>
    <row r="50" spans="1:89">
      <c r="A50" s="21" t="s">
        <v>240</v>
      </c>
      <c r="B50" s="21" t="s">
        <v>241</v>
      </c>
      <c r="C50" s="21" t="s">
        <v>431</v>
      </c>
      <c r="D50" s="21">
        <v>2021</v>
      </c>
      <c r="E50" s="14">
        <v>0</v>
      </c>
      <c r="F50" s="16" t="s">
        <v>520</v>
      </c>
      <c r="G50" s="16"/>
      <c r="H50" s="16" t="s">
        <v>520</v>
      </c>
      <c r="I50" s="16" t="s">
        <v>520</v>
      </c>
      <c r="J50" s="14">
        <v>16</v>
      </c>
      <c r="K50" s="15">
        <v>17.7</v>
      </c>
      <c r="L50" s="16" t="s">
        <v>519</v>
      </c>
      <c r="M50" s="15">
        <v>10.1</v>
      </c>
      <c r="N50" s="15">
        <v>28.8</v>
      </c>
      <c r="O50" s="14">
        <v>16</v>
      </c>
      <c r="P50" s="15">
        <v>16.899999999999999</v>
      </c>
      <c r="Q50" s="16" t="s">
        <v>519</v>
      </c>
      <c r="R50" s="15">
        <v>9.6999999999999993</v>
      </c>
      <c r="S50" s="15">
        <v>27.5</v>
      </c>
      <c r="T50" s="14">
        <v>23</v>
      </c>
      <c r="U50" s="15">
        <v>25.1</v>
      </c>
      <c r="V50" s="16"/>
      <c r="W50" s="15">
        <v>15.9</v>
      </c>
      <c r="X50" s="15">
        <v>37.700000000000003</v>
      </c>
      <c r="Y50" s="14">
        <v>23</v>
      </c>
      <c r="Z50" s="15">
        <v>24.2</v>
      </c>
      <c r="AA50" s="16"/>
      <c r="AB50" s="15">
        <v>15.3</v>
      </c>
      <c r="AC50" s="15">
        <v>36.200000000000003</v>
      </c>
      <c r="AD50" s="14">
        <v>23</v>
      </c>
      <c r="AE50" s="15">
        <v>25.4</v>
      </c>
      <c r="AF50" s="16"/>
      <c r="AG50" s="15">
        <v>16.100000000000001</v>
      </c>
      <c r="AH50" s="15">
        <v>38.1</v>
      </c>
      <c r="AI50" s="14">
        <v>29</v>
      </c>
      <c r="AJ50" s="15">
        <v>33.700000000000003</v>
      </c>
      <c r="AK50" s="16"/>
      <c r="AL50" s="15">
        <v>22.5</v>
      </c>
      <c r="AM50" s="15">
        <v>48.2</v>
      </c>
      <c r="AN50" s="14">
        <v>30</v>
      </c>
      <c r="AO50" s="15">
        <v>33.5</v>
      </c>
      <c r="AP50" s="16"/>
      <c r="AQ50" s="15">
        <v>22.6</v>
      </c>
      <c r="AR50" s="15">
        <v>47.8</v>
      </c>
      <c r="AS50" s="14">
        <v>26</v>
      </c>
      <c r="AT50" s="15">
        <v>24.8</v>
      </c>
      <c r="AU50" s="16"/>
      <c r="AV50" s="15">
        <v>16.2</v>
      </c>
      <c r="AW50" s="15">
        <v>36.4</v>
      </c>
      <c r="AX50" s="14">
        <v>18</v>
      </c>
      <c r="AY50" s="15">
        <v>16.600000000000001</v>
      </c>
      <c r="AZ50" s="16" t="s">
        <v>519</v>
      </c>
      <c r="BA50" s="15">
        <v>9.8000000000000007</v>
      </c>
      <c r="BB50" s="15">
        <v>26.2</v>
      </c>
      <c r="BC50" s="14">
        <v>10</v>
      </c>
      <c r="BD50" s="15">
        <v>10.199999999999999</v>
      </c>
      <c r="BE50" s="16" t="s">
        <v>519</v>
      </c>
      <c r="BF50" s="15">
        <v>4.9000000000000004</v>
      </c>
      <c r="BG50" s="15">
        <v>18.7</v>
      </c>
      <c r="BH50" s="14">
        <v>10</v>
      </c>
      <c r="BI50" s="15">
        <v>11.6</v>
      </c>
      <c r="BJ50" s="16" t="s">
        <v>519</v>
      </c>
      <c r="BK50" s="15">
        <v>5.6</v>
      </c>
      <c r="BL50" s="15">
        <v>21.3</v>
      </c>
      <c r="BM50" s="14">
        <v>15</v>
      </c>
      <c r="BN50" s="15">
        <v>17.100000000000001</v>
      </c>
      <c r="BO50" s="16" t="s">
        <v>519</v>
      </c>
      <c r="BP50" s="15">
        <v>9.6</v>
      </c>
      <c r="BQ50" s="15">
        <v>28.2</v>
      </c>
      <c r="BR50" s="14">
        <v>13</v>
      </c>
      <c r="BS50" s="15">
        <v>20.7</v>
      </c>
      <c r="BT50" s="16" t="s">
        <v>519</v>
      </c>
      <c r="BU50" s="15">
        <v>11</v>
      </c>
      <c r="BV50" s="15">
        <v>35.4</v>
      </c>
      <c r="BW50" s="14">
        <v>10</v>
      </c>
      <c r="BX50" s="15">
        <v>25.3</v>
      </c>
      <c r="BY50" s="16" t="s">
        <v>519</v>
      </c>
      <c r="BZ50" s="15">
        <v>12.1</v>
      </c>
      <c r="CA50" s="15">
        <v>46.5</v>
      </c>
      <c r="CB50" s="14">
        <v>3</v>
      </c>
      <c r="CC50" s="15">
        <v>13.8</v>
      </c>
      <c r="CD50" s="16" t="s">
        <v>519</v>
      </c>
      <c r="CE50" s="15">
        <v>2.9</v>
      </c>
      <c r="CF50" s="15">
        <v>40.4</v>
      </c>
      <c r="CG50" s="14">
        <v>0</v>
      </c>
      <c r="CH50" s="16" t="s">
        <v>520</v>
      </c>
      <c r="CI50" s="16"/>
      <c r="CJ50" s="16" t="s">
        <v>520</v>
      </c>
      <c r="CK50" s="16" t="s">
        <v>520</v>
      </c>
    </row>
    <row r="51" spans="1:89">
      <c r="A51" s="21" t="s">
        <v>240</v>
      </c>
      <c r="B51" s="21" t="s">
        <v>241</v>
      </c>
      <c r="C51" s="21" t="s">
        <v>431</v>
      </c>
      <c r="D51" s="21">
        <v>2020</v>
      </c>
      <c r="E51" s="14">
        <v>0</v>
      </c>
      <c r="F51" s="16" t="s">
        <v>520</v>
      </c>
      <c r="G51" s="16"/>
      <c r="H51" s="16" t="s">
        <v>520</v>
      </c>
      <c r="I51" s="16" t="s">
        <v>520</v>
      </c>
      <c r="J51" s="14">
        <v>8</v>
      </c>
      <c r="K51" s="15">
        <v>9</v>
      </c>
      <c r="L51" s="16" t="s">
        <v>519</v>
      </c>
      <c r="M51" s="15">
        <v>3.9</v>
      </c>
      <c r="N51" s="15">
        <v>17.7</v>
      </c>
      <c r="O51" s="14">
        <v>21</v>
      </c>
      <c r="P51" s="15">
        <v>21.5</v>
      </c>
      <c r="Q51" s="16"/>
      <c r="R51" s="15">
        <v>13.3</v>
      </c>
      <c r="S51" s="15">
        <v>32.9</v>
      </c>
      <c r="T51" s="14">
        <v>19</v>
      </c>
      <c r="U51" s="15">
        <v>20.3</v>
      </c>
      <c r="V51" s="16" t="s">
        <v>519</v>
      </c>
      <c r="W51" s="15">
        <v>12.2</v>
      </c>
      <c r="X51" s="15">
        <v>31.7</v>
      </c>
      <c r="Y51" s="14">
        <v>18</v>
      </c>
      <c r="Z51" s="15">
        <v>19.100000000000001</v>
      </c>
      <c r="AA51" s="16" t="s">
        <v>519</v>
      </c>
      <c r="AB51" s="15">
        <v>11.3</v>
      </c>
      <c r="AC51" s="15">
        <v>30.2</v>
      </c>
      <c r="AD51" s="14">
        <v>16</v>
      </c>
      <c r="AE51" s="15">
        <v>17.8</v>
      </c>
      <c r="AF51" s="16" t="s">
        <v>519</v>
      </c>
      <c r="AG51" s="15">
        <v>10.199999999999999</v>
      </c>
      <c r="AH51" s="15">
        <v>28.9</v>
      </c>
      <c r="AI51" s="14">
        <v>19</v>
      </c>
      <c r="AJ51" s="15">
        <v>22.4</v>
      </c>
      <c r="AK51" s="16" t="s">
        <v>519</v>
      </c>
      <c r="AL51" s="15">
        <v>13.5</v>
      </c>
      <c r="AM51" s="15">
        <v>35</v>
      </c>
      <c r="AN51" s="14">
        <v>25</v>
      </c>
      <c r="AO51" s="15">
        <v>26.5</v>
      </c>
      <c r="AP51" s="16"/>
      <c r="AQ51" s="15">
        <v>17.2</v>
      </c>
      <c r="AR51" s="15">
        <v>39.200000000000003</v>
      </c>
      <c r="AS51" s="14">
        <v>28</v>
      </c>
      <c r="AT51" s="15">
        <v>26.7</v>
      </c>
      <c r="AU51" s="16"/>
      <c r="AV51" s="15">
        <v>17.7</v>
      </c>
      <c r="AW51" s="15">
        <v>38.5</v>
      </c>
      <c r="AX51" s="14">
        <v>16</v>
      </c>
      <c r="AY51" s="15">
        <v>14.9</v>
      </c>
      <c r="AZ51" s="16" t="s">
        <v>519</v>
      </c>
      <c r="BA51" s="15">
        <v>8.5</v>
      </c>
      <c r="BB51" s="15">
        <v>24.1</v>
      </c>
      <c r="BC51" s="14">
        <v>16</v>
      </c>
      <c r="BD51" s="15">
        <v>16.7</v>
      </c>
      <c r="BE51" s="16" t="s">
        <v>519</v>
      </c>
      <c r="BF51" s="15">
        <v>9.6</v>
      </c>
      <c r="BG51" s="15">
        <v>27.2</v>
      </c>
      <c r="BH51" s="14">
        <v>13</v>
      </c>
      <c r="BI51" s="15">
        <v>15</v>
      </c>
      <c r="BJ51" s="16" t="s">
        <v>519</v>
      </c>
      <c r="BK51" s="15">
        <v>8</v>
      </c>
      <c r="BL51" s="15">
        <v>25.7</v>
      </c>
      <c r="BM51" s="14">
        <v>9</v>
      </c>
      <c r="BN51" s="15">
        <v>10.3</v>
      </c>
      <c r="BO51" s="16" t="s">
        <v>519</v>
      </c>
      <c r="BP51" s="15">
        <v>4.7</v>
      </c>
      <c r="BQ51" s="15">
        <v>19.600000000000001</v>
      </c>
      <c r="BR51" s="14">
        <v>5</v>
      </c>
      <c r="BS51" s="15">
        <v>8.1999999999999993</v>
      </c>
      <c r="BT51" s="16" t="s">
        <v>519</v>
      </c>
      <c r="BU51" s="15">
        <v>2.7</v>
      </c>
      <c r="BV51" s="15">
        <v>19.2</v>
      </c>
      <c r="BW51" s="14">
        <v>3</v>
      </c>
      <c r="BX51" s="15">
        <v>7.6</v>
      </c>
      <c r="BY51" s="16" t="s">
        <v>519</v>
      </c>
      <c r="BZ51" s="15">
        <v>1.6</v>
      </c>
      <c r="CA51" s="15">
        <v>22.2</v>
      </c>
      <c r="CB51" s="14">
        <v>4</v>
      </c>
      <c r="CC51" s="15">
        <v>18.899999999999999</v>
      </c>
      <c r="CD51" s="16" t="s">
        <v>519</v>
      </c>
      <c r="CE51" s="15">
        <v>5.0999999999999996</v>
      </c>
      <c r="CF51" s="15">
        <v>48.3</v>
      </c>
      <c r="CG51" s="14">
        <v>5</v>
      </c>
      <c r="CH51" s="15">
        <v>52.3</v>
      </c>
      <c r="CI51" s="16" t="s">
        <v>519</v>
      </c>
      <c r="CJ51" s="15">
        <v>17</v>
      </c>
      <c r="CK51" s="15">
        <v>122.1</v>
      </c>
    </row>
    <row r="52" spans="1:89">
      <c r="A52" s="21" t="s">
        <v>240</v>
      </c>
      <c r="B52" s="21" t="s">
        <v>241</v>
      </c>
      <c r="C52" s="21" t="s">
        <v>431</v>
      </c>
      <c r="D52" s="21">
        <v>2019</v>
      </c>
      <c r="E52" s="14">
        <v>1</v>
      </c>
      <c r="F52" s="16" t="s">
        <v>520</v>
      </c>
      <c r="G52" s="16"/>
      <c r="H52" s="16" t="s">
        <v>520</v>
      </c>
      <c r="I52" s="16" t="s">
        <v>520</v>
      </c>
      <c r="J52" s="14">
        <v>2</v>
      </c>
      <c r="K52" s="16" t="s">
        <v>520</v>
      </c>
      <c r="L52" s="16"/>
      <c r="M52" s="16" t="s">
        <v>520</v>
      </c>
      <c r="N52" s="16" t="s">
        <v>520</v>
      </c>
      <c r="O52" s="14">
        <v>15</v>
      </c>
      <c r="P52" s="15">
        <v>15.3</v>
      </c>
      <c r="Q52" s="16" t="s">
        <v>519</v>
      </c>
      <c r="R52" s="15">
        <v>8.6</v>
      </c>
      <c r="S52" s="15">
        <v>25.3</v>
      </c>
      <c r="T52" s="14">
        <v>23</v>
      </c>
      <c r="U52" s="15">
        <v>24.4</v>
      </c>
      <c r="V52" s="16"/>
      <c r="W52" s="15">
        <v>15.5</v>
      </c>
      <c r="X52" s="15">
        <v>36.700000000000003</v>
      </c>
      <c r="Y52" s="14">
        <v>22</v>
      </c>
      <c r="Z52" s="15">
        <v>23.7</v>
      </c>
      <c r="AA52" s="16"/>
      <c r="AB52" s="15">
        <v>14.8</v>
      </c>
      <c r="AC52" s="15">
        <v>35.9</v>
      </c>
      <c r="AD52" s="14">
        <v>25</v>
      </c>
      <c r="AE52" s="15">
        <v>27.9</v>
      </c>
      <c r="AF52" s="16"/>
      <c r="AG52" s="15">
        <v>18.100000000000001</v>
      </c>
      <c r="AH52" s="15">
        <v>41.2</v>
      </c>
      <c r="AI52" s="14">
        <v>34</v>
      </c>
      <c r="AJ52" s="15">
        <v>40.9</v>
      </c>
      <c r="AK52" s="16"/>
      <c r="AL52" s="15">
        <v>28.3</v>
      </c>
      <c r="AM52" s="15">
        <v>57.1</v>
      </c>
      <c r="AN52" s="14">
        <v>26</v>
      </c>
      <c r="AO52" s="15">
        <v>26.9</v>
      </c>
      <c r="AP52" s="16"/>
      <c r="AQ52" s="15">
        <v>17.600000000000001</v>
      </c>
      <c r="AR52" s="15">
        <v>39.4</v>
      </c>
      <c r="AS52" s="14">
        <v>26</v>
      </c>
      <c r="AT52" s="15">
        <v>24.4</v>
      </c>
      <c r="AU52" s="16"/>
      <c r="AV52" s="15">
        <v>15.9</v>
      </c>
      <c r="AW52" s="15">
        <v>35.700000000000003</v>
      </c>
      <c r="AX52" s="14">
        <v>19</v>
      </c>
      <c r="AY52" s="15">
        <v>18.100000000000001</v>
      </c>
      <c r="AZ52" s="16" t="s">
        <v>519</v>
      </c>
      <c r="BA52" s="15">
        <v>10.9</v>
      </c>
      <c r="BB52" s="15">
        <v>28.2</v>
      </c>
      <c r="BC52" s="14">
        <v>16</v>
      </c>
      <c r="BD52" s="15">
        <v>17.2</v>
      </c>
      <c r="BE52" s="16" t="s">
        <v>519</v>
      </c>
      <c r="BF52" s="15">
        <v>9.8000000000000007</v>
      </c>
      <c r="BG52" s="15">
        <v>28</v>
      </c>
      <c r="BH52" s="14">
        <v>8</v>
      </c>
      <c r="BI52" s="15">
        <v>9.1</v>
      </c>
      <c r="BJ52" s="16" t="s">
        <v>519</v>
      </c>
      <c r="BK52" s="15">
        <v>3.9</v>
      </c>
      <c r="BL52" s="15">
        <v>18</v>
      </c>
      <c r="BM52" s="14">
        <v>12</v>
      </c>
      <c r="BN52" s="15">
        <v>14</v>
      </c>
      <c r="BO52" s="16" t="s">
        <v>519</v>
      </c>
      <c r="BP52" s="15">
        <v>7.3</v>
      </c>
      <c r="BQ52" s="15">
        <v>24.5</v>
      </c>
      <c r="BR52" s="14">
        <v>7</v>
      </c>
      <c r="BS52" s="15">
        <v>12</v>
      </c>
      <c r="BT52" s="16" t="s">
        <v>519</v>
      </c>
      <c r="BU52" s="15">
        <v>4.8</v>
      </c>
      <c r="BV52" s="15">
        <v>24.6</v>
      </c>
      <c r="BW52" s="14">
        <v>7</v>
      </c>
      <c r="BX52" s="15">
        <v>18</v>
      </c>
      <c r="BY52" s="16" t="s">
        <v>519</v>
      </c>
      <c r="BZ52" s="15">
        <v>7.2</v>
      </c>
      <c r="CA52" s="15">
        <v>37.1</v>
      </c>
      <c r="CB52" s="14">
        <v>3</v>
      </c>
      <c r="CC52" s="15">
        <v>14.5</v>
      </c>
      <c r="CD52" s="16" t="s">
        <v>519</v>
      </c>
      <c r="CE52" s="15">
        <v>3</v>
      </c>
      <c r="CF52" s="15">
        <v>42.3</v>
      </c>
      <c r="CG52" s="14">
        <v>2</v>
      </c>
      <c r="CH52" s="16" t="s">
        <v>520</v>
      </c>
      <c r="CI52" s="16"/>
      <c r="CJ52" s="16" t="s">
        <v>520</v>
      </c>
      <c r="CK52" s="16" t="s">
        <v>520</v>
      </c>
    </row>
    <row r="53" spans="1:89">
      <c r="A53" s="21" t="s">
        <v>240</v>
      </c>
      <c r="B53" s="21" t="s">
        <v>241</v>
      </c>
      <c r="C53" s="21" t="s">
        <v>431</v>
      </c>
      <c r="D53" s="21">
        <v>2018</v>
      </c>
      <c r="E53" s="14">
        <v>1</v>
      </c>
      <c r="F53" s="16" t="s">
        <v>520</v>
      </c>
      <c r="G53" s="16"/>
      <c r="H53" s="16" t="s">
        <v>520</v>
      </c>
      <c r="I53" s="16" t="s">
        <v>520</v>
      </c>
      <c r="J53" s="14">
        <v>11</v>
      </c>
      <c r="K53" s="15">
        <v>12.4</v>
      </c>
      <c r="L53" s="16" t="s">
        <v>519</v>
      </c>
      <c r="M53" s="15">
        <v>6.2</v>
      </c>
      <c r="N53" s="15">
        <v>22.2</v>
      </c>
      <c r="O53" s="14">
        <v>20</v>
      </c>
      <c r="P53" s="15">
        <v>20.100000000000001</v>
      </c>
      <c r="Q53" s="16"/>
      <c r="R53" s="15">
        <v>12.3</v>
      </c>
      <c r="S53" s="15">
        <v>31</v>
      </c>
      <c r="T53" s="14">
        <v>26</v>
      </c>
      <c r="U53" s="15">
        <v>27.5</v>
      </c>
      <c r="V53" s="16"/>
      <c r="W53" s="15">
        <v>18</v>
      </c>
      <c r="X53" s="15">
        <v>40.299999999999997</v>
      </c>
      <c r="Y53" s="14">
        <v>20</v>
      </c>
      <c r="Z53" s="15">
        <v>21.8</v>
      </c>
      <c r="AA53" s="16"/>
      <c r="AB53" s="15">
        <v>13.3</v>
      </c>
      <c r="AC53" s="15">
        <v>33.700000000000003</v>
      </c>
      <c r="AD53" s="14">
        <v>25</v>
      </c>
      <c r="AE53" s="15">
        <v>27.9</v>
      </c>
      <c r="AF53" s="16"/>
      <c r="AG53" s="15">
        <v>18.100000000000001</v>
      </c>
      <c r="AH53" s="15">
        <v>41.2</v>
      </c>
      <c r="AI53" s="14">
        <v>28</v>
      </c>
      <c r="AJ53" s="15">
        <v>33.700000000000003</v>
      </c>
      <c r="AK53" s="16"/>
      <c r="AL53" s="15">
        <v>22.4</v>
      </c>
      <c r="AM53" s="15">
        <v>48.7</v>
      </c>
      <c r="AN53" s="14">
        <v>21</v>
      </c>
      <c r="AO53" s="15">
        <v>20.9</v>
      </c>
      <c r="AP53" s="16"/>
      <c r="AQ53" s="15">
        <v>13</v>
      </c>
      <c r="AR53" s="15">
        <v>32</v>
      </c>
      <c r="AS53" s="14">
        <v>33</v>
      </c>
      <c r="AT53" s="15">
        <v>30.7</v>
      </c>
      <c r="AU53" s="16"/>
      <c r="AV53" s="15">
        <v>21.2</v>
      </c>
      <c r="AW53" s="15">
        <v>43.2</v>
      </c>
      <c r="AX53" s="14">
        <v>19</v>
      </c>
      <c r="AY53" s="15">
        <v>18.399999999999999</v>
      </c>
      <c r="AZ53" s="16" t="s">
        <v>519</v>
      </c>
      <c r="BA53" s="15">
        <v>11.1</v>
      </c>
      <c r="BB53" s="15">
        <v>28.7</v>
      </c>
      <c r="BC53" s="14">
        <v>20</v>
      </c>
      <c r="BD53" s="15">
        <v>21.9</v>
      </c>
      <c r="BE53" s="16"/>
      <c r="BF53" s="15">
        <v>13.4</v>
      </c>
      <c r="BG53" s="15">
        <v>33.799999999999997</v>
      </c>
      <c r="BH53" s="14">
        <v>5</v>
      </c>
      <c r="BI53" s="15">
        <v>5.6</v>
      </c>
      <c r="BJ53" s="16" t="s">
        <v>519</v>
      </c>
      <c r="BK53" s="15">
        <v>1.8</v>
      </c>
      <c r="BL53" s="15">
        <v>13.1</v>
      </c>
      <c r="BM53" s="14">
        <v>6</v>
      </c>
      <c r="BN53" s="15">
        <v>7.2</v>
      </c>
      <c r="BO53" s="16" t="s">
        <v>519</v>
      </c>
      <c r="BP53" s="15">
        <v>2.6</v>
      </c>
      <c r="BQ53" s="15">
        <v>15.6</v>
      </c>
      <c r="BR53" s="14">
        <v>2</v>
      </c>
      <c r="BS53" s="16" t="s">
        <v>520</v>
      </c>
      <c r="BT53" s="16"/>
      <c r="BU53" s="16" t="s">
        <v>520</v>
      </c>
      <c r="BV53" s="16" t="s">
        <v>520</v>
      </c>
      <c r="BW53" s="14">
        <v>8</v>
      </c>
      <c r="BX53" s="15">
        <v>21.1</v>
      </c>
      <c r="BY53" s="16" t="s">
        <v>519</v>
      </c>
      <c r="BZ53" s="15">
        <v>9.1</v>
      </c>
      <c r="CA53" s="15">
        <v>41.5</v>
      </c>
      <c r="CB53" s="14">
        <v>3</v>
      </c>
      <c r="CC53" s="15">
        <v>14.8</v>
      </c>
      <c r="CD53" s="16" t="s">
        <v>519</v>
      </c>
      <c r="CE53" s="15">
        <v>3</v>
      </c>
      <c r="CF53" s="15">
        <v>43.2</v>
      </c>
      <c r="CG53" s="14">
        <v>4</v>
      </c>
      <c r="CH53" s="15">
        <v>44.4</v>
      </c>
      <c r="CI53" s="16" t="s">
        <v>519</v>
      </c>
      <c r="CJ53" s="15">
        <v>12.1</v>
      </c>
      <c r="CK53" s="15">
        <v>113.6</v>
      </c>
    </row>
    <row r="54" spans="1:89">
      <c r="A54" s="21" t="s">
        <v>240</v>
      </c>
      <c r="B54" s="21" t="s">
        <v>241</v>
      </c>
      <c r="C54" s="21" t="s">
        <v>431</v>
      </c>
      <c r="D54" s="21">
        <v>2017</v>
      </c>
      <c r="E54" s="14">
        <v>0</v>
      </c>
      <c r="F54" s="16" t="s">
        <v>520</v>
      </c>
      <c r="G54" s="16"/>
      <c r="H54" s="16" t="s">
        <v>520</v>
      </c>
      <c r="I54" s="16" t="s">
        <v>520</v>
      </c>
      <c r="J54" s="14">
        <v>15</v>
      </c>
      <c r="K54" s="15">
        <v>16.7</v>
      </c>
      <c r="L54" s="16" t="s">
        <v>519</v>
      </c>
      <c r="M54" s="15">
        <v>9.3000000000000007</v>
      </c>
      <c r="N54" s="15">
        <v>27.5</v>
      </c>
      <c r="O54" s="14">
        <v>17</v>
      </c>
      <c r="P54" s="15">
        <v>16.8</v>
      </c>
      <c r="Q54" s="16" t="s">
        <v>519</v>
      </c>
      <c r="R54" s="15">
        <v>9.8000000000000007</v>
      </c>
      <c r="S54" s="15">
        <v>26.8</v>
      </c>
      <c r="T54" s="14">
        <v>34</v>
      </c>
      <c r="U54" s="15">
        <v>35.6</v>
      </c>
      <c r="V54" s="16"/>
      <c r="W54" s="15">
        <v>24.6</v>
      </c>
      <c r="X54" s="15">
        <v>49.7</v>
      </c>
      <c r="Y54" s="14">
        <v>23</v>
      </c>
      <c r="Z54" s="15">
        <v>25.4</v>
      </c>
      <c r="AA54" s="16"/>
      <c r="AB54" s="15">
        <v>16.100000000000001</v>
      </c>
      <c r="AC54" s="15">
        <v>38.200000000000003</v>
      </c>
      <c r="AD54" s="14">
        <v>17</v>
      </c>
      <c r="AE54" s="15">
        <v>19.399999999999999</v>
      </c>
      <c r="AF54" s="16" t="s">
        <v>519</v>
      </c>
      <c r="AG54" s="15">
        <v>11.3</v>
      </c>
      <c r="AH54" s="15">
        <v>31</v>
      </c>
      <c r="AI54" s="14">
        <v>32</v>
      </c>
      <c r="AJ54" s="15">
        <v>37.4</v>
      </c>
      <c r="AK54" s="16"/>
      <c r="AL54" s="15">
        <v>25.6</v>
      </c>
      <c r="AM54" s="15">
        <v>52.8</v>
      </c>
      <c r="AN54" s="14">
        <v>37</v>
      </c>
      <c r="AO54" s="15">
        <v>36</v>
      </c>
      <c r="AP54" s="16"/>
      <c r="AQ54" s="15">
        <v>25.4</v>
      </c>
      <c r="AR54" s="15">
        <v>49.7</v>
      </c>
      <c r="AS54" s="14">
        <v>26</v>
      </c>
      <c r="AT54" s="15">
        <v>24.1</v>
      </c>
      <c r="AU54" s="16"/>
      <c r="AV54" s="15">
        <v>15.7</v>
      </c>
      <c r="AW54" s="15">
        <v>35.299999999999997</v>
      </c>
      <c r="AX54" s="14">
        <v>27</v>
      </c>
      <c r="AY54" s="15">
        <v>26.7</v>
      </c>
      <c r="AZ54" s="16"/>
      <c r="BA54" s="15">
        <v>17.600000000000001</v>
      </c>
      <c r="BB54" s="15">
        <v>38.799999999999997</v>
      </c>
      <c r="BC54" s="14">
        <v>17</v>
      </c>
      <c r="BD54" s="15">
        <v>18.8</v>
      </c>
      <c r="BE54" s="16" t="s">
        <v>519</v>
      </c>
      <c r="BF54" s="15">
        <v>11</v>
      </c>
      <c r="BG54" s="15">
        <v>30.1</v>
      </c>
      <c r="BH54" s="14">
        <v>10</v>
      </c>
      <c r="BI54" s="15">
        <v>10.9</v>
      </c>
      <c r="BJ54" s="16" t="s">
        <v>519</v>
      </c>
      <c r="BK54" s="15">
        <v>5.2</v>
      </c>
      <c r="BL54" s="15">
        <v>20.100000000000001</v>
      </c>
      <c r="BM54" s="14">
        <v>6</v>
      </c>
      <c r="BN54" s="15">
        <v>7.5</v>
      </c>
      <c r="BO54" s="16" t="s">
        <v>519</v>
      </c>
      <c r="BP54" s="15">
        <v>2.7</v>
      </c>
      <c r="BQ54" s="15">
        <v>16.3</v>
      </c>
      <c r="BR54" s="14">
        <v>10</v>
      </c>
      <c r="BS54" s="15">
        <v>18.399999999999999</v>
      </c>
      <c r="BT54" s="16" t="s">
        <v>519</v>
      </c>
      <c r="BU54" s="15">
        <v>8.8000000000000007</v>
      </c>
      <c r="BV54" s="15">
        <v>33.799999999999997</v>
      </c>
      <c r="BW54" s="14">
        <v>1</v>
      </c>
      <c r="BX54" s="16" t="s">
        <v>520</v>
      </c>
      <c r="BY54" s="16"/>
      <c r="BZ54" s="16" t="s">
        <v>520</v>
      </c>
      <c r="CA54" s="16" t="s">
        <v>520</v>
      </c>
      <c r="CB54" s="14">
        <v>4</v>
      </c>
      <c r="CC54" s="15">
        <v>20.100000000000001</v>
      </c>
      <c r="CD54" s="16" t="s">
        <v>519</v>
      </c>
      <c r="CE54" s="15">
        <v>5.5</v>
      </c>
      <c r="CF54" s="15">
        <v>51.5</v>
      </c>
      <c r="CG54" s="14">
        <v>2</v>
      </c>
      <c r="CH54" s="16" t="s">
        <v>520</v>
      </c>
      <c r="CI54" s="16"/>
      <c r="CJ54" s="16" t="s">
        <v>520</v>
      </c>
      <c r="CK54" s="16" t="s">
        <v>520</v>
      </c>
    </row>
    <row r="55" spans="1:89">
      <c r="A55" s="21" t="s">
        <v>240</v>
      </c>
      <c r="B55" s="21" t="s">
        <v>241</v>
      </c>
      <c r="C55" s="21" t="s">
        <v>431</v>
      </c>
      <c r="D55" s="21">
        <v>2016</v>
      </c>
      <c r="E55" s="14">
        <v>0</v>
      </c>
      <c r="F55" s="16" t="s">
        <v>520</v>
      </c>
      <c r="G55" s="16"/>
      <c r="H55" s="16" t="s">
        <v>520</v>
      </c>
      <c r="I55" s="16" t="s">
        <v>520</v>
      </c>
      <c r="J55" s="14">
        <v>13</v>
      </c>
      <c r="K55" s="15">
        <v>14</v>
      </c>
      <c r="L55" s="16" t="s">
        <v>519</v>
      </c>
      <c r="M55" s="15">
        <v>7.5</v>
      </c>
      <c r="N55" s="15">
        <v>24</v>
      </c>
      <c r="O55" s="14">
        <v>17</v>
      </c>
      <c r="P55" s="15">
        <v>16.600000000000001</v>
      </c>
      <c r="Q55" s="16" t="s">
        <v>519</v>
      </c>
      <c r="R55" s="15">
        <v>9.6999999999999993</v>
      </c>
      <c r="S55" s="15">
        <v>26.6</v>
      </c>
      <c r="T55" s="14">
        <v>25</v>
      </c>
      <c r="U55" s="15">
        <v>26.2</v>
      </c>
      <c r="V55" s="16"/>
      <c r="W55" s="15">
        <v>16.899999999999999</v>
      </c>
      <c r="X55" s="15">
        <v>38.6</v>
      </c>
      <c r="Y55" s="14">
        <v>26</v>
      </c>
      <c r="Z55" s="15">
        <v>29</v>
      </c>
      <c r="AA55" s="16"/>
      <c r="AB55" s="15">
        <v>19</v>
      </c>
      <c r="AC55" s="15">
        <v>42.5</v>
      </c>
      <c r="AD55" s="14">
        <v>24</v>
      </c>
      <c r="AE55" s="15">
        <v>27.8</v>
      </c>
      <c r="AF55" s="16"/>
      <c r="AG55" s="15">
        <v>17.8</v>
      </c>
      <c r="AH55" s="15">
        <v>41.4</v>
      </c>
      <c r="AI55" s="14">
        <v>26</v>
      </c>
      <c r="AJ55" s="15">
        <v>29.2</v>
      </c>
      <c r="AK55" s="16"/>
      <c r="AL55" s="15">
        <v>19.100000000000001</v>
      </c>
      <c r="AM55" s="15">
        <v>42.7</v>
      </c>
      <c r="AN55" s="14">
        <v>24</v>
      </c>
      <c r="AO55" s="15">
        <v>23.1</v>
      </c>
      <c r="AP55" s="16"/>
      <c r="AQ55" s="15">
        <v>14.8</v>
      </c>
      <c r="AR55" s="15">
        <v>34.299999999999997</v>
      </c>
      <c r="AS55" s="14">
        <v>21</v>
      </c>
      <c r="AT55" s="15">
        <v>19.399999999999999</v>
      </c>
      <c r="AU55" s="16"/>
      <c r="AV55" s="15">
        <v>12</v>
      </c>
      <c r="AW55" s="15">
        <v>29.7</v>
      </c>
      <c r="AX55" s="14">
        <v>25</v>
      </c>
      <c r="AY55" s="15">
        <v>25.3</v>
      </c>
      <c r="AZ55" s="16"/>
      <c r="BA55" s="15">
        <v>16.399999999999999</v>
      </c>
      <c r="BB55" s="15">
        <v>37.4</v>
      </c>
      <c r="BC55" s="14">
        <v>17</v>
      </c>
      <c r="BD55" s="15">
        <v>19</v>
      </c>
      <c r="BE55" s="16" t="s">
        <v>519</v>
      </c>
      <c r="BF55" s="15">
        <v>11.1</v>
      </c>
      <c r="BG55" s="15">
        <v>30.4</v>
      </c>
      <c r="BH55" s="14">
        <v>19</v>
      </c>
      <c r="BI55" s="15">
        <v>19.8</v>
      </c>
      <c r="BJ55" s="16" t="s">
        <v>519</v>
      </c>
      <c r="BK55" s="15">
        <v>11.9</v>
      </c>
      <c r="BL55" s="15">
        <v>30.9</v>
      </c>
      <c r="BM55" s="14">
        <v>12</v>
      </c>
      <c r="BN55" s="15">
        <v>16.100000000000001</v>
      </c>
      <c r="BO55" s="16" t="s">
        <v>519</v>
      </c>
      <c r="BP55" s="15">
        <v>8.3000000000000007</v>
      </c>
      <c r="BQ55" s="15">
        <v>28.2</v>
      </c>
      <c r="BR55" s="14">
        <v>3</v>
      </c>
      <c r="BS55" s="15">
        <v>5.6</v>
      </c>
      <c r="BT55" s="16" t="s">
        <v>519</v>
      </c>
      <c r="BU55" s="15">
        <v>1.2</v>
      </c>
      <c r="BV55" s="15">
        <v>16.399999999999999</v>
      </c>
      <c r="BW55" s="14">
        <v>8</v>
      </c>
      <c r="BX55" s="15">
        <v>21.8</v>
      </c>
      <c r="BY55" s="16" t="s">
        <v>519</v>
      </c>
      <c r="BZ55" s="15">
        <v>9.4</v>
      </c>
      <c r="CA55" s="15">
        <v>42.9</v>
      </c>
      <c r="CB55" s="14">
        <v>2</v>
      </c>
      <c r="CC55" s="16" t="s">
        <v>520</v>
      </c>
      <c r="CD55" s="16"/>
      <c r="CE55" s="16" t="s">
        <v>520</v>
      </c>
      <c r="CF55" s="16" t="s">
        <v>520</v>
      </c>
      <c r="CG55" s="14">
        <v>3</v>
      </c>
      <c r="CH55" s="15">
        <v>34.700000000000003</v>
      </c>
      <c r="CI55" s="16" t="s">
        <v>519</v>
      </c>
      <c r="CJ55" s="15">
        <v>7.1</v>
      </c>
      <c r="CK55" s="15">
        <v>101.3</v>
      </c>
    </row>
    <row r="56" spans="1:89">
      <c r="A56" s="21" t="s">
        <v>240</v>
      </c>
      <c r="B56" s="21" t="s">
        <v>241</v>
      </c>
      <c r="C56" s="21" t="s">
        <v>431</v>
      </c>
      <c r="D56" s="21">
        <v>2015</v>
      </c>
      <c r="E56" s="14">
        <v>0</v>
      </c>
      <c r="F56" s="16" t="s">
        <v>520</v>
      </c>
      <c r="G56" s="16"/>
      <c r="H56" s="16" t="s">
        <v>520</v>
      </c>
      <c r="I56" s="16" t="s">
        <v>520</v>
      </c>
      <c r="J56" s="14">
        <v>7</v>
      </c>
      <c r="K56" s="15">
        <v>7.4</v>
      </c>
      <c r="L56" s="16" t="s">
        <v>519</v>
      </c>
      <c r="M56" s="15">
        <v>3</v>
      </c>
      <c r="N56" s="15">
        <v>15.3</v>
      </c>
      <c r="O56" s="14">
        <v>14</v>
      </c>
      <c r="P56" s="15">
        <v>13.4</v>
      </c>
      <c r="Q56" s="16" t="s">
        <v>519</v>
      </c>
      <c r="R56" s="15">
        <v>7.3</v>
      </c>
      <c r="S56" s="15">
        <v>22.4</v>
      </c>
      <c r="T56" s="14">
        <v>25</v>
      </c>
      <c r="U56" s="15">
        <v>26.4</v>
      </c>
      <c r="V56" s="16"/>
      <c r="W56" s="15">
        <v>17.100000000000001</v>
      </c>
      <c r="X56" s="15">
        <v>39</v>
      </c>
      <c r="Y56" s="14">
        <v>35</v>
      </c>
      <c r="Z56" s="15">
        <v>39.1</v>
      </c>
      <c r="AA56" s="16"/>
      <c r="AB56" s="15">
        <v>27.3</v>
      </c>
      <c r="AC56" s="15">
        <v>54.4</v>
      </c>
      <c r="AD56" s="14">
        <v>19</v>
      </c>
      <c r="AE56" s="15">
        <v>22.4</v>
      </c>
      <c r="AF56" s="16" t="s">
        <v>519</v>
      </c>
      <c r="AG56" s="15">
        <v>13.5</v>
      </c>
      <c r="AH56" s="15">
        <v>35</v>
      </c>
      <c r="AI56" s="14">
        <v>28</v>
      </c>
      <c r="AJ56" s="15">
        <v>30</v>
      </c>
      <c r="AK56" s="16"/>
      <c r="AL56" s="15">
        <v>19.899999999999999</v>
      </c>
      <c r="AM56" s="15">
        <v>43.3</v>
      </c>
      <c r="AN56" s="14">
        <v>27</v>
      </c>
      <c r="AO56" s="15">
        <v>25.8</v>
      </c>
      <c r="AP56" s="16"/>
      <c r="AQ56" s="15">
        <v>17</v>
      </c>
      <c r="AR56" s="15">
        <v>37.5</v>
      </c>
      <c r="AS56" s="14">
        <v>29</v>
      </c>
      <c r="AT56" s="15">
        <v>27</v>
      </c>
      <c r="AU56" s="16"/>
      <c r="AV56" s="15">
        <v>18.100000000000001</v>
      </c>
      <c r="AW56" s="15">
        <v>38.6</v>
      </c>
      <c r="AX56" s="14">
        <v>27</v>
      </c>
      <c r="AY56" s="15">
        <v>28.1</v>
      </c>
      <c r="AZ56" s="16"/>
      <c r="BA56" s="15">
        <v>18.5</v>
      </c>
      <c r="BB56" s="15">
        <v>40.799999999999997</v>
      </c>
      <c r="BC56" s="14">
        <v>15</v>
      </c>
      <c r="BD56" s="15">
        <v>16.7</v>
      </c>
      <c r="BE56" s="16" t="s">
        <v>519</v>
      </c>
      <c r="BF56" s="15">
        <v>9.3000000000000007</v>
      </c>
      <c r="BG56" s="15">
        <v>27.5</v>
      </c>
      <c r="BH56" s="14">
        <v>15</v>
      </c>
      <c r="BI56" s="15">
        <v>15.7</v>
      </c>
      <c r="BJ56" s="16" t="s">
        <v>519</v>
      </c>
      <c r="BK56" s="15">
        <v>8.8000000000000007</v>
      </c>
      <c r="BL56" s="15">
        <v>25.9</v>
      </c>
      <c r="BM56" s="14">
        <v>9</v>
      </c>
      <c r="BN56" s="15">
        <v>12.5</v>
      </c>
      <c r="BO56" s="16" t="s">
        <v>519</v>
      </c>
      <c r="BP56" s="15">
        <v>5.7</v>
      </c>
      <c r="BQ56" s="15">
        <v>23.7</v>
      </c>
      <c r="BR56" s="14">
        <v>8</v>
      </c>
      <c r="BS56" s="15">
        <v>15.1</v>
      </c>
      <c r="BT56" s="16" t="s">
        <v>519</v>
      </c>
      <c r="BU56" s="15">
        <v>6.5</v>
      </c>
      <c r="BV56" s="15">
        <v>29.7</v>
      </c>
      <c r="BW56" s="14">
        <v>8</v>
      </c>
      <c r="BX56" s="15">
        <v>22.3</v>
      </c>
      <c r="BY56" s="16" t="s">
        <v>519</v>
      </c>
      <c r="BZ56" s="15">
        <v>9.6</v>
      </c>
      <c r="CA56" s="15">
        <v>43.9</v>
      </c>
      <c r="CB56" s="14">
        <v>3</v>
      </c>
      <c r="CC56" s="15">
        <v>15.9</v>
      </c>
      <c r="CD56" s="16" t="s">
        <v>519</v>
      </c>
      <c r="CE56" s="15">
        <v>3.3</v>
      </c>
      <c r="CF56" s="15">
        <v>46.4</v>
      </c>
      <c r="CG56" s="14">
        <v>5</v>
      </c>
      <c r="CH56" s="15">
        <v>60.8</v>
      </c>
      <c r="CI56" s="16" t="s">
        <v>519</v>
      </c>
      <c r="CJ56" s="15">
        <v>19.7</v>
      </c>
      <c r="CK56" s="15">
        <v>141.80000000000001</v>
      </c>
    </row>
    <row r="57" spans="1:89">
      <c r="A57" s="21" t="s">
        <v>240</v>
      </c>
      <c r="B57" s="21" t="s">
        <v>241</v>
      </c>
      <c r="C57" s="21" t="s">
        <v>431</v>
      </c>
      <c r="D57" s="21">
        <v>2014</v>
      </c>
      <c r="E57" s="14">
        <v>0</v>
      </c>
      <c r="F57" s="16" t="s">
        <v>520</v>
      </c>
      <c r="G57" s="16"/>
      <c r="H57" s="16" t="s">
        <v>520</v>
      </c>
      <c r="I57" s="16" t="s">
        <v>520</v>
      </c>
      <c r="J57" s="14">
        <v>11</v>
      </c>
      <c r="K57" s="15">
        <v>11.5</v>
      </c>
      <c r="L57" s="16" t="s">
        <v>519</v>
      </c>
      <c r="M57" s="15">
        <v>5.7</v>
      </c>
      <c r="N57" s="15">
        <v>20.5</v>
      </c>
      <c r="O57" s="14">
        <v>7</v>
      </c>
      <c r="P57" s="15">
        <v>6.5</v>
      </c>
      <c r="Q57" s="16" t="s">
        <v>519</v>
      </c>
      <c r="R57" s="15">
        <v>2.6</v>
      </c>
      <c r="S57" s="15">
        <v>13.4</v>
      </c>
      <c r="T57" s="14">
        <v>12</v>
      </c>
      <c r="U57" s="15">
        <v>12.7</v>
      </c>
      <c r="V57" s="16" t="s">
        <v>519</v>
      </c>
      <c r="W57" s="15">
        <v>6.6</v>
      </c>
      <c r="X57" s="15">
        <v>22.2</v>
      </c>
      <c r="Y57" s="14">
        <v>16</v>
      </c>
      <c r="Z57" s="15">
        <v>17.8</v>
      </c>
      <c r="AA57" s="16" t="s">
        <v>519</v>
      </c>
      <c r="AB57" s="15">
        <v>10.199999999999999</v>
      </c>
      <c r="AC57" s="15">
        <v>28.9</v>
      </c>
      <c r="AD57" s="14">
        <v>20</v>
      </c>
      <c r="AE57" s="15">
        <v>23.9</v>
      </c>
      <c r="AF57" s="16"/>
      <c r="AG57" s="15">
        <v>14.6</v>
      </c>
      <c r="AH57" s="15">
        <v>36.9</v>
      </c>
      <c r="AI57" s="14">
        <v>28</v>
      </c>
      <c r="AJ57" s="15">
        <v>29</v>
      </c>
      <c r="AK57" s="16"/>
      <c r="AL57" s="15">
        <v>19.3</v>
      </c>
      <c r="AM57" s="15">
        <v>41.9</v>
      </c>
      <c r="AN57" s="14">
        <v>23</v>
      </c>
      <c r="AO57" s="15">
        <v>21.6</v>
      </c>
      <c r="AP57" s="16"/>
      <c r="AQ57" s="15">
        <v>13.7</v>
      </c>
      <c r="AR57" s="15">
        <v>32.299999999999997</v>
      </c>
      <c r="AS57" s="14">
        <v>16</v>
      </c>
      <c r="AT57" s="15">
        <v>15.1</v>
      </c>
      <c r="AU57" s="16" t="s">
        <v>519</v>
      </c>
      <c r="AV57" s="15">
        <v>8.6</v>
      </c>
      <c r="AW57" s="15">
        <v>24.6</v>
      </c>
      <c r="AX57" s="14">
        <v>21</v>
      </c>
      <c r="AY57" s="15">
        <v>22.3</v>
      </c>
      <c r="AZ57" s="16"/>
      <c r="BA57" s="15">
        <v>13.8</v>
      </c>
      <c r="BB57" s="15">
        <v>34.1</v>
      </c>
      <c r="BC57" s="14">
        <v>11</v>
      </c>
      <c r="BD57" s="15">
        <v>12</v>
      </c>
      <c r="BE57" s="16" t="s">
        <v>519</v>
      </c>
      <c r="BF57" s="15">
        <v>6</v>
      </c>
      <c r="BG57" s="15">
        <v>21.5</v>
      </c>
      <c r="BH57" s="14">
        <v>7</v>
      </c>
      <c r="BI57" s="15">
        <v>7.4</v>
      </c>
      <c r="BJ57" s="16" t="s">
        <v>519</v>
      </c>
      <c r="BK57" s="15">
        <v>3</v>
      </c>
      <c r="BL57" s="15">
        <v>15.3</v>
      </c>
      <c r="BM57" s="14">
        <v>13</v>
      </c>
      <c r="BN57" s="15">
        <v>18.600000000000001</v>
      </c>
      <c r="BO57" s="16" t="s">
        <v>519</v>
      </c>
      <c r="BP57" s="15">
        <v>9.9</v>
      </c>
      <c r="BQ57" s="15">
        <v>31.9</v>
      </c>
      <c r="BR57" s="14">
        <v>4</v>
      </c>
      <c r="BS57" s="15">
        <v>7.6</v>
      </c>
      <c r="BT57" s="16" t="s">
        <v>519</v>
      </c>
      <c r="BU57" s="15">
        <v>2.1</v>
      </c>
      <c r="BV57" s="15">
        <v>19.399999999999999</v>
      </c>
      <c r="BW57" s="14">
        <v>6</v>
      </c>
      <c r="BX57" s="15">
        <v>17.100000000000001</v>
      </c>
      <c r="BY57" s="16" t="s">
        <v>519</v>
      </c>
      <c r="BZ57" s="15">
        <v>6.3</v>
      </c>
      <c r="CA57" s="15">
        <v>37.200000000000003</v>
      </c>
      <c r="CB57" s="14">
        <v>4</v>
      </c>
      <c r="CC57" s="15">
        <v>21.5</v>
      </c>
      <c r="CD57" s="16" t="s">
        <v>519</v>
      </c>
      <c r="CE57" s="15">
        <v>5.9</v>
      </c>
      <c r="CF57" s="15">
        <v>55</v>
      </c>
      <c r="CG57" s="14">
        <v>0</v>
      </c>
      <c r="CH57" s="16" t="s">
        <v>520</v>
      </c>
      <c r="CI57" s="16"/>
      <c r="CJ57" s="16" t="s">
        <v>520</v>
      </c>
      <c r="CK57" s="16" t="s">
        <v>520</v>
      </c>
    </row>
    <row r="58" spans="1:89">
      <c r="A58" s="21" t="s">
        <v>240</v>
      </c>
      <c r="B58" s="21" t="s">
        <v>241</v>
      </c>
      <c r="C58" s="21" t="s">
        <v>431</v>
      </c>
      <c r="D58" s="21">
        <v>2013</v>
      </c>
      <c r="E58" s="14">
        <v>0</v>
      </c>
      <c r="F58" s="16" t="s">
        <v>520</v>
      </c>
      <c r="G58" s="16"/>
      <c r="H58" s="16" t="s">
        <v>520</v>
      </c>
      <c r="I58" s="16" t="s">
        <v>520</v>
      </c>
      <c r="J58" s="14">
        <v>11</v>
      </c>
      <c r="K58" s="15">
        <v>11.2</v>
      </c>
      <c r="L58" s="16" t="s">
        <v>519</v>
      </c>
      <c r="M58" s="15">
        <v>5.6</v>
      </c>
      <c r="N58" s="15">
        <v>20.100000000000001</v>
      </c>
      <c r="O58" s="14">
        <v>21</v>
      </c>
      <c r="P58" s="15">
        <v>19.399999999999999</v>
      </c>
      <c r="Q58" s="16"/>
      <c r="R58" s="15">
        <v>12</v>
      </c>
      <c r="S58" s="15">
        <v>29.7</v>
      </c>
      <c r="T58" s="14">
        <v>14</v>
      </c>
      <c r="U58" s="15">
        <v>14.9</v>
      </c>
      <c r="V58" s="16" t="s">
        <v>519</v>
      </c>
      <c r="W58" s="15">
        <v>8.1999999999999993</v>
      </c>
      <c r="X58" s="15">
        <v>25</v>
      </c>
      <c r="Y58" s="14">
        <v>28</v>
      </c>
      <c r="Z58" s="15">
        <v>31</v>
      </c>
      <c r="AA58" s="16"/>
      <c r="AB58" s="15">
        <v>20.6</v>
      </c>
      <c r="AC58" s="15">
        <v>44.8</v>
      </c>
      <c r="AD58" s="14">
        <v>30</v>
      </c>
      <c r="AE58" s="15">
        <v>36</v>
      </c>
      <c r="AF58" s="16"/>
      <c r="AG58" s="15">
        <v>24.3</v>
      </c>
      <c r="AH58" s="15">
        <v>51.4</v>
      </c>
      <c r="AI58" s="14">
        <v>38</v>
      </c>
      <c r="AJ58" s="15">
        <v>37.9</v>
      </c>
      <c r="AK58" s="16"/>
      <c r="AL58" s="15">
        <v>26.8</v>
      </c>
      <c r="AM58" s="15">
        <v>52</v>
      </c>
      <c r="AN58" s="14">
        <v>50</v>
      </c>
      <c r="AO58" s="15">
        <v>46.5</v>
      </c>
      <c r="AP58" s="16"/>
      <c r="AQ58" s="15">
        <v>34.5</v>
      </c>
      <c r="AR58" s="15">
        <v>61.2</v>
      </c>
      <c r="AS58" s="14">
        <v>26</v>
      </c>
      <c r="AT58" s="15">
        <v>25.1</v>
      </c>
      <c r="AU58" s="16"/>
      <c r="AV58" s="15">
        <v>16.399999999999999</v>
      </c>
      <c r="AW58" s="15">
        <v>36.799999999999997</v>
      </c>
      <c r="AX58" s="14">
        <v>31</v>
      </c>
      <c r="AY58" s="15">
        <v>33.299999999999997</v>
      </c>
      <c r="AZ58" s="16"/>
      <c r="BA58" s="15">
        <v>22.6</v>
      </c>
      <c r="BB58" s="15">
        <v>47.3</v>
      </c>
      <c r="BC58" s="14">
        <v>23</v>
      </c>
      <c r="BD58" s="15">
        <v>24.7</v>
      </c>
      <c r="BE58" s="16"/>
      <c r="BF58" s="15">
        <v>15.7</v>
      </c>
      <c r="BG58" s="15">
        <v>37.1</v>
      </c>
      <c r="BH58" s="14">
        <v>8</v>
      </c>
      <c r="BI58" s="15">
        <v>8.6999999999999993</v>
      </c>
      <c r="BJ58" s="16" t="s">
        <v>519</v>
      </c>
      <c r="BK58" s="15">
        <v>3.7</v>
      </c>
      <c r="BL58" s="15">
        <v>17.100000000000001</v>
      </c>
      <c r="BM58" s="14">
        <v>15</v>
      </c>
      <c r="BN58" s="15">
        <v>22.3</v>
      </c>
      <c r="BO58" s="16" t="s">
        <v>519</v>
      </c>
      <c r="BP58" s="15">
        <v>12.5</v>
      </c>
      <c r="BQ58" s="15">
        <v>36.799999999999997</v>
      </c>
      <c r="BR58" s="14">
        <v>7</v>
      </c>
      <c r="BS58" s="15">
        <v>13.6</v>
      </c>
      <c r="BT58" s="16" t="s">
        <v>519</v>
      </c>
      <c r="BU58" s="15">
        <v>5.5</v>
      </c>
      <c r="BV58" s="15">
        <v>28</v>
      </c>
      <c r="BW58" s="14">
        <v>11</v>
      </c>
      <c r="BX58" s="15">
        <v>32.1</v>
      </c>
      <c r="BY58" s="16" t="s">
        <v>519</v>
      </c>
      <c r="BZ58" s="15">
        <v>16</v>
      </c>
      <c r="CA58" s="15">
        <v>57.4</v>
      </c>
      <c r="CB58" s="14">
        <v>1</v>
      </c>
      <c r="CC58" s="16" t="s">
        <v>520</v>
      </c>
      <c r="CD58" s="16"/>
      <c r="CE58" s="16" t="s">
        <v>520</v>
      </c>
      <c r="CF58" s="16" t="s">
        <v>520</v>
      </c>
      <c r="CG58" s="14">
        <v>3</v>
      </c>
      <c r="CH58" s="15">
        <v>40.1</v>
      </c>
      <c r="CI58" s="16" t="s">
        <v>519</v>
      </c>
      <c r="CJ58" s="15">
        <v>8.3000000000000007</v>
      </c>
      <c r="CK58" s="15">
        <v>117.3</v>
      </c>
    </row>
    <row r="59" spans="1:89">
      <c r="A59" s="21" t="s">
        <v>240</v>
      </c>
      <c r="B59" s="21" t="s">
        <v>241</v>
      </c>
      <c r="C59" s="21" t="s">
        <v>431</v>
      </c>
      <c r="D59" s="21">
        <v>2012</v>
      </c>
      <c r="E59" s="14">
        <v>0</v>
      </c>
      <c r="F59" s="16" t="s">
        <v>520</v>
      </c>
      <c r="G59" s="16"/>
      <c r="H59" s="16" t="s">
        <v>520</v>
      </c>
      <c r="I59" s="16" t="s">
        <v>520</v>
      </c>
      <c r="J59" s="14">
        <v>6</v>
      </c>
      <c r="K59" s="15">
        <v>6</v>
      </c>
      <c r="L59" s="16" t="s">
        <v>519</v>
      </c>
      <c r="M59" s="15">
        <v>2.2000000000000002</v>
      </c>
      <c r="N59" s="15">
        <v>13</v>
      </c>
      <c r="O59" s="14">
        <v>15</v>
      </c>
      <c r="P59" s="15">
        <v>13.7</v>
      </c>
      <c r="Q59" s="16" t="s">
        <v>519</v>
      </c>
      <c r="R59" s="15">
        <v>7.7</v>
      </c>
      <c r="S59" s="15">
        <v>22.6</v>
      </c>
      <c r="T59" s="14">
        <v>19</v>
      </c>
      <c r="U59" s="15">
        <v>20.3</v>
      </c>
      <c r="V59" s="16" t="s">
        <v>519</v>
      </c>
      <c r="W59" s="15">
        <v>12.2</v>
      </c>
      <c r="X59" s="15">
        <v>31.7</v>
      </c>
      <c r="Y59" s="14">
        <v>34</v>
      </c>
      <c r="Z59" s="15">
        <v>38.299999999999997</v>
      </c>
      <c r="AA59" s="16"/>
      <c r="AB59" s="15">
        <v>26.5</v>
      </c>
      <c r="AC59" s="15">
        <v>53.6</v>
      </c>
      <c r="AD59" s="14">
        <v>27</v>
      </c>
      <c r="AE59" s="15">
        <v>31.5</v>
      </c>
      <c r="AF59" s="16"/>
      <c r="AG59" s="15">
        <v>20.7</v>
      </c>
      <c r="AH59" s="15">
        <v>45.8</v>
      </c>
      <c r="AI59" s="14">
        <v>30</v>
      </c>
      <c r="AJ59" s="15">
        <v>29.2</v>
      </c>
      <c r="AK59" s="16"/>
      <c r="AL59" s="15">
        <v>19.7</v>
      </c>
      <c r="AM59" s="15">
        <v>41.7</v>
      </c>
      <c r="AN59" s="14">
        <v>29</v>
      </c>
      <c r="AO59" s="15">
        <v>26.8</v>
      </c>
      <c r="AP59" s="16"/>
      <c r="AQ59" s="15">
        <v>17.899999999999999</v>
      </c>
      <c r="AR59" s="15">
        <v>38.299999999999997</v>
      </c>
      <c r="AS59" s="14">
        <v>18</v>
      </c>
      <c r="AT59" s="15">
        <v>17.7</v>
      </c>
      <c r="AU59" s="16" t="s">
        <v>519</v>
      </c>
      <c r="AV59" s="15">
        <v>10.5</v>
      </c>
      <c r="AW59" s="15">
        <v>28</v>
      </c>
      <c r="AX59" s="14">
        <v>17</v>
      </c>
      <c r="AY59" s="15">
        <v>18.399999999999999</v>
      </c>
      <c r="AZ59" s="16" t="s">
        <v>519</v>
      </c>
      <c r="BA59" s="15">
        <v>10.7</v>
      </c>
      <c r="BB59" s="15">
        <v>29.5</v>
      </c>
      <c r="BC59" s="14">
        <v>19</v>
      </c>
      <c r="BD59" s="15">
        <v>19.8</v>
      </c>
      <c r="BE59" s="16" t="s">
        <v>519</v>
      </c>
      <c r="BF59" s="15">
        <v>11.9</v>
      </c>
      <c r="BG59" s="15">
        <v>30.9</v>
      </c>
      <c r="BH59" s="14">
        <v>13</v>
      </c>
      <c r="BI59" s="15">
        <v>14.7</v>
      </c>
      <c r="BJ59" s="16" t="s">
        <v>519</v>
      </c>
      <c r="BK59" s="15">
        <v>7.8</v>
      </c>
      <c r="BL59" s="15">
        <v>25.1</v>
      </c>
      <c r="BM59" s="14">
        <v>8</v>
      </c>
      <c r="BN59" s="15">
        <v>12.2</v>
      </c>
      <c r="BO59" s="16" t="s">
        <v>519</v>
      </c>
      <c r="BP59" s="15">
        <v>5.3</v>
      </c>
      <c r="BQ59" s="15">
        <v>24.1</v>
      </c>
      <c r="BR59" s="14">
        <v>9</v>
      </c>
      <c r="BS59" s="15">
        <v>17.8</v>
      </c>
      <c r="BT59" s="16" t="s">
        <v>519</v>
      </c>
      <c r="BU59" s="15">
        <v>8.1999999999999993</v>
      </c>
      <c r="BV59" s="15">
        <v>33.9</v>
      </c>
      <c r="BW59" s="14">
        <v>5</v>
      </c>
      <c r="BX59" s="15">
        <v>14.8</v>
      </c>
      <c r="BY59" s="16" t="s">
        <v>519</v>
      </c>
      <c r="BZ59" s="15">
        <v>4.8</v>
      </c>
      <c r="CA59" s="15">
        <v>34.6</v>
      </c>
      <c r="CB59" s="14">
        <v>5</v>
      </c>
      <c r="CC59" s="15">
        <v>27.9</v>
      </c>
      <c r="CD59" s="16" t="s">
        <v>519</v>
      </c>
      <c r="CE59" s="15">
        <v>9.1</v>
      </c>
      <c r="CF59" s="15">
        <v>65.2</v>
      </c>
      <c r="CG59" s="14">
        <v>3</v>
      </c>
      <c r="CH59" s="15">
        <v>41.8</v>
      </c>
      <c r="CI59" s="16" t="s">
        <v>519</v>
      </c>
      <c r="CJ59" s="15">
        <v>8.6</v>
      </c>
      <c r="CK59" s="15">
        <v>122</v>
      </c>
    </row>
    <row r="60" spans="1:89">
      <c r="A60" s="21" t="s">
        <v>240</v>
      </c>
      <c r="B60" s="21" t="s">
        <v>241</v>
      </c>
      <c r="C60" s="21" t="s">
        <v>431</v>
      </c>
      <c r="D60" s="21">
        <v>2011</v>
      </c>
      <c r="E60" s="14">
        <v>0</v>
      </c>
      <c r="F60" s="16" t="s">
        <v>520</v>
      </c>
      <c r="G60" s="16"/>
      <c r="H60" s="16" t="s">
        <v>520</v>
      </c>
      <c r="I60" s="16" t="s">
        <v>520</v>
      </c>
      <c r="J60" s="14">
        <v>13</v>
      </c>
      <c r="K60" s="15">
        <v>13</v>
      </c>
      <c r="L60" s="16" t="s">
        <v>519</v>
      </c>
      <c r="M60" s="15">
        <v>6.9</v>
      </c>
      <c r="N60" s="15">
        <v>22.2</v>
      </c>
      <c r="O60" s="14">
        <v>20</v>
      </c>
      <c r="P60" s="15">
        <v>18.3</v>
      </c>
      <c r="Q60" s="16"/>
      <c r="R60" s="15">
        <v>11.2</v>
      </c>
      <c r="S60" s="15">
        <v>28.3</v>
      </c>
      <c r="T60" s="14">
        <v>20</v>
      </c>
      <c r="U60" s="15">
        <v>21.3</v>
      </c>
      <c r="V60" s="16"/>
      <c r="W60" s="15">
        <v>13</v>
      </c>
      <c r="X60" s="15">
        <v>32.9</v>
      </c>
      <c r="Y60" s="14">
        <v>16</v>
      </c>
      <c r="Z60" s="15">
        <v>18.2</v>
      </c>
      <c r="AA60" s="16" t="s">
        <v>519</v>
      </c>
      <c r="AB60" s="15">
        <v>10.4</v>
      </c>
      <c r="AC60" s="15">
        <v>29.6</v>
      </c>
      <c r="AD60" s="14">
        <v>21</v>
      </c>
      <c r="AE60" s="15">
        <v>23.5</v>
      </c>
      <c r="AF60" s="16"/>
      <c r="AG60" s="15">
        <v>14.5</v>
      </c>
      <c r="AH60" s="15">
        <v>35.9</v>
      </c>
      <c r="AI60" s="14">
        <v>47</v>
      </c>
      <c r="AJ60" s="15">
        <v>45.1</v>
      </c>
      <c r="AK60" s="16"/>
      <c r="AL60" s="15">
        <v>33.1</v>
      </c>
      <c r="AM60" s="15">
        <v>60</v>
      </c>
      <c r="AN60" s="14">
        <v>33</v>
      </c>
      <c r="AO60" s="15">
        <v>30.4</v>
      </c>
      <c r="AP60" s="16"/>
      <c r="AQ60" s="15">
        <v>20.9</v>
      </c>
      <c r="AR60" s="15">
        <v>42.7</v>
      </c>
      <c r="AS60" s="14">
        <v>29</v>
      </c>
      <c r="AT60" s="15">
        <v>29.2</v>
      </c>
      <c r="AU60" s="16"/>
      <c r="AV60" s="15">
        <v>19.5</v>
      </c>
      <c r="AW60" s="15">
        <v>41.8</v>
      </c>
      <c r="AX60" s="14">
        <v>20</v>
      </c>
      <c r="AY60" s="15">
        <v>21.8</v>
      </c>
      <c r="AZ60" s="16"/>
      <c r="BA60" s="15">
        <v>13.3</v>
      </c>
      <c r="BB60" s="15">
        <v>33.700000000000003</v>
      </c>
      <c r="BC60" s="14">
        <v>20</v>
      </c>
      <c r="BD60" s="15">
        <v>19.899999999999999</v>
      </c>
      <c r="BE60" s="16"/>
      <c r="BF60" s="15">
        <v>12.1</v>
      </c>
      <c r="BG60" s="15">
        <v>30.7</v>
      </c>
      <c r="BH60" s="14">
        <v>8</v>
      </c>
      <c r="BI60" s="15">
        <v>9.6999999999999993</v>
      </c>
      <c r="BJ60" s="16" t="s">
        <v>519</v>
      </c>
      <c r="BK60" s="15">
        <v>4.2</v>
      </c>
      <c r="BL60" s="15">
        <v>19.2</v>
      </c>
      <c r="BM60" s="14">
        <v>10</v>
      </c>
      <c r="BN60" s="15">
        <v>15.5</v>
      </c>
      <c r="BO60" s="16" t="s">
        <v>519</v>
      </c>
      <c r="BP60" s="15">
        <v>7.4</v>
      </c>
      <c r="BQ60" s="15">
        <v>28.6</v>
      </c>
      <c r="BR60" s="14">
        <v>4</v>
      </c>
      <c r="BS60" s="15">
        <v>8.1</v>
      </c>
      <c r="BT60" s="16" t="s">
        <v>519</v>
      </c>
      <c r="BU60" s="15">
        <v>2.2000000000000002</v>
      </c>
      <c r="BV60" s="15">
        <v>20.7</v>
      </c>
      <c r="BW60" s="14">
        <v>7</v>
      </c>
      <c r="BX60" s="15">
        <v>21.2</v>
      </c>
      <c r="BY60" s="16" t="s">
        <v>519</v>
      </c>
      <c r="BZ60" s="15">
        <v>8.5</v>
      </c>
      <c r="CA60" s="15">
        <v>43.7</v>
      </c>
      <c r="CB60" s="14">
        <v>2</v>
      </c>
      <c r="CC60" s="16" t="s">
        <v>520</v>
      </c>
      <c r="CD60" s="16"/>
      <c r="CE60" s="16" t="s">
        <v>520</v>
      </c>
      <c r="CF60" s="16" t="s">
        <v>520</v>
      </c>
      <c r="CG60" s="14">
        <v>0</v>
      </c>
      <c r="CH60" s="16" t="s">
        <v>520</v>
      </c>
      <c r="CI60" s="16"/>
      <c r="CJ60" s="16" t="s">
        <v>520</v>
      </c>
      <c r="CK60" s="16" t="s">
        <v>520</v>
      </c>
    </row>
    <row r="61" spans="1:89">
      <c r="A61" s="21" t="s">
        <v>240</v>
      </c>
      <c r="B61" s="21" t="s">
        <v>241</v>
      </c>
      <c r="C61" s="21" t="s">
        <v>431</v>
      </c>
      <c r="D61" s="21">
        <v>2010</v>
      </c>
      <c r="E61" s="14">
        <v>0</v>
      </c>
      <c r="F61" s="16" t="s">
        <v>520</v>
      </c>
      <c r="G61" s="16"/>
      <c r="H61" s="16" t="s">
        <v>520</v>
      </c>
      <c r="I61" s="16" t="s">
        <v>520</v>
      </c>
      <c r="J61" s="14">
        <v>3</v>
      </c>
      <c r="K61" s="15">
        <v>2.9</v>
      </c>
      <c r="L61" s="16" t="s">
        <v>519</v>
      </c>
      <c r="M61" s="15">
        <v>0.6</v>
      </c>
      <c r="N61" s="15">
        <v>8.6</v>
      </c>
      <c r="O61" s="14">
        <v>18</v>
      </c>
      <c r="P61" s="15">
        <v>17</v>
      </c>
      <c r="Q61" s="16" t="s">
        <v>519</v>
      </c>
      <c r="R61" s="15">
        <v>10.1</v>
      </c>
      <c r="S61" s="15">
        <v>26.9</v>
      </c>
      <c r="T61" s="14">
        <v>11</v>
      </c>
      <c r="U61" s="15">
        <v>11.8</v>
      </c>
      <c r="V61" s="16" t="s">
        <v>519</v>
      </c>
      <c r="W61" s="15">
        <v>5.9</v>
      </c>
      <c r="X61" s="15">
        <v>21.1</v>
      </c>
      <c r="Y61" s="14">
        <v>23</v>
      </c>
      <c r="Z61" s="15">
        <v>27</v>
      </c>
      <c r="AA61" s="16"/>
      <c r="AB61" s="15">
        <v>17.100000000000001</v>
      </c>
      <c r="AC61" s="15">
        <v>40.5</v>
      </c>
      <c r="AD61" s="14">
        <v>23</v>
      </c>
      <c r="AE61" s="15">
        <v>24.6</v>
      </c>
      <c r="AF61" s="16"/>
      <c r="AG61" s="15">
        <v>15.6</v>
      </c>
      <c r="AH61" s="15">
        <v>37</v>
      </c>
      <c r="AI61" s="14">
        <v>26</v>
      </c>
      <c r="AJ61" s="15">
        <v>24.8</v>
      </c>
      <c r="AK61" s="16"/>
      <c r="AL61" s="15">
        <v>16.2</v>
      </c>
      <c r="AM61" s="15">
        <v>36.299999999999997</v>
      </c>
      <c r="AN61" s="14">
        <v>34</v>
      </c>
      <c r="AO61" s="15">
        <v>31.5</v>
      </c>
      <c r="AP61" s="16"/>
      <c r="AQ61" s="15">
        <v>21.8</v>
      </c>
      <c r="AR61" s="15">
        <v>44.1</v>
      </c>
      <c r="AS61" s="14">
        <v>20</v>
      </c>
      <c r="AT61" s="15">
        <v>20.6</v>
      </c>
      <c r="AU61" s="16"/>
      <c r="AV61" s="15">
        <v>12.6</v>
      </c>
      <c r="AW61" s="15">
        <v>31.8</v>
      </c>
      <c r="AX61" s="14">
        <v>21</v>
      </c>
      <c r="AY61" s="15">
        <v>22.8</v>
      </c>
      <c r="AZ61" s="16"/>
      <c r="BA61" s="15">
        <v>14.1</v>
      </c>
      <c r="BB61" s="15">
        <v>34.799999999999997</v>
      </c>
      <c r="BC61" s="14">
        <v>13</v>
      </c>
      <c r="BD61" s="15">
        <v>13</v>
      </c>
      <c r="BE61" s="16" t="s">
        <v>519</v>
      </c>
      <c r="BF61" s="15">
        <v>6.9</v>
      </c>
      <c r="BG61" s="15">
        <v>22.2</v>
      </c>
      <c r="BH61" s="14">
        <v>6</v>
      </c>
      <c r="BI61" s="15">
        <v>7.5</v>
      </c>
      <c r="BJ61" s="16" t="s">
        <v>519</v>
      </c>
      <c r="BK61" s="15">
        <v>2.8</v>
      </c>
      <c r="BL61" s="15">
        <v>16.399999999999999</v>
      </c>
      <c r="BM61" s="14">
        <v>5</v>
      </c>
      <c r="BN61" s="15">
        <v>7.8</v>
      </c>
      <c r="BO61" s="16" t="s">
        <v>519</v>
      </c>
      <c r="BP61" s="15">
        <v>2.5</v>
      </c>
      <c r="BQ61" s="15">
        <v>18.3</v>
      </c>
      <c r="BR61" s="14">
        <v>6</v>
      </c>
      <c r="BS61" s="15">
        <v>12.3</v>
      </c>
      <c r="BT61" s="16" t="s">
        <v>519</v>
      </c>
      <c r="BU61" s="15">
        <v>4.5</v>
      </c>
      <c r="BV61" s="15">
        <v>26.9</v>
      </c>
      <c r="BW61" s="14">
        <v>9</v>
      </c>
      <c r="BX61" s="15">
        <v>27.7</v>
      </c>
      <c r="BY61" s="16" t="s">
        <v>519</v>
      </c>
      <c r="BZ61" s="15">
        <v>12.7</v>
      </c>
      <c r="CA61" s="15">
        <v>52.7</v>
      </c>
      <c r="CB61" s="14">
        <v>5</v>
      </c>
      <c r="CC61" s="15">
        <v>29.5</v>
      </c>
      <c r="CD61" s="16" t="s">
        <v>519</v>
      </c>
      <c r="CE61" s="15">
        <v>9.6</v>
      </c>
      <c r="CF61" s="15">
        <v>68.900000000000006</v>
      </c>
      <c r="CG61" s="14">
        <v>2</v>
      </c>
      <c r="CH61" s="16" t="s">
        <v>520</v>
      </c>
      <c r="CI61" s="16"/>
      <c r="CJ61" s="16" t="s">
        <v>520</v>
      </c>
      <c r="CK61" s="16" t="s">
        <v>520</v>
      </c>
    </row>
    <row r="62" spans="1:89">
      <c r="A62" s="21" t="s">
        <v>240</v>
      </c>
      <c r="B62" s="21" t="s">
        <v>241</v>
      </c>
      <c r="C62" s="21" t="s">
        <v>431</v>
      </c>
      <c r="D62" s="21">
        <v>2009</v>
      </c>
      <c r="E62" s="14">
        <v>0</v>
      </c>
      <c r="F62" s="16" t="s">
        <v>520</v>
      </c>
      <c r="G62" s="16"/>
      <c r="H62" s="16" t="s">
        <v>520</v>
      </c>
      <c r="I62" s="16" t="s">
        <v>520</v>
      </c>
      <c r="J62" s="14">
        <v>9</v>
      </c>
      <c r="K62" s="15">
        <v>8.8000000000000007</v>
      </c>
      <c r="L62" s="16" t="s">
        <v>519</v>
      </c>
      <c r="M62" s="15">
        <v>4</v>
      </c>
      <c r="N62" s="15">
        <v>16.600000000000001</v>
      </c>
      <c r="O62" s="14">
        <v>17</v>
      </c>
      <c r="P62" s="15">
        <v>16.399999999999999</v>
      </c>
      <c r="Q62" s="16" t="s">
        <v>519</v>
      </c>
      <c r="R62" s="15">
        <v>9.6</v>
      </c>
      <c r="S62" s="15">
        <v>26.3</v>
      </c>
      <c r="T62" s="14">
        <v>19</v>
      </c>
      <c r="U62" s="15">
        <v>20.399999999999999</v>
      </c>
      <c r="V62" s="16" t="s">
        <v>519</v>
      </c>
      <c r="W62" s="15">
        <v>12.3</v>
      </c>
      <c r="X62" s="15">
        <v>31.8</v>
      </c>
      <c r="Y62" s="14">
        <v>11</v>
      </c>
      <c r="Z62" s="15">
        <v>13.2</v>
      </c>
      <c r="AA62" s="16" t="s">
        <v>519</v>
      </c>
      <c r="AB62" s="15">
        <v>6.6</v>
      </c>
      <c r="AC62" s="15">
        <v>23.6</v>
      </c>
      <c r="AD62" s="14">
        <v>23</v>
      </c>
      <c r="AE62" s="15">
        <v>23.9</v>
      </c>
      <c r="AF62" s="16"/>
      <c r="AG62" s="15">
        <v>15.2</v>
      </c>
      <c r="AH62" s="15">
        <v>35.9</v>
      </c>
      <c r="AI62" s="14">
        <v>29</v>
      </c>
      <c r="AJ62" s="15">
        <v>27.1</v>
      </c>
      <c r="AK62" s="16"/>
      <c r="AL62" s="15">
        <v>18.2</v>
      </c>
      <c r="AM62" s="15">
        <v>38.799999999999997</v>
      </c>
      <c r="AN62" s="14">
        <v>25</v>
      </c>
      <c r="AO62" s="15">
        <v>23.6</v>
      </c>
      <c r="AP62" s="16"/>
      <c r="AQ62" s="15">
        <v>15.3</v>
      </c>
      <c r="AR62" s="15">
        <v>34.9</v>
      </c>
      <c r="AS62" s="14">
        <v>23</v>
      </c>
      <c r="AT62" s="15">
        <v>24.2</v>
      </c>
      <c r="AU62" s="16"/>
      <c r="AV62" s="15">
        <v>15.3</v>
      </c>
      <c r="AW62" s="15">
        <v>36.299999999999997</v>
      </c>
      <c r="AX62" s="14">
        <v>6</v>
      </c>
      <c r="AY62" s="15">
        <v>6.4</v>
      </c>
      <c r="AZ62" s="16" t="s">
        <v>519</v>
      </c>
      <c r="BA62" s="15">
        <v>2.2999999999999998</v>
      </c>
      <c r="BB62" s="15">
        <v>13.9</v>
      </c>
      <c r="BC62" s="14">
        <v>8</v>
      </c>
      <c r="BD62" s="15">
        <v>8.1</v>
      </c>
      <c r="BE62" s="16" t="s">
        <v>519</v>
      </c>
      <c r="BF62" s="15">
        <v>3.5</v>
      </c>
      <c r="BG62" s="15">
        <v>16</v>
      </c>
      <c r="BH62" s="14">
        <v>11</v>
      </c>
      <c r="BI62" s="15">
        <v>14.2</v>
      </c>
      <c r="BJ62" s="16" t="s">
        <v>519</v>
      </c>
      <c r="BK62" s="15">
        <v>7.1</v>
      </c>
      <c r="BL62" s="15">
        <v>25.4</v>
      </c>
      <c r="BM62" s="14">
        <v>6</v>
      </c>
      <c r="BN62" s="15">
        <v>9.5</v>
      </c>
      <c r="BO62" s="16" t="s">
        <v>519</v>
      </c>
      <c r="BP62" s="15">
        <v>3.5</v>
      </c>
      <c r="BQ62" s="15">
        <v>20.7</v>
      </c>
      <c r="BR62" s="14">
        <v>5</v>
      </c>
      <c r="BS62" s="15">
        <v>10.5</v>
      </c>
      <c r="BT62" s="16" t="s">
        <v>519</v>
      </c>
      <c r="BU62" s="15">
        <v>3.4</v>
      </c>
      <c r="BV62" s="15">
        <v>24.5</v>
      </c>
      <c r="BW62" s="14">
        <v>3</v>
      </c>
      <c r="BX62" s="15">
        <v>9.5</v>
      </c>
      <c r="BY62" s="16" t="s">
        <v>519</v>
      </c>
      <c r="BZ62" s="15">
        <v>2</v>
      </c>
      <c r="CA62" s="15">
        <v>27.7</v>
      </c>
      <c r="CB62" s="14">
        <v>6</v>
      </c>
      <c r="CC62" s="15">
        <v>36</v>
      </c>
      <c r="CD62" s="16" t="s">
        <v>519</v>
      </c>
      <c r="CE62" s="15">
        <v>13.2</v>
      </c>
      <c r="CF62" s="15">
        <v>78.5</v>
      </c>
      <c r="CG62" s="14">
        <v>0</v>
      </c>
      <c r="CH62" s="16" t="s">
        <v>520</v>
      </c>
      <c r="CI62" s="16"/>
      <c r="CJ62" s="16" t="s">
        <v>520</v>
      </c>
      <c r="CK62" s="16" t="s">
        <v>520</v>
      </c>
    </row>
    <row r="63" spans="1:89">
      <c r="A63" s="21" t="s">
        <v>240</v>
      </c>
      <c r="B63" s="21" t="s">
        <v>241</v>
      </c>
      <c r="C63" s="21" t="s">
        <v>431</v>
      </c>
      <c r="D63" s="21">
        <v>2008</v>
      </c>
      <c r="E63" s="14">
        <v>1</v>
      </c>
      <c r="F63" s="16" t="s">
        <v>520</v>
      </c>
      <c r="G63" s="16"/>
      <c r="H63" s="16" t="s">
        <v>520</v>
      </c>
      <c r="I63" s="16" t="s">
        <v>520</v>
      </c>
      <c r="J63" s="14">
        <v>7</v>
      </c>
      <c r="K63" s="15">
        <v>6.8</v>
      </c>
      <c r="L63" s="16" t="s">
        <v>519</v>
      </c>
      <c r="M63" s="15">
        <v>2.7</v>
      </c>
      <c r="N63" s="15">
        <v>14</v>
      </c>
      <c r="O63" s="14">
        <v>16</v>
      </c>
      <c r="P63" s="15">
        <v>15.6</v>
      </c>
      <c r="Q63" s="16" t="s">
        <v>519</v>
      </c>
      <c r="R63" s="15">
        <v>8.9</v>
      </c>
      <c r="S63" s="15">
        <v>25.4</v>
      </c>
      <c r="T63" s="14">
        <v>26</v>
      </c>
      <c r="U63" s="15">
        <v>28.3</v>
      </c>
      <c r="V63" s="16"/>
      <c r="W63" s="15">
        <v>18.5</v>
      </c>
      <c r="X63" s="15">
        <v>41.4</v>
      </c>
      <c r="Y63" s="14">
        <v>16</v>
      </c>
      <c r="Z63" s="15">
        <v>19.5</v>
      </c>
      <c r="AA63" s="16" t="s">
        <v>519</v>
      </c>
      <c r="AB63" s="15">
        <v>11.1</v>
      </c>
      <c r="AC63" s="15">
        <v>31.6</v>
      </c>
      <c r="AD63" s="14">
        <v>15</v>
      </c>
      <c r="AE63" s="15">
        <v>15.1</v>
      </c>
      <c r="AF63" s="16" t="s">
        <v>519</v>
      </c>
      <c r="AG63" s="15">
        <v>8.4</v>
      </c>
      <c r="AH63" s="15">
        <v>24.9</v>
      </c>
      <c r="AI63" s="14">
        <v>33</v>
      </c>
      <c r="AJ63" s="15">
        <v>30.8</v>
      </c>
      <c r="AK63" s="16"/>
      <c r="AL63" s="15">
        <v>21.2</v>
      </c>
      <c r="AM63" s="15">
        <v>43.2</v>
      </c>
      <c r="AN63" s="14">
        <v>15</v>
      </c>
      <c r="AO63" s="15">
        <v>14.5</v>
      </c>
      <c r="AP63" s="16" t="s">
        <v>519</v>
      </c>
      <c r="AQ63" s="15">
        <v>8.1</v>
      </c>
      <c r="AR63" s="15">
        <v>23.9</v>
      </c>
      <c r="AS63" s="14">
        <v>20</v>
      </c>
      <c r="AT63" s="15">
        <v>21.3</v>
      </c>
      <c r="AU63" s="16"/>
      <c r="AV63" s="15">
        <v>13</v>
      </c>
      <c r="AW63" s="15">
        <v>32.9</v>
      </c>
      <c r="AX63" s="14">
        <v>10</v>
      </c>
      <c r="AY63" s="15">
        <v>10.5</v>
      </c>
      <c r="AZ63" s="16" t="s">
        <v>519</v>
      </c>
      <c r="BA63" s="15">
        <v>5</v>
      </c>
      <c r="BB63" s="15">
        <v>19.3</v>
      </c>
      <c r="BC63" s="14">
        <v>14</v>
      </c>
      <c r="BD63" s="15">
        <v>14.4</v>
      </c>
      <c r="BE63" s="16" t="s">
        <v>519</v>
      </c>
      <c r="BF63" s="15">
        <v>7.9</v>
      </c>
      <c r="BG63" s="15">
        <v>24.2</v>
      </c>
      <c r="BH63" s="14">
        <v>5</v>
      </c>
      <c r="BI63" s="15">
        <v>6.7</v>
      </c>
      <c r="BJ63" s="16" t="s">
        <v>519</v>
      </c>
      <c r="BK63" s="15">
        <v>2.2000000000000002</v>
      </c>
      <c r="BL63" s="15">
        <v>15.6</v>
      </c>
      <c r="BM63" s="14">
        <v>7</v>
      </c>
      <c r="BN63" s="15">
        <v>11.3</v>
      </c>
      <c r="BO63" s="16" t="s">
        <v>519</v>
      </c>
      <c r="BP63" s="15">
        <v>4.5999999999999996</v>
      </c>
      <c r="BQ63" s="15">
        <v>23.4</v>
      </c>
      <c r="BR63" s="14">
        <v>4</v>
      </c>
      <c r="BS63" s="15">
        <v>8.5</v>
      </c>
      <c r="BT63" s="16" t="s">
        <v>519</v>
      </c>
      <c r="BU63" s="15">
        <v>2.2999999999999998</v>
      </c>
      <c r="BV63" s="15">
        <v>21.9</v>
      </c>
      <c r="BW63" s="14">
        <v>5</v>
      </c>
      <c r="BX63" s="15">
        <v>15.9</v>
      </c>
      <c r="BY63" s="16" t="s">
        <v>519</v>
      </c>
      <c r="BZ63" s="15">
        <v>5.2</v>
      </c>
      <c r="CA63" s="15">
        <v>37.200000000000003</v>
      </c>
      <c r="CB63" s="14">
        <v>1</v>
      </c>
      <c r="CC63" s="16" t="s">
        <v>520</v>
      </c>
      <c r="CD63" s="16"/>
      <c r="CE63" s="16" t="s">
        <v>520</v>
      </c>
      <c r="CF63" s="16" t="s">
        <v>520</v>
      </c>
      <c r="CG63" s="14">
        <v>1</v>
      </c>
      <c r="CH63" s="16" t="s">
        <v>520</v>
      </c>
      <c r="CI63" s="16"/>
      <c r="CJ63" s="16" t="s">
        <v>520</v>
      </c>
      <c r="CK63" s="16" t="s">
        <v>520</v>
      </c>
    </row>
    <row r="64" spans="1:89">
      <c r="A64" s="21" t="s">
        <v>240</v>
      </c>
      <c r="B64" s="21" t="s">
        <v>241</v>
      </c>
      <c r="C64" s="21" t="s">
        <v>431</v>
      </c>
      <c r="D64" s="21">
        <v>2007</v>
      </c>
      <c r="E64" s="14">
        <v>0</v>
      </c>
      <c r="F64" s="16" t="s">
        <v>520</v>
      </c>
      <c r="G64" s="16"/>
      <c r="H64" s="16" t="s">
        <v>520</v>
      </c>
      <c r="I64" s="16" t="s">
        <v>520</v>
      </c>
      <c r="J64" s="14">
        <v>10</v>
      </c>
      <c r="K64" s="15">
        <v>9.6999999999999993</v>
      </c>
      <c r="L64" s="16" t="s">
        <v>519</v>
      </c>
      <c r="M64" s="15">
        <v>4.5999999999999996</v>
      </c>
      <c r="N64" s="15">
        <v>17.8</v>
      </c>
      <c r="O64" s="14">
        <v>9</v>
      </c>
      <c r="P64" s="15">
        <v>8.9</v>
      </c>
      <c r="Q64" s="16" t="s">
        <v>519</v>
      </c>
      <c r="R64" s="15">
        <v>4.0999999999999996</v>
      </c>
      <c r="S64" s="15">
        <v>17</v>
      </c>
      <c r="T64" s="14">
        <v>25</v>
      </c>
      <c r="U64" s="15">
        <v>28.3</v>
      </c>
      <c r="V64" s="16"/>
      <c r="W64" s="15">
        <v>18.3</v>
      </c>
      <c r="X64" s="15">
        <v>41.8</v>
      </c>
      <c r="Y64" s="14">
        <v>26</v>
      </c>
      <c r="Z64" s="15">
        <v>31.2</v>
      </c>
      <c r="AA64" s="16"/>
      <c r="AB64" s="15">
        <v>20.399999999999999</v>
      </c>
      <c r="AC64" s="15">
        <v>45.7</v>
      </c>
      <c r="AD64" s="14">
        <v>24</v>
      </c>
      <c r="AE64" s="15">
        <v>23.8</v>
      </c>
      <c r="AF64" s="16"/>
      <c r="AG64" s="15">
        <v>15.2</v>
      </c>
      <c r="AH64" s="15">
        <v>35.4</v>
      </c>
      <c r="AI64" s="14">
        <v>28</v>
      </c>
      <c r="AJ64" s="15">
        <v>26</v>
      </c>
      <c r="AK64" s="16"/>
      <c r="AL64" s="15">
        <v>17.3</v>
      </c>
      <c r="AM64" s="15">
        <v>37.6</v>
      </c>
      <c r="AN64" s="14">
        <v>21</v>
      </c>
      <c r="AO64" s="15">
        <v>20.8</v>
      </c>
      <c r="AP64" s="16"/>
      <c r="AQ64" s="15">
        <v>12.9</v>
      </c>
      <c r="AR64" s="15">
        <v>31.7</v>
      </c>
      <c r="AS64" s="14">
        <v>20</v>
      </c>
      <c r="AT64" s="15">
        <v>21.5</v>
      </c>
      <c r="AU64" s="16"/>
      <c r="AV64" s="15">
        <v>13.2</v>
      </c>
      <c r="AW64" s="15">
        <v>33.299999999999997</v>
      </c>
      <c r="AX64" s="14">
        <v>19</v>
      </c>
      <c r="AY64" s="15">
        <v>19.3</v>
      </c>
      <c r="AZ64" s="16" t="s">
        <v>519</v>
      </c>
      <c r="BA64" s="15">
        <v>11.6</v>
      </c>
      <c r="BB64" s="15">
        <v>30.1</v>
      </c>
      <c r="BC64" s="14">
        <v>12</v>
      </c>
      <c r="BD64" s="15">
        <v>12.9</v>
      </c>
      <c r="BE64" s="16" t="s">
        <v>519</v>
      </c>
      <c r="BF64" s="15">
        <v>6.7</v>
      </c>
      <c r="BG64" s="15">
        <v>22.5</v>
      </c>
      <c r="BH64" s="14">
        <v>10</v>
      </c>
      <c r="BI64" s="15">
        <v>13.7</v>
      </c>
      <c r="BJ64" s="16" t="s">
        <v>519</v>
      </c>
      <c r="BK64" s="15">
        <v>6.6</v>
      </c>
      <c r="BL64" s="15">
        <v>25.3</v>
      </c>
      <c r="BM64" s="14">
        <v>9</v>
      </c>
      <c r="BN64" s="15">
        <v>14.9</v>
      </c>
      <c r="BO64" s="16" t="s">
        <v>519</v>
      </c>
      <c r="BP64" s="15">
        <v>6.8</v>
      </c>
      <c r="BQ64" s="15">
        <v>28.3</v>
      </c>
      <c r="BR64" s="14">
        <v>8</v>
      </c>
      <c r="BS64" s="15">
        <v>17.3</v>
      </c>
      <c r="BT64" s="16" t="s">
        <v>519</v>
      </c>
      <c r="BU64" s="15">
        <v>7.5</v>
      </c>
      <c r="BV64" s="15">
        <v>34.1</v>
      </c>
      <c r="BW64" s="14">
        <v>5</v>
      </c>
      <c r="BX64" s="15">
        <v>16</v>
      </c>
      <c r="BY64" s="16" t="s">
        <v>519</v>
      </c>
      <c r="BZ64" s="15">
        <v>5.2</v>
      </c>
      <c r="CA64" s="15">
        <v>37.4</v>
      </c>
      <c r="CB64" s="14">
        <v>3</v>
      </c>
      <c r="CC64" s="15">
        <v>19.399999999999999</v>
      </c>
      <c r="CD64" s="16" t="s">
        <v>519</v>
      </c>
      <c r="CE64" s="15">
        <v>4</v>
      </c>
      <c r="CF64" s="15">
        <v>56.8</v>
      </c>
      <c r="CG64" s="14">
        <v>3</v>
      </c>
      <c r="CH64" s="15">
        <v>56.3</v>
      </c>
      <c r="CI64" s="16" t="s">
        <v>519</v>
      </c>
      <c r="CJ64" s="15">
        <v>11.6</v>
      </c>
      <c r="CK64" s="15">
        <v>164.4</v>
      </c>
    </row>
    <row r="65" spans="1:89">
      <c r="A65" s="21" t="s">
        <v>240</v>
      </c>
      <c r="B65" s="21" t="s">
        <v>241</v>
      </c>
      <c r="C65" s="21" t="s">
        <v>431</v>
      </c>
      <c r="D65" s="21">
        <v>2006</v>
      </c>
      <c r="E65" s="14">
        <v>0</v>
      </c>
      <c r="F65" s="16" t="s">
        <v>520</v>
      </c>
      <c r="G65" s="16"/>
      <c r="H65" s="16" t="s">
        <v>520</v>
      </c>
      <c r="I65" s="16" t="s">
        <v>520</v>
      </c>
      <c r="J65" s="14">
        <v>5</v>
      </c>
      <c r="K65" s="15">
        <v>4.9000000000000004</v>
      </c>
      <c r="L65" s="16" t="s">
        <v>519</v>
      </c>
      <c r="M65" s="15">
        <v>1.6</v>
      </c>
      <c r="N65" s="15">
        <v>11.4</v>
      </c>
      <c r="O65" s="14">
        <v>18</v>
      </c>
      <c r="P65" s="15">
        <v>18.5</v>
      </c>
      <c r="Q65" s="16" t="s">
        <v>519</v>
      </c>
      <c r="R65" s="15">
        <v>11</v>
      </c>
      <c r="S65" s="15">
        <v>29.2</v>
      </c>
      <c r="T65" s="14">
        <v>12</v>
      </c>
      <c r="U65" s="15">
        <v>14.1</v>
      </c>
      <c r="V65" s="16" t="s">
        <v>519</v>
      </c>
      <c r="W65" s="15">
        <v>7.3</v>
      </c>
      <c r="X65" s="15">
        <v>24.7</v>
      </c>
      <c r="Y65" s="14">
        <v>25</v>
      </c>
      <c r="Z65" s="15">
        <v>29.1</v>
      </c>
      <c r="AA65" s="16"/>
      <c r="AB65" s="15">
        <v>18.8</v>
      </c>
      <c r="AC65" s="15">
        <v>42.9</v>
      </c>
      <c r="AD65" s="14">
        <v>29</v>
      </c>
      <c r="AE65" s="15">
        <v>28.6</v>
      </c>
      <c r="AF65" s="16"/>
      <c r="AG65" s="15">
        <v>19.2</v>
      </c>
      <c r="AH65" s="15">
        <v>41</v>
      </c>
      <c r="AI65" s="14">
        <v>20</v>
      </c>
      <c r="AJ65" s="15">
        <v>18.600000000000001</v>
      </c>
      <c r="AK65" s="16"/>
      <c r="AL65" s="15">
        <v>11.4</v>
      </c>
      <c r="AM65" s="15">
        <v>28.8</v>
      </c>
      <c r="AN65" s="14">
        <v>25</v>
      </c>
      <c r="AO65" s="15">
        <v>25.3</v>
      </c>
      <c r="AP65" s="16"/>
      <c r="AQ65" s="15">
        <v>16.399999999999999</v>
      </c>
      <c r="AR65" s="15">
        <v>37.4</v>
      </c>
      <c r="AS65" s="14">
        <v>18</v>
      </c>
      <c r="AT65" s="15">
        <v>19.5</v>
      </c>
      <c r="AU65" s="16" t="s">
        <v>519</v>
      </c>
      <c r="AV65" s="15">
        <v>11.6</v>
      </c>
      <c r="AW65" s="15">
        <v>30.9</v>
      </c>
      <c r="AX65" s="14">
        <v>22</v>
      </c>
      <c r="AY65" s="15">
        <v>21.4</v>
      </c>
      <c r="AZ65" s="16"/>
      <c r="BA65" s="15">
        <v>13.4</v>
      </c>
      <c r="BB65" s="15">
        <v>32.4</v>
      </c>
      <c r="BC65" s="14">
        <v>13</v>
      </c>
      <c r="BD65" s="15">
        <v>14.9</v>
      </c>
      <c r="BE65" s="16" t="s">
        <v>519</v>
      </c>
      <c r="BF65" s="15">
        <v>7.9</v>
      </c>
      <c r="BG65" s="15">
        <v>25.5</v>
      </c>
      <c r="BH65" s="14">
        <v>13</v>
      </c>
      <c r="BI65" s="15">
        <v>18.2</v>
      </c>
      <c r="BJ65" s="16" t="s">
        <v>519</v>
      </c>
      <c r="BK65" s="15">
        <v>9.6999999999999993</v>
      </c>
      <c r="BL65" s="15">
        <v>31.1</v>
      </c>
      <c r="BM65" s="14">
        <v>8</v>
      </c>
      <c r="BN65" s="15">
        <v>13.5</v>
      </c>
      <c r="BO65" s="16" t="s">
        <v>519</v>
      </c>
      <c r="BP65" s="15">
        <v>5.8</v>
      </c>
      <c r="BQ65" s="15">
        <v>26.6</v>
      </c>
      <c r="BR65" s="14">
        <v>8</v>
      </c>
      <c r="BS65" s="15">
        <v>17.5</v>
      </c>
      <c r="BT65" s="16" t="s">
        <v>519</v>
      </c>
      <c r="BU65" s="15">
        <v>7.6</v>
      </c>
      <c r="BV65" s="15">
        <v>34.5</v>
      </c>
      <c r="BW65" s="14">
        <v>4</v>
      </c>
      <c r="BX65" s="15">
        <v>12.8</v>
      </c>
      <c r="BY65" s="16" t="s">
        <v>519</v>
      </c>
      <c r="BZ65" s="15">
        <v>3.5</v>
      </c>
      <c r="CA65" s="15">
        <v>32.9</v>
      </c>
      <c r="CB65" s="14">
        <v>2</v>
      </c>
      <c r="CC65" s="16" t="s">
        <v>520</v>
      </c>
      <c r="CD65" s="16"/>
      <c r="CE65" s="16" t="s">
        <v>520</v>
      </c>
      <c r="CF65" s="16" t="s">
        <v>520</v>
      </c>
      <c r="CG65" s="14">
        <v>1</v>
      </c>
      <c r="CH65" s="16" t="s">
        <v>520</v>
      </c>
      <c r="CI65" s="16"/>
      <c r="CJ65" s="16" t="s">
        <v>520</v>
      </c>
      <c r="CK65" s="16" t="s">
        <v>520</v>
      </c>
    </row>
    <row r="66" spans="1:89">
      <c r="A66" s="21" t="s">
        <v>240</v>
      </c>
      <c r="B66" s="21" t="s">
        <v>241</v>
      </c>
      <c r="C66" s="21" t="s">
        <v>431</v>
      </c>
      <c r="D66" s="21">
        <v>2005</v>
      </c>
      <c r="E66" s="14">
        <v>0</v>
      </c>
      <c r="F66" s="16" t="s">
        <v>520</v>
      </c>
      <c r="G66" s="16"/>
      <c r="H66" s="16" t="s">
        <v>520</v>
      </c>
      <c r="I66" s="16" t="s">
        <v>520</v>
      </c>
      <c r="J66" s="14">
        <v>8</v>
      </c>
      <c r="K66" s="15">
        <v>7.9</v>
      </c>
      <c r="L66" s="16" t="s">
        <v>519</v>
      </c>
      <c r="M66" s="15">
        <v>3.4</v>
      </c>
      <c r="N66" s="15">
        <v>15.6</v>
      </c>
      <c r="O66" s="14">
        <v>17</v>
      </c>
      <c r="P66" s="15">
        <v>17.7</v>
      </c>
      <c r="Q66" s="16" t="s">
        <v>519</v>
      </c>
      <c r="R66" s="15">
        <v>10.3</v>
      </c>
      <c r="S66" s="15">
        <v>28.3</v>
      </c>
      <c r="T66" s="14">
        <v>11</v>
      </c>
      <c r="U66" s="15">
        <v>13.4</v>
      </c>
      <c r="V66" s="16" t="s">
        <v>519</v>
      </c>
      <c r="W66" s="15">
        <v>6.7</v>
      </c>
      <c r="X66" s="15">
        <v>23.9</v>
      </c>
      <c r="Y66" s="14">
        <v>24</v>
      </c>
      <c r="Z66" s="15">
        <v>26.9</v>
      </c>
      <c r="AA66" s="16"/>
      <c r="AB66" s="15">
        <v>17.2</v>
      </c>
      <c r="AC66" s="15">
        <v>40</v>
      </c>
      <c r="AD66" s="14">
        <v>22</v>
      </c>
      <c r="AE66" s="15">
        <v>21.5</v>
      </c>
      <c r="AF66" s="16"/>
      <c r="AG66" s="15">
        <v>13.5</v>
      </c>
      <c r="AH66" s="15">
        <v>32.6</v>
      </c>
      <c r="AI66" s="14">
        <v>26</v>
      </c>
      <c r="AJ66" s="15">
        <v>24.4</v>
      </c>
      <c r="AK66" s="16"/>
      <c r="AL66" s="15">
        <v>16</v>
      </c>
      <c r="AM66" s="15">
        <v>35.799999999999997</v>
      </c>
      <c r="AN66" s="14">
        <v>25</v>
      </c>
      <c r="AO66" s="15">
        <v>26</v>
      </c>
      <c r="AP66" s="16"/>
      <c r="AQ66" s="15">
        <v>16.8</v>
      </c>
      <c r="AR66" s="15">
        <v>38.4</v>
      </c>
      <c r="AS66" s="14">
        <v>24</v>
      </c>
      <c r="AT66" s="15">
        <v>25.9</v>
      </c>
      <c r="AU66" s="16"/>
      <c r="AV66" s="15">
        <v>16.600000000000001</v>
      </c>
      <c r="AW66" s="15">
        <v>38.5</v>
      </c>
      <c r="AX66" s="14">
        <v>19</v>
      </c>
      <c r="AY66" s="15">
        <v>18.5</v>
      </c>
      <c r="AZ66" s="16" t="s">
        <v>519</v>
      </c>
      <c r="BA66" s="15">
        <v>11.1</v>
      </c>
      <c r="BB66" s="15">
        <v>28.9</v>
      </c>
      <c r="BC66" s="14">
        <v>11</v>
      </c>
      <c r="BD66" s="15">
        <v>13.1</v>
      </c>
      <c r="BE66" s="16" t="s">
        <v>519</v>
      </c>
      <c r="BF66" s="15">
        <v>6.5</v>
      </c>
      <c r="BG66" s="15">
        <v>23.4</v>
      </c>
      <c r="BH66" s="14">
        <v>7</v>
      </c>
      <c r="BI66" s="15">
        <v>9.8000000000000007</v>
      </c>
      <c r="BJ66" s="16" t="s">
        <v>519</v>
      </c>
      <c r="BK66" s="15">
        <v>4</v>
      </c>
      <c r="BL66" s="15">
        <v>20.3</v>
      </c>
      <c r="BM66" s="14">
        <v>5</v>
      </c>
      <c r="BN66" s="15">
        <v>8.5</v>
      </c>
      <c r="BO66" s="16" t="s">
        <v>519</v>
      </c>
      <c r="BP66" s="15">
        <v>2.8</v>
      </c>
      <c r="BQ66" s="15">
        <v>19.899999999999999</v>
      </c>
      <c r="BR66" s="14">
        <v>5</v>
      </c>
      <c r="BS66" s="15">
        <v>11</v>
      </c>
      <c r="BT66" s="16" t="s">
        <v>519</v>
      </c>
      <c r="BU66" s="15">
        <v>3.6</v>
      </c>
      <c r="BV66" s="15">
        <v>25.7</v>
      </c>
      <c r="BW66" s="14">
        <v>5</v>
      </c>
      <c r="BX66" s="15">
        <v>16.3</v>
      </c>
      <c r="BY66" s="16" t="s">
        <v>519</v>
      </c>
      <c r="BZ66" s="15">
        <v>5.3</v>
      </c>
      <c r="CA66" s="15">
        <v>38</v>
      </c>
      <c r="CB66" s="14">
        <v>2</v>
      </c>
      <c r="CC66" s="16" t="s">
        <v>520</v>
      </c>
      <c r="CD66" s="16"/>
      <c r="CE66" s="16" t="s">
        <v>520</v>
      </c>
      <c r="CF66" s="16" t="s">
        <v>520</v>
      </c>
      <c r="CG66" s="14">
        <v>2</v>
      </c>
      <c r="CH66" s="16" t="s">
        <v>520</v>
      </c>
      <c r="CI66" s="16"/>
      <c r="CJ66" s="16" t="s">
        <v>520</v>
      </c>
      <c r="CK66" s="16" t="s">
        <v>520</v>
      </c>
    </row>
    <row r="67" spans="1:89">
      <c r="A67" s="21" t="s">
        <v>240</v>
      </c>
      <c r="B67" s="21" t="s">
        <v>241</v>
      </c>
      <c r="C67" s="21" t="s">
        <v>431</v>
      </c>
      <c r="D67" s="21">
        <v>2004</v>
      </c>
      <c r="E67" s="14">
        <v>0</v>
      </c>
      <c r="F67" s="16" t="s">
        <v>520</v>
      </c>
      <c r="G67" s="16"/>
      <c r="H67" s="16" t="s">
        <v>520</v>
      </c>
      <c r="I67" s="16" t="s">
        <v>520</v>
      </c>
      <c r="J67" s="14">
        <v>13</v>
      </c>
      <c r="K67" s="15">
        <v>13</v>
      </c>
      <c r="L67" s="16" t="s">
        <v>519</v>
      </c>
      <c r="M67" s="15">
        <v>6.9</v>
      </c>
      <c r="N67" s="15">
        <v>22.2</v>
      </c>
      <c r="O67" s="14">
        <v>17</v>
      </c>
      <c r="P67" s="15">
        <v>18.100000000000001</v>
      </c>
      <c r="Q67" s="16" t="s">
        <v>519</v>
      </c>
      <c r="R67" s="15">
        <v>10.6</v>
      </c>
      <c r="S67" s="15">
        <v>29</v>
      </c>
      <c r="T67" s="14">
        <v>24</v>
      </c>
      <c r="U67" s="15">
        <v>30.3</v>
      </c>
      <c r="V67" s="16"/>
      <c r="W67" s="15">
        <v>19.399999999999999</v>
      </c>
      <c r="X67" s="15">
        <v>45.1</v>
      </c>
      <c r="Y67" s="14">
        <v>27</v>
      </c>
      <c r="Z67" s="15">
        <v>29.5</v>
      </c>
      <c r="AA67" s="16"/>
      <c r="AB67" s="15">
        <v>19.5</v>
      </c>
      <c r="AC67" s="15">
        <v>42.9</v>
      </c>
      <c r="AD67" s="14">
        <v>30</v>
      </c>
      <c r="AE67" s="15">
        <v>29</v>
      </c>
      <c r="AF67" s="16"/>
      <c r="AG67" s="15">
        <v>19.5</v>
      </c>
      <c r="AH67" s="15">
        <v>41.3</v>
      </c>
      <c r="AI67" s="14">
        <v>22</v>
      </c>
      <c r="AJ67" s="15">
        <v>21.2</v>
      </c>
      <c r="AK67" s="16"/>
      <c r="AL67" s="15">
        <v>13.3</v>
      </c>
      <c r="AM67" s="15">
        <v>32</v>
      </c>
      <c r="AN67" s="14">
        <v>25</v>
      </c>
      <c r="AO67" s="15">
        <v>26.5</v>
      </c>
      <c r="AP67" s="16"/>
      <c r="AQ67" s="15">
        <v>17.2</v>
      </c>
      <c r="AR67" s="15">
        <v>39.200000000000003</v>
      </c>
      <c r="AS67" s="14">
        <v>24</v>
      </c>
      <c r="AT67" s="15">
        <v>25.5</v>
      </c>
      <c r="AU67" s="16"/>
      <c r="AV67" s="15">
        <v>16.3</v>
      </c>
      <c r="AW67" s="15">
        <v>37.9</v>
      </c>
      <c r="AX67" s="14">
        <v>22</v>
      </c>
      <c r="AY67" s="15">
        <v>21.7</v>
      </c>
      <c r="AZ67" s="16"/>
      <c r="BA67" s="15">
        <v>13.6</v>
      </c>
      <c r="BB67" s="15">
        <v>32.9</v>
      </c>
      <c r="BC67" s="14">
        <v>13</v>
      </c>
      <c r="BD67" s="15">
        <v>15.9</v>
      </c>
      <c r="BE67" s="16" t="s">
        <v>519</v>
      </c>
      <c r="BF67" s="15">
        <v>8.4</v>
      </c>
      <c r="BG67" s="15">
        <v>27.1</v>
      </c>
      <c r="BH67" s="14">
        <v>13</v>
      </c>
      <c r="BI67" s="15">
        <v>18.5</v>
      </c>
      <c r="BJ67" s="16" t="s">
        <v>519</v>
      </c>
      <c r="BK67" s="15">
        <v>9.8000000000000007</v>
      </c>
      <c r="BL67" s="15">
        <v>31.6</v>
      </c>
      <c r="BM67" s="14">
        <v>9</v>
      </c>
      <c r="BN67" s="15">
        <v>15.5</v>
      </c>
      <c r="BO67" s="16" t="s">
        <v>519</v>
      </c>
      <c r="BP67" s="15">
        <v>7.1</v>
      </c>
      <c r="BQ67" s="15">
        <v>29.5</v>
      </c>
      <c r="BR67" s="14">
        <v>10</v>
      </c>
      <c r="BS67" s="15">
        <v>22.2</v>
      </c>
      <c r="BT67" s="16" t="s">
        <v>519</v>
      </c>
      <c r="BU67" s="15">
        <v>10.6</v>
      </c>
      <c r="BV67" s="15">
        <v>40.799999999999997</v>
      </c>
      <c r="BW67" s="14">
        <v>5</v>
      </c>
      <c r="BX67" s="15">
        <v>16.3</v>
      </c>
      <c r="BY67" s="16" t="s">
        <v>519</v>
      </c>
      <c r="BZ67" s="15">
        <v>5.3</v>
      </c>
      <c r="CA67" s="15">
        <v>38.1</v>
      </c>
      <c r="CB67" s="14">
        <v>3</v>
      </c>
      <c r="CC67" s="15">
        <v>25</v>
      </c>
      <c r="CD67" s="16" t="s">
        <v>519</v>
      </c>
      <c r="CE67" s="15">
        <v>5.2</v>
      </c>
      <c r="CF67" s="15">
        <v>73.099999999999994</v>
      </c>
      <c r="CG67" s="14">
        <v>1</v>
      </c>
      <c r="CH67" s="16" t="s">
        <v>520</v>
      </c>
      <c r="CI67" s="16"/>
      <c r="CJ67" s="16" t="s">
        <v>520</v>
      </c>
      <c r="CK67" s="16" t="s">
        <v>520</v>
      </c>
    </row>
    <row r="68" spans="1:89">
      <c r="A68" s="21" t="s">
        <v>240</v>
      </c>
      <c r="B68" s="21" t="s">
        <v>241</v>
      </c>
      <c r="C68" s="21" t="s">
        <v>431</v>
      </c>
      <c r="D68" s="21">
        <v>2003</v>
      </c>
      <c r="E68" s="14">
        <v>0</v>
      </c>
      <c r="F68" s="16" t="s">
        <v>520</v>
      </c>
      <c r="G68" s="16"/>
      <c r="H68" s="16" t="s">
        <v>520</v>
      </c>
      <c r="I68" s="16" t="s">
        <v>520</v>
      </c>
      <c r="J68" s="14">
        <v>13</v>
      </c>
      <c r="K68" s="15">
        <v>13.1</v>
      </c>
      <c r="L68" s="16" t="s">
        <v>519</v>
      </c>
      <c r="M68" s="15">
        <v>7</v>
      </c>
      <c r="N68" s="15">
        <v>22.5</v>
      </c>
      <c r="O68" s="14">
        <v>31</v>
      </c>
      <c r="P68" s="15">
        <v>34.299999999999997</v>
      </c>
      <c r="Q68" s="16"/>
      <c r="R68" s="15">
        <v>23.3</v>
      </c>
      <c r="S68" s="15">
        <v>48.7</v>
      </c>
      <c r="T68" s="14">
        <v>34</v>
      </c>
      <c r="U68" s="15">
        <v>43.9</v>
      </c>
      <c r="V68" s="16"/>
      <c r="W68" s="15">
        <v>30.4</v>
      </c>
      <c r="X68" s="15">
        <v>61.3</v>
      </c>
      <c r="Y68" s="14">
        <v>32</v>
      </c>
      <c r="Z68" s="15">
        <v>34.200000000000003</v>
      </c>
      <c r="AA68" s="16"/>
      <c r="AB68" s="15">
        <v>23.4</v>
      </c>
      <c r="AC68" s="15">
        <v>48.3</v>
      </c>
      <c r="AD68" s="14">
        <v>28</v>
      </c>
      <c r="AE68" s="15">
        <v>27</v>
      </c>
      <c r="AF68" s="16"/>
      <c r="AG68" s="15">
        <v>17.899999999999999</v>
      </c>
      <c r="AH68" s="15">
        <v>39</v>
      </c>
      <c r="AI68" s="14">
        <v>24</v>
      </c>
      <c r="AJ68" s="15">
        <v>23.7</v>
      </c>
      <c r="AK68" s="16"/>
      <c r="AL68" s="15">
        <v>15.2</v>
      </c>
      <c r="AM68" s="15">
        <v>35.299999999999997</v>
      </c>
      <c r="AN68" s="14">
        <v>16</v>
      </c>
      <c r="AO68" s="15">
        <v>17.2</v>
      </c>
      <c r="AP68" s="16" t="s">
        <v>519</v>
      </c>
      <c r="AQ68" s="15">
        <v>9.9</v>
      </c>
      <c r="AR68" s="15">
        <v>28</v>
      </c>
      <c r="AS68" s="14">
        <v>19</v>
      </c>
      <c r="AT68" s="15">
        <v>19.899999999999999</v>
      </c>
      <c r="AU68" s="16" t="s">
        <v>519</v>
      </c>
      <c r="AV68" s="15">
        <v>12</v>
      </c>
      <c r="AW68" s="15">
        <v>31</v>
      </c>
      <c r="AX68" s="14">
        <v>20</v>
      </c>
      <c r="AY68" s="15">
        <v>20.2</v>
      </c>
      <c r="AZ68" s="16"/>
      <c r="BA68" s="15">
        <v>12.3</v>
      </c>
      <c r="BB68" s="15">
        <v>31.2</v>
      </c>
      <c r="BC68" s="14">
        <v>13</v>
      </c>
      <c r="BD68" s="15">
        <v>16.399999999999999</v>
      </c>
      <c r="BE68" s="16" t="s">
        <v>519</v>
      </c>
      <c r="BF68" s="15">
        <v>8.6999999999999993</v>
      </c>
      <c r="BG68" s="15">
        <v>28.1</v>
      </c>
      <c r="BH68" s="14">
        <v>7</v>
      </c>
      <c r="BI68" s="15">
        <v>10.1</v>
      </c>
      <c r="BJ68" s="16" t="s">
        <v>519</v>
      </c>
      <c r="BK68" s="15">
        <v>4.0999999999999996</v>
      </c>
      <c r="BL68" s="15">
        <v>20.9</v>
      </c>
      <c r="BM68" s="14">
        <v>9</v>
      </c>
      <c r="BN68" s="15">
        <v>15.6</v>
      </c>
      <c r="BO68" s="16" t="s">
        <v>519</v>
      </c>
      <c r="BP68" s="15">
        <v>7.1</v>
      </c>
      <c r="BQ68" s="15">
        <v>29.7</v>
      </c>
      <c r="BR68" s="14">
        <v>4</v>
      </c>
      <c r="BS68" s="15">
        <v>8.9</v>
      </c>
      <c r="BT68" s="16" t="s">
        <v>519</v>
      </c>
      <c r="BU68" s="15">
        <v>2.4</v>
      </c>
      <c r="BV68" s="15">
        <v>22.7</v>
      </c>
      <c r="BW68" s="14">
        <v>4</v>
      </c>
      <c r="BX68" s="15">
        <v>13.3</v>
      </c>
      <c r="BY68" s="16" t="s">
        <v>519</v>
      </c>
      <c r="BZ68" s="15">
        <v>3.6</v>
      </c>
      <c r="CA68" s="15">
        <v>34.1</v>
      </c>
      <c r="CB68" s="14">
        <v>0</v>
      </c>
      <c r="CC68" s="16" t="s">
        <v>520</v>
      </c>
      <c r="CD68" s="16"/>
      <c r="CE68" s="16" t="s">
        <v>520</v>
      </c>
      <c r="CF68" s="16" t="s">
        <v>520</v>
      </c>
      <c r="CG68" s="14">
        <v>0</v>
      </c>
      <c r="CH68" s="16" t="s">
        <v>520</v>
      </c>
      <c r="CI68" s="16"/>
      <c r="CJ68" s="16" t="s">
        <v>520</v>
      </c>
      <c r="CK68" s="16" t="s">
        <v>520</v>
      </c>
    </row>
    <row r="69" spans="1:89">
      <c r="A69" s="21" t="s">
        <v>240</v>
      </c>
      <c r="B69" s="21" t="s">
        <v>241</v>
      </c>
      <c r="C69" s="21" t="s">
        <v>431</v>
      </c>
      <c r="D69" s="21">
        <v>2002</v>
      </c>
      <c r="E69" s="14">
        <v>0</v>
      </c>
      <c r="F69" s="16" t="s">
        <v>520</v>
      </c>
      <c r="G69" s="16"/>
      <c r="H69" s="16" t="s">
        <v>520</v>
      </c>
      <c r="I69" s="16" t="s">
        <v>520</v>
      </c>
      <c r="J69" s="14">
        <v>5</v>
      </c>
      <c r="K69" s="15">
        <v>5.2</v>
      </c>
      <c r="L69" s="16" t="s">
        <v>519</v>
      </c>
      <c r="M69" s="15">
        <v>1.7</v>
      </c>
      <c r="N69" s="15">
        <v>12.1</v>
      </c>
      <c r="O69" s="14">
        <v>23</v>
      </c>
      <c r="P69" s="15">
        <v>26.5</v>
      </c>
      <c r="Q69" s="16"/>
      <c r="R69" s="15">
        <v>16.8</v>
      </c>
      <c r="S69" s="15">
        <v>39.799999999999997</v>
      </c>
      <c r="T69" s="14">
        <v>23</v>
      </c>
      <c r="U69" s="15">
        <v>29.3</v>
      </c>
      <c r="V69" s="16"/>
      <c r="W69" s="15">
        <v>18.600000000000001</v>
      </c>
      <c r="X69" s="15">
        <v>43.9</v>
      </c>
      <c r="Y69" s="14">
        <v>31</v>
      </c>
      <c r="Z69" s="15">
        <v>32.6</v>
      </c>
      <c r="AA69" s="16"/>
      <c r="AB69" s="15">
        <v>22.2</v>
      </c>
      <c r="AC69" s="15">
        <v>46.3</v>
      </c>
      <c r="AD69" s="14">
        <v>26</v>
      </c>
      <c r="AE69" s="15">
        <v>25</v>
      </c>
      <c r="AF69" s="16"/>
      <c r="AG69" s="15">
        <v>16.3</v>
      </c>
      <c r="AH69" s="15">
        <v>36.6</v>
      </c>
      <c r="AI69" s="14">
        <v>32</v>
      </c>
      <c r="AJ69" s="15">
        <v>32.299999999999997</v>
      </c>
      <c r="AK69" s="16"/>
      <c r="AL69" s="15">
        <v>22.1</v>
      </c>
      <c r="AM69" s="15">
        <v>45.6</v>
      </c>
      <c r="AN69" s="14">
        <v>16</v>
      </c>
      <c r="AO69" s="15">
        <v>17.399999999999999</v>
      </c>
      <c r="AP69" s="16" t="s">
        <v>519</v>
      </c>
      <c r="AQ69" s="15">
        <v>10</v>
      </c>
      <c r="AR69" s="15">
        <v>28.3</v>
      </c>
      <c r="AS69" s="14">
        <v>20</v>
      </c>
      <c r="AT69" s="15">
        <v>20.2</v>
      </c>
      <c r="AU69" s="16"/>
      <c r="AV69" s="15">
        <v>12.4</v>
      </c>
      <c r="AW69" s="15">
        <v>31.3</v>
      </c>
      <c r="AX69" s="14">
        <v>18</v>
      </c>
      <c r="AY69" s="15">
        <v>19</v>
      </c>
      <c r="AZ69" s="16" t="s">
        <v>519</v>
      </c>
      <c r="BA69" s="15">
        <v>11.2</v>
      </c>
      <c r="BB69" s="15">
        <v>30</v>
      </c>
      <c r="BC69" s="14">
        <v>14</v>
      </c>
      <c r="BD69" s="15">
        <v>18.2</v>
      </c>
      <c r="BE69" s="16" t="s">
        <v>519</v>
      </c>
      <c r="BF69" s="15">
        <v>10</v>
      </c>
      <c r="BG69" s="15">
        <v>30.6</v>
      </c>
      <c r="BH69" s="14">
        <v>6</v>
      </c>
      <c r="BI69" s="15">
        <v>8.9</v>
      </c>
      <c r="BJ69" s="16" t="s">
        <v>519</v>
      </c>
      <c r="BK69" s="15">
        <v>3.3</v>
      </c>
      <c r="BL69" s="15">
        <v>19.3</v>
      </c>
      <c r="BM69" s="14">
        <v>5</v>
      </c>
      <c r="BN69" s="15">
        <v>8.6999999999999993</v>
      </c>
      <c r="BO69" s="16" t="s">
        <v>519</v>
      </c>
      <c r="BP69" s="15">
        <v>2.8</v>
      </c>
      <c r="BQ69" s="15">
        <v>20.399999999999999</v>
      </c>
      <c r="BR69" s="14">
        <v>4</v>
      </c>
      <c r="BS69" s="15">
        <v>8.8000000000000007</v>
      </c>
      <c r="BT69" s="16" t="s">
        <v>519</v>
      </c>
      <c r="BU69" s="15">
        <v>2.4</v>
      </c>
      <c r="BV69" s="15">
        <v>22.5</v>
      </c>
      <c r="BW69" s="14">
        <v>5</v>
      </c>
      <c r="BX69" s="15">
        <v>17.600000000000001</v>
      </c>
      <c r="BY69" s="16" t="s">
        <v>519</v>
      </c>
      <c r="BZ69" s="15">
        <v>5.7</v>
      </c>
      <c r="CA69" s="15">
        <v>41</v>
      </c>
      <c r="CB69" s="14">
        <v>1</v>
      </c>
      <c r="CC69" s="16" t="s">
        <v>520</v>
      </c>
      <c r="CD69" s="16"/>
      <c r="CE69" s="16" t="s">
        <v>520</v>
      </c>
      <c r="CF69" s="16" t="s">
        <v>520</v>
      </c>
      <c r="CG69" s="14">
        <v>0</v>
      </c>
      <c r="CH69" s="16" t="s">
        <v>520</v>
      </c>
      <c r="CI69" s="16"/>
      <c r="CJ69" s="16" t="s">
        <v>520</v>
      </c>
      <c r="CK69" s="16" t="s">
        <v>520</v>
      </c>
    </row>
    <row r="70" spans="1:89">
      <c r="A70" s="21" t="s">
        <v>240</v>
      </c>
      <c r="B70" s="21" t="s">
        <v>241</v>
      </c>
      <c r="C70" s="21" t="s">
        <v>431</v>
      </c>
      <c r="D70" s="21">
        <v>2001</v>
      </c>
      <c r="E70" s="14">
        <v>0</v>
      </c>
      <c r="F70" s="16" t="s">
        <v>520</v>
      </c>
      <c r="G70" s="16"/>
      <c r="H70" s="16" t="s">
        <v>520</v>
      </c>
      <c r="I70" s="16" t="s">
        <v>520</v>
      </c>
      <c r="J70" s="14">
        <v>12</v>
      </c>
      <c r="K70" s="15">
        <v>12.8</v>
      </c>
      <c r="L70" s="16" t="s">
        <v>519</v>
      </c>
      <c r="M70" s="15">
        <v>6.6</v>
      </c>
      <c r="N70" s="15">
        <v>22.4</v>
      </c>
      <c r="O70" s="14">
        <v>19</v>
      </c>
      <c r="P70" s="15">
        <v>22.4</v>
      </c>
      <c r="Q70" s="16" t="s">
        <v>519</v>
      </c>
      <c r="R70" s="15">
        <v>13.5</v>
      </c>
      <c r="S70" s="15">
        <v>35</v>
      </c>
      <c r="T70" s="14">
        <v>26</v>
      </c>
      <c r="U70" s="15">
        <v>31.9</v>
      </c>
      <c r="V70" s="16"/>
      <c r="W70" s="15">
        <v>20.8</v>
      </c>
      <c r="X70" s="15">
        <v>46.7</v>
      </c>
      <c r="Y70" s="14">
        <v>30</v>
      </c>
      <c r="Z70" s="15">
        <v>31.1</v>
      </c>
      <c r="AA70" s="16"/>
      <c r="AB70" s="15">
        <v>21</v>
      </c>
      <c r="AC70" s="15">
        <v>44.4</v>
      </c>
      <c r="AD70" s="14">
        <v>37</v>
      </c>
      <c r="AE70" s="15">
        <v>35.5</v>
      </c>
      <c r="AF70" s="16"/>
      <c r="AG70" s="15">
        <v>25</v>
      </c>
      <c r="AH70" s="15">
        <v>49</v>
      </c>
      <c r="AI70" s="14">
        <v>23</v>
      </c>
      <c r="AJ70" s="15">
        <v>23.9</v>
      </c>
      <c r="AK70" s="16"/>
      <c r="AL70" s="15">
        <v>15.2</v>
      </c>
      <c r="AM70" s="15">
        <v>35.9</v>
      </c>
      <c r="AN70" s="14">
        <v>28</v>
      </c>
      <c r="AO70" s="15">
        <v>30.7</v>
      </c>
      <c r="AP70" s="16"/>
      <c r="AQ70" s="15">
        <v>20.399999999999999</v>
      </c>
      <c r="AR70" s="15">
        <v>44.4</v>
      </c>
      <c r="AS70" s="14">
        <v>19</v>
      </c>
      <c r="AT70" s="15">
        <v>18.5</v>
      </c>
      <c r="AU70" s="16" t="s">
        <v>519</v>
      </c>
      <c r="AV70" s="15">
        <v>11.1</v>
      </c>
      <c r="AW70" s="15">
        <v>28.9</v>
      </c>
      <c r="AX70" s="14">
        <v>13</v>
      </c>
      <c r="AY70" s="15">
        <v>14.7</v>
      </c>
      <c r="AZ70" s="16" t="s">
        <v>519</v>
      </c>
      <c r="BA70" s="15">
        <v>7.8</v>
      </c>
      <c r="BB70" s="15">
        <v>25.1</v>
      </c>
      <c r="BC70" s="14">
        <v>12</v>
      </c>
      <c r="BD70" s="15">
        <v>15.9</v>
      </c>
      <c r="BE70" s="16" t="s">
        <v>519</v>
      </c>
      <c r="BF70" s="15">
        <v>8.1999999999999993</v>
      </c>
      <c r="BG70" s="15">
        <v>27.8</v>
      </c>
      <c r="BH70" s="14">
        <v>12</v>
      </c>
      <c r="BI70" s="15">
        <v>18</v>
      </c>
      <c r="BJ70" s="16" t="s">
        <v>519</v>
      </c>
      <c r="BK70" s="15">
        <v>9.3000000000000007</v>
      </c>
      <c r="BL70" s="15">
        <v>31.5</v>
      </c>
      <c r="BM70" s="14">
        <v>7</v>
      </c>
      <c r="BN70" s="15">
        <v>12.2</v>
      </c>
      <c r="BO70" s="16" t="s">
        <v>519</v>
      </c>
      <c r="BP70" s="15">
        <v>4.9000000000000004</v>
      </c>
      <c r="BQ70" s="15">
        <v>25.2</v>
      </c>
      <c r="BR70" s="14">
        <v>7</v>
      </c>
      <c r="BS70" s="15">
        <v>15.2</v>
      </c>
      <c r="BT70" s="16" t="s">
        <v>519</v>
      </c>
      <c r="BU70" s="15">
        <v>6.1</v>
      </c>
      <c r="BV70" s="15">
        <v>31.4</v>
      </c>
      <c r="BW70" s="14">
        <v>2</v>
      </c>
      <c r="BX70" s="16" t="s">
        <v>520</v>
      </c>
      <c r="BY70" s="16"/>
      <c r="BZ70" s="16" t="s">
        <v>520</v>
      </c>
      <c r="CA70" s="16" t="s">
        <v>520</v>
      </c>
      <c r="CB70" s="14">
        <v>5</v>
      </c>
      <c r="CC70" s="15">
        <v>43</v>
      </c>
      <c r="CD70" s="16" t="s">
        <v>519</v>
      </c>
      <c r="CE70" s="15">
        <v>14</v>
      </c>
      <c r="CF70" s="15">
        <v>100.4</v>
      </c>
      <c r="CG70" s="14">
        <v>1</v>
      </c>
      <c r="CH70" s="16" t="s">
        <v>520</v>
      </c>
      <c r="CI70" s="16"/>
      <c r="CJ70" s="16" t="s">
        <v>520</v>
      </c>
      <c r="CK70" s="16" t="s">
        <v>520</v>
      </c>
    </row>
    <row r="71" spans="1:89">
      <c r="A71" s="21" t="s">
        <v>240</v>
      </c>
      <c r="B71" s="21" t="s">
        <v>241</v>
      </c>
      <c r="C71" s="21" t="s">
        <v>431</v>
      </c>
      <c r="D71" s="21">
        <v>2000</v>
      </c>
      <c r="E71" s="14">
        <v>0</v>
      </c>
      <c r="F71" s="16" t="s">
        <v>520</v>
      </c>
      <c r="G71" s="16"/>
      <c r="H71" s="16" t="s">
        <v>520</v>
      </c>
      <c r="I71" s="16" t="s">
        <v>520</v>
      </c>
      <c r="J71" s="14">
        <v>17</v>
      </c>
      <c r="K71" s="15">
        <v>18.3</v>
      </c>
      <c r="L71" s="16" t="s">
        <v>519</v>
      </c>
      <c r="M71" s="15">
        <v>10.7</v>
      </c>
      <c r="N71" s="15">
        <v>29.4</v>
      </c>
      <c r="O71" s="14">
        <v>22</v>
      </c>
      <c r="P71" s="15">
        <v>26.1</v>
      </c>
      <c r="Q71" s="16"/>
      <c r="R71" s="15">
        <v>16.3</v>
      </c>
      <c r="S71" s="15">
        <v>39.5</v>
      </c>
      <c r="T71" s="14">
        <v>32</v>
      </c>
      <c r="U71" s="15">
        <v>36.9</v>
      </c>
      <c r="V71" s="16"/>
      <c r="W71" s="15">
        <v>25.2</v>
      </c>
      <c r="X71" s="15">
        <v>52.1</v>
      </c>
      <c r="Y71" s="14">
        <v>28</v>
      </c>
      <c r="Z71" s="15">
        <v>28.4</v>
      </c>
      <c r="AA71" s="16"/>
      <c r="AB71" s="15">
        <v>18.899999999999999</v>
      </c>
      <c r="AC71" s="15">
        <v>41.1</v>
      </c>
      <c r="AD71" s="14">
        <v>38</v>
      </c>
      <c r="AE71" s="15">
        <v>36.700000000000003</v>
      </c>
      <c r="AF71" s="16"/>
      <c r="AG71" s="15">
        <v>26</v>
      </c>
      <c r="AH71" s="15">
        <v>50.4</v>
      </c>
      <c r="AI71" s="14">
        <v>17</v>
      </c>
      <c r="AJ71" s="15">
        <v>18</v>
      </c>
      <c r="AK71" s="16" t="s">
        <v>519</v>
      </c>
      <c r="AL71" s="15">
        <v>10.5</v>
      </c>
      <c r="AM71" s="15">
        <v>28.9</v>
      </c>
      <c r="AN71" s="14">
        <v>16</v>
      </c>
      <c r="AO71" s="15">
        <v>17.399999999999999</v>
      </c>
      <c r="AP71" s="16" t="s">
        <v>519</v>
      </c>
      <c r="AQ71" s="15">
        <v>10</v>
      </c>
      <c r="AR71" s="15">
        <v>28.3</v>
      </c>
      <c r="AS71" s="14">
        <v>17</v>
      </c>
      <c r="AT71" s="15">
        <v>16.600000000000001</v>
      </c>
      <c r="AU71" s="16" t="s">
        <v>519</v>
      </c>
      <c r="AV71" s="15">
        <v>9.6999999999999993</v>
      </c>
      <c r="AW71" s="15">
        <v>26.6</v>
      </c>
      <c r="AX71" s="14">
        <v>19</v>
      </c>
      <c r="AY71" s="15">
        <v>22.2</v>
      </c>
      <c r="AZ71" s="16" t="s">
        <v>519</v>
      </c>
      <c r="BA71" s="15">
        <v>13.4</v>
      </c>
      <c r="BB71" s="15">
        <v>34.700000000000003</v>
      </c>
      <c r="BC71" s="14">
        <v>15</v>
      </c>
      <c r="BD71" s="15">
        <v>20</v>
      </c>
      <c r="BE71" s="16" t="s">
        <v>519</v>
      </c>
      <c r="BF71" s="15">
        <v>11.2</v>
      </c>
      <c r="BG71" s="15">
        <v>33</v>
      </c>
      <c r="BH71" s="14">
        <v>7</v>
      </c>
      <c r="BI71" s="15">
        <v>10.6</v>
      </c>
      <c r="BJ71" s="16" t="s">
        <v>519</v>
      </c>
      <c r="BK71" s="15">
        <v>4.2</v>
      </c>
      <c r="BL71" s="15">
        <v>21.8</v>
      </c>
      <c r="BM71" s="14">
        <v>9</v>
      </c>
      <c r="BN71" s="15">
        <v>15.7</v>
      </c>
      <c r="BO71" s="16" t="s">
        <v>519</v>
      </c>
      <c r="BP71" s="15">
        <v>7.2</v>
      </c>
      <c r="BQ71" s="15">
        <v>29.8</v>
      </c>
      <c r="BR71" s="14">
        <v>8</v>
      </c>
      <c r="BS71" s="15">
        <v>17.399999999999999</v>
      </c>
      <c r="BT71" s="16" t="s">
        <v>519</v>
      </c>
      <c r="BU71" s="15">
        <v>7.5</v>
      </c>
      <c r="BV71" s="15">
        <v>34.299999999999997</v>
      </c>
      <c r="BW71" s="14">
        <v>4</v>
      </c>
      <c r="BX71" s="15">
        <v>16.3</v>
      </c>
      <c r="BY71" s="16" t="s">
        <v>519</v>
      </c>
      <c r="BZ71" s="15">
        <v>4.4000000000000004</v>
      </c>
      <c r="CA71" s="15">
        <v>41.7</v>
      </c>
      <c r="CB71" s="14">
        <v>2</v>
      </c>
      <c r="CC71" s="16" t="s">
        <v>520</v>
      </c>
      <c r="CD71" s="16"/>
      <c r="CE71" s="16" t="s">
        <v>520</v>
      </c>
      <c r="CF71" s="16" t="s">
        <v>520</v>
      </c>
      <c r="CG71" s="14">
        <v>1</v>
      </c>
      <c r="CH71" s="16" t="s">
        <v>520</v>
      </c>
      <c r="CI71" s="16"/>
      <c r="CJ71" s="16" t="s">
        <v>520</v>
      </c>
      <c r="CK71" s="16" t="s">
        <v>520</v>
      </c>
    </row>
    <row r="72" spans="1:89">
      <c r="A72" s="21" t="s">
        <v>240</v>
      </c>
      <c r="B72" s="21" t="s">
        <v>241</v>
      </c>
      <c r="C72" s="21" t="s">
        <v>431</v>
      </c>
      <c r="D72" s="21">
        <v>1999</v>
      </c>
      <c r="E72" s="14">
        <v>0</v>
      </c>
      <c r="F72" s="16" t="s">
        <v>520</v>
      </c>
      <c r="G72" s="16"/>
      <c r="H72" s="16" t="s">
        <v>520</v>
      </c>
      <c r="I72" s="16" t="s">
        <v>520</v>
      </c>
      <c r="J72" s="14">
        <v>8</v>
      </c>
      <c r="K72" s="15">
        <v>8.6</v>
      </c>
      <c r="L72" s="16" t="s">
        <v>519</v>
      </c>
      <c r="M72" s="15">
        <v>3.7</v>
      </c>
      <c r="N72" s="15">
        <v>17</v>
      </c>
      <c r="O72" s="14">
        <v>35</v>
      </c>
      <c r="P72" s="15">
        <v>42.3</v>
      </c>
      <c r="Q72" s="16"/>
      <c r="R72" s="15">
        <v>29.4</v>
      </c>
      <c r="S72" s="15">
        <v>58.8</v>
      </c>
      <c r="T72" s="14">
        <v>36</v>
      </c>
      <c r="U72" s="15">
        <v>39.6</v>
      </c>
      <c r="V72" s="16"/>
      <c r="W72" s="15">
        <v>27.7</v>
      </c>
      <c r="X72" s="15">
        <v>54.8</v>
      </c>
      <c r="Y72" s="14">
        <v>31</v>
      </c>
      <c r="Z72" s="15">
        <v>30.7</v>
      </c>
      <c r="AA72" s="16"/>
      <c r="AB72" s="15">
        <v>20.9</v>
      </c>
      <c r="AC72" s="15">
        <v>43.6</v>
      </c>
      <c r="AD72" s="14">
        <v>32</v>
      </c>
      <c r="AE72" s="15">
        <v>31.5</v>
      </c>
      <c r="AF72" s="16"/>
      <c r="AG72" s="15">
        <v>21.6</v>
      </c>
      <c r="AH72" s="15">
        <v>44.5</v>
      </c>
      <c r="AI72" s="14">
        <v>25</v>
      </c>
      <c r="AJ72" s="15">
        <v>26.9</v>
      </c>
      <c r="AK72" s="16"/>
      <c r="AL72" s="15">
        <v>17.399999999999999</v>
      </c>
      <c r="AM72" s="15">
        <v>39.799999999999997</v>
      </c>
      <c r="AN72" s="14">
        <v>23</v>
      </c>
      <c r="AO72" s="15">
        <v>24.6</v>
      </c>
      <c r="AP72" s="16"/>
      <c r="AQ72" s="15">
        <v>15.6</v>
      </c>
      <c r="AR72" s="15">
        <v>36.9</v>
      </c>
      <c r="AS72" s="14">
        <v>18</v>
      </c>
      <c r="AT72" s="15">
        <v>17.8</v>
      </c>
      <c r="AU72" s="16" t="s">
        <v>519</v>
      </c>
      <c r="AV72" s="15">
        <v>10.6</v>
      </c>
      <c r="AW72" s="15">
        <v>28.2</v>
      </c>
      <c r="AX72" s="14">
        <v>19</v>
      </c>
      <c r="AY72" s="15">
        <v>22.9</v>
      </c>
      <c r="AZ72" s="16" t="s">
        <v>519</v>
      </c>
      <c r="BA72" s="15">
        <v>13.8</v>
      </c>
      <c r="BB72" s="15">
        <v>35.799999999999997</v>
      </c>
      <c r="BC72" s="14">
        <v>6</v>
      </c>
      <c r="BD72" s="15">
        <v>8.1</v>
      </c>
      <c r="BE72" s="16" t="s">
        <v>519</v>
      </c>
      <c r="BF72" s="15">
        <v>3</v>
      </c>
      <c r="BG72" s="15">
        <v>17.600000000000001</v>
      </c>
      <c r="BH72" s="14">
        <v>6</v>
      </c>
      <c r="BI72" s="15">
        <v>9.1</v>
      </c>
      <c r="BJ72" s="16" t="s">
        <v>519</v>
      </c>
      <c r="BK72" s="15">
        <v>3.3</v>
      </c>
      <c r="BL72" s="15">
        <v>19.8</v>
      </c>
      <c r="BM72" s="14">
        <v>11</v>
      </c>
      <c r="BN72" s="15">
        <v>19</v>
      </c>
      <c r="BO72" s="16" t="s">
        <v>519</v>
      </c>
      <c r="BP72" s="15">
        <v>9.5</v>
      </c>
      <c r="BQ72" s="15">
        <v>34.1</v>
      </c>
      <c r="BR72" s="14">
        <v>7</v>
      </c>
      <c r="BS72" s="15">
        <v>15.1</v>
      </c>
      <c r="BT72" s="16" t="s">
        <v>519</v>
      </c>
      <c r="BU72" s="15">
        <v>6.1</v>
      </c>
      <c r="BV72" s="15">
        <v>31.2</v>
      </c>
      <c r="BW72" s="14">
        <v>5</v>
      </c>
      <c r="BX72" s="15">
        <v>21.8</v>
      </c>
      <c r="BY72" s="16" t="s">
        <v>519</v>
      </c>
      <c r="BZ72" s="15">
        <v>7.1</v>
      </c>
      <c r="CA72" s="15">
        <v>50.9</v>
      </c>
      <c r="CB72" s="14">
        <v>4</v>
      </c>
      <c r="CC72" s="15">
        <v>35.5</v>
      </c>
      <c r="CD72" s="16" t="s">
        <v>519</v>
      </c>
      <c r="CE72" s="15">
        <v>9.6999999999999993</v>
      </c>
      <c r="CF72" s="15">
        <v>90.9</v>
      </c>
      <c r="CG72" s="14">
        <v>2</v>
      </c>
      <c r="CH72" s="16" t="s">
        <v>520</v>
      </c>
      <c r="CI72" s="16"/>
      <c r="CJ72" s="16" t="s">
        <v>520</v>
      </c>
      <c r="CK72" s="16" t="s">
        <v>520</v>
      </c>
    </row>
    <row r="73" spans="1:89">
      <c r="A73" s="21" t="s">
        <v>240</v>
      </c>
      <c r="B73" s="21" t="s">
        <v>241</v>
      </c>
      <c r="C73" s="21" t="s">
        <v>431</v>
      </c>
      <c r="D73" s="21">
        <v>1998</v>
      </c>
      <c r="E73" s="14">
        <v>1</v>
      </c>
      <c r="F73" s="16" t="s">
        <v>520</v>
      </c>
      <c r="G73" s="16"/>
      <c r="H73" s="16" t="s">
        <v>520</v>
      </c>
      <c r="I73" s="16" t="s">
        <v>520</v>
      </c>
      <c r="J73" s="14">
        <v>13</v>
      </c>
      <c r="K73" s="15">
        <v>14.2</v>
      </c>
      <c r="L73" s="16" t="s">
        <v>519</v>
      </c>
      <c r="M73" s="15">
        <v>7.6</v>
      </c>
      <c r="N73" s="15">
        <v>24.3</v>
      </c>
      <c r="O73" s="14">
        <v>28</v>
      </c>
      <c r="P73" s="15">
        <v>33.9</v>
      </c>
      <c r="Q73" s="16"/>
      <c r="R73" s="15">
        <v>22.5</v>
      </c>
      <c r="S73" s="15">
        <v>49</v>
      </c>
      <c r="T73" s="14">
        <v>33</v>
      </c>
      <c r="U73" s="15">
        <v>34.299999999999997</v>
      </c>
      <c r="V73" s="16"/>
      <c r="W73" s="15">
        <v>23.6</v>
      </c>
      <c r="X73" s="15">
        <v>48.1</v>
      </c>
      <c r="Y73" s="14">
        <v>36</v>
      </c>
      <c r="Z73" s="15">
        <v>35.1</v>
      </c>
      <c r="AA73" s="16"/>
      <c r="AB73" s="15">
        <v>24.6</v>
      </c>
      <c r="AC73" s="15">
        <v>48.6</v>
      </c>
      <c r="AD73" s="14">
        <v>21</v>
      </c>
      <c r="AE73" s="15">
        <v>21.1</v>
      </c>
      <c r="AF73" s="16"/>
      <c r="AG73" s="15">
        <v>13</v>
      </c>
      <c r="AH73" s="15">
        <v>32.200000000000003</v>
      </c>
      <c r="AI73" s="14">
        <v>12</v>
      </c>
      <c r="AJ73" s="15">
        <v>13</v>
      </c>
      <c r="AK73" s="16" t="s">
        <v>519</v>
      </c>
      <c r="AL73" s="15">
        <v>6.7</v>
      </c>
      <c r="AM73" s="15">
        <v>22.7</v>
      </c>
      <c r="AN73" s="14">
        <v>15</v>
      </c>
      <c r="AO73" s="15">
        <v>15.7</v>
      </c>
      <c r="AP73" s="16" t="s">
        <v>519</v>
      </c>
      <c r="AQ73" s="15">
        <v>8.8000000000000007</v>
      </c>
      <c r="AR73" s="15">
        <v>26</v>
      </c>
      <c r="AS73" s="14">
        <v>12</v>
      </c>
      <c r="AT73" s="15">
        <v>12.2</v>
      </c>
      <c r="AU73" s="16" t="s">
        <v>519</v>
      </c>
      <c r="AV73" s="15">
        <v>6.3</v>
      </c>
      <c r="AW73" s="15">
        <v>21.2</v>
      </c>
      <c r="AX73" s="14">
        <v>21</v>
      </c>
      <c r="AY73" s="15">
        <v>26.1</v>
      </c>
      <c r="AZ73" s="16"/>
      <c r="BA73" s="15">
        <v>16.2</v>
      </c>
      <c r="BB73" s="15">
        <v>39.9</v>
      </c>
      <c r="BC73" s="14">
        <v>14</v>
      </c>
      <c r="BD73" s="15">
        <v>19.100000000000001</v>
      </c>
      <c r="BE73" s="16" t="s">
        <v>519</v>
      </c>
      <c r="BF73" s="15">
        <v>10.4</v>
      </c>
      <c r="BG73" s="15">
        <v>32</v>
      </c>
      <c r="BH73" s="14">
        <v>8</v>
      </c>
      <c r="BI73" s="15">
        <v>12</v>
      </c>
      <c r="BJ73" s="16" t="s">
        <v>519</v>
      </c>
      <c r="BK73" s="15">
        <v>5.2</v>
      </c>
      <c r="BL73" s="15">
        <v>23.7</v>
      </c>
      <c r="BM73" s="14">
        <v>9</v>
      </c>
      <c r="BN73" s="15">
        <v>15.4</v>
      </c>
      <c r="BO73" s="16" t="s">
        <v>519</v>
      </c>
      <c r="BP73" s="15">
        <v>7</v>
      </c>
      <c r="BQ73" s="15">
        <v>29.2</v>
      </c>
      <c r="BR73" s="14">
        <v>9</v>
      </c>
      <c r="BS73" s="15">
        <v>20</v>
      </c>
      <c r="BT73" s="16" t="s">
        <v>519</v>
      </c>
      <c r="BU73" s="15">
        <v>9.1</v>
      </c>
      <c r="BV73" s="15">
        <v>37.9</v>
      </c>
      <c r="BW73" s="14">
        <v>3</v>
      </c>
      <c r="BX73" s="15">
        <v>13.1</v>
      </c>
      <c r="BY73" s="16" t="s">
        <v>519</v>
      </c>
      <c r="BZ73" s="15">
        <v>2.7</v>
      </c>
      <c r="CA73" s="15">
        <v>38.299999999999997</v>
      </c>
      <c r="CB73" s="14">
        <v>1</v>
      </c>
      <c r="CC73" s="16" t="s">
        <v>520</v>
      </c>
      <c r="CD73" s="16"/>
      <c r="CE73" s="16" t="s">
        <v>520</v>
      </c>
      <c r="CF73" s="16" t="s">
        <v>520</v>
      </c>
      <c r="CG73" s="14">
        <v>1</v>
      </c>
      <c r="CH73" s="16" t="s">
        <v>520</v>
      </c>
      <c r="CI73" s="16"/>
      <c r="CJ73" s="16" t="s">
        <v>520</v>
      </c>
      <c r="CK73" s="16" t="s">
        <v>520</v>
      </c>
    </row>
    <row r="74" spans="1:89">
      <c r="A74" s="21" t="s">
        <v>240</v>
      </c>
      <c r="B74" s="21" t="s">
        <v>241</v>
      </c>
      <c r="C74" s="21" t="s">
        <v>431</v>
      </c>
      <c r="D74" s="21">
        <v>1997</v>
      </c>
      <c r="E74" s="14">
        <v>0</v>
      </c>
      <c r="F74" s="16" t="s">
        <v>520</v>
      </c>
      <c r="G74" s="16"/>
      <c r="H74" s="16" t="s">
        <v>520</v>
      </c>
      <c r="I74" s="16" t="s">
        <v>520</v>
      </c>
      <c r="J74" s="14">
        <v>13</v>
      </c>
      <c r="K74" s="15">
        <v>14.5</v>
      </c>
      <c r="L74" s="16" t="s">
        <v>519</v>
      </c>
      <c r="M74" s="15">
        <v>7.7</v>
      </c>
      <c r="N74" s="15">
        <v>24.7</v>
      </c>
      <c r="O74" s="14">
        <v>27</v>
      </c>
      <c r="P74" s="15">
        <v>31.5</v>
      </c>
      <c r="Q74" s="16"/>
      <c r="R74" s="15">
        <v>20.8</v>
      </c>
      <c r="S74" s="15">
        <v>45.9</v>
      </c>
      <c r="T74" s="14">
        <v>28</v>
      </c>
      <c r="U74" s="15">
        <v>28.6</v>
      </c>
      <c r="V74" s="16"/>
      <c r="W74" s="15">
        <v>19</v>
      </c>
      <c r="X74" s="15">
        <v>41.3</v>
      </c>
      <c r="Y74" s="14">
        <v>36</v>
      </c>
      <c r="Z74" s="15">
        <v>34.9</v>
      </c>
      <c r="AA74" s="16"/>
      <c r="AB74" s="15">
        <v>24.4</v>
      </c>
      <c r="AC74" s="15">
        <v>48.3</v>
      </c>
      <c r="AD74" s="14">
        <v>23</v>
      </c>
      <c r="AE74" s="15">
        <v>23.5</v>
      </c>
      <c r="AF74" s="16"/>
      <c r="AG74" s="15">
        <v>14.9</v>
      </c>
      <c r="AH74" s="15">
        <v>35.299999999999997</v>
      </c>
      <c r="AI74" s="14">
        <v>17</v>
      </c>
      <c r="AJ74" s="15">
        <v>18.5</v>
      </c>
      <c r="AK74" s="16" t="s">
        <v>519</v>
      </c>
      <c r="AL74" s="15">
        <v>10.8</v>
      </c>
      <c r="AM74" s="15">
        <v>29.7</v>
      </c>
      <c r="AN74" s="14">
        <v>11</v>
      </c>
      <c r="AO74" s="15">
        <v>11.2</v>
      </c>
      <c r="AP74" s="16" t="s">
        <v>519</v>
      </c>
      <c r="AQ74" s="15">
        <v>5.6</v>
      </c>
      <c r="AR74" s="15">
        <v>20</v>
      </c>
      <c r="AS74" s="14">
        <v>12</v>
      </c>
      <c r="AT74" s="15">
        <v>12.7</v>
      </c>
      <c r="AU74" s="16" t="s">
        <v>519</v>
      </c>
      <c r="AV74" s="15">
        <v>6.6</v>
      </c>
      <c r="AW74" s="15">
        <v>22.1</v>
      </c>
      <c r="AX74" s="14">
        <v>13</v>
      </c>
      <c r="AY74" s="15">
        <v>16.600000000000001</v>
      </c>
      <c r="AZ74" s="16" t="s">
        <v>519</v>
      </c>
      <c r="BA74" s="15">
        <v>8.8000000000000007</v>
      </c>
      <c r="BB74" s="15">
        <v>28.3</v>
      </c>
      <c r="BC74" s="14">
        <v>10</v>
      </c>
      <c r="BD74" s="15">
        <v>13.9</v>
      </c>
      <c r="BE74" s="16" t="s">
        <v>519</v>
      </c>
      <c r="BF74" s="15">
        <v>6.6</v>
      </c>
      <c r="BG74" s="15">
        <v>25.5</v>
      </c>
      <c r="BH74" s="14">
        <v>3</v>
      </c>
      <c r="BI74" s="15">
        <v>4.5</v>
      </c>
      <c r="BJ74" s="16" t="s">
        <v>519</v>
      </c>
      <c r="BK74" s="15">
        <v>0.9</v>
      </c>
      <c r="BL74" s="15">
        <v>13.2</v>
      </c>
      <c r="BM74" s="14">
        <v>5</v>
      </c>
      <c r="BN74" s="15">
        <v>8.4</v>
      </c>
      <c r="BO74" s="16" t="s">
        <v>519</v>
      </c>
      <c r="BP74" s="15">
        <v>2.7</v>
      </c>
      <c r="BQ74" s="15">
        <v>19.600000000000001</v>
      </c>
      <c r="BR74" s="14">
        <v>4</v>
      </c>
      <c r="BS74" s="15">
        <v>9.3000000000000007</v>
      </c>
      <c r="BT74" s="16" t="s">
        <v>519</v>
      </c>
      <c r="BU74" s="15">
        <v>2.5</v>
      </c>
      <c r="BV74" s="15">
        <v>23.8</v>
      </c>
      <c r="BW74" s="14">
        <v>11</v>
      </c>
      <c r="BX74" s="15">
        <v>47</v>
      </c>
      <c r="BY74" s="16" t="s">
        <v>519</v>
      </c>
      <c r="BZ74" s="15">
        <v>23.4</v>
      </c>
      <c r="CA74" s="15">
        <v>84.1</v>
      </c>
      <c r="CB74" s="14">
        <v>1</v>
      </c>
      <c r="CC74" s="16" t="s">
        <v>520</v>
      </c>
      <c r="CD74" s="16"/>
      <c r="CE74" s="16" t="s">
        <v>520</v>
      </c>
      <c r="CF74" s="16" t="s">
        <v>520</v>
      </c>
      <c r="CG74" s="14">
        <v>0</v>
      </c>
      <c r="CH74" s="16" t="s">
        <v>520</v>
      </c>
      <c r="CI74" s="16"/>
      <c r="CJ74" s="16" t="s">
        <v>520</v>
      </c>
      <c r="CK74" s="16" t="s">
        <v>520</v>
      </c>
    </row>
    <row r="75" spans="1:89">
      <c r="A75" s="21" t="s">
        <v>240</v>
      </c>
      <c r="B75" s="21" t="s">
        <v>241</v>
      </c>
      <c r="C75" s="21" t="s">
        <v>431</v>
      </c>
      <c r="D75" s="21">
        <v>1996</v>
      </c>
      <c r="E75" s="14">
        <v>0</v>
      </c>
      <c r="F75" s="16" t="s">
        <v>520</v>
      </c>
      <c r="G75" s="16"/>
      <c r="H75" s="16" t="s">
        <v>520</v>
      </c>
      <c r="I75" s="16" t="s">
        <v>520</v>
      </c>
      <c r="J75" s="14">
        <v>10</v>
      </c>
      <c r="K75" s="15">
        <v>11.3</v>
      </c>
      <c r="L75" s="16" t="s">
        <v>519</v>
      </c>
      <c r="M75" s="15">
        <v>5.4</v>
      </c>
      <c r="N75" s="15">
        <v>20.8</v>
      </c>
      <c r="O75" s="14">
        <v>32</v>
      </c>
      <c r="P75" s="15">
        <v>35.5</v>
      </c>
      <c r="Q75" s="16"/>
      <c r="R75" s="15">
        <v>24.3</v>
      </c>
      <c r="S75" s="15">
        <v>50.1</v>
      </c>
      <c r="T75" s="14">
        <v>33</v>
      </c>
      <c r="U75" s="15">
        <v>33.4</v>
      </c>
      <c r="V75" s="16"/>
      <c r="W75" s="15">
        <v>23</v>
      </c>
      <c r="X75" s="15">
        <v>46.8</v>
      </c>
      <c r="Y75" s="14">
        <v>23</v>
      </c>
      <c r="Z75" s="15">
        <v>22.2</v>
      </c>
      <c r="AA75" s="16"/>
      <c r="AB75" s="15">
        <v>14.1</v>
      </c>
      <c r="AC75" s="15">
        <v>33.299999999999997</v>
      </c>
      <c r="AD75" s="14">
        <v>25</v>
      </c>
      <c r="AE75" s="15">
        <v>26.1</v>
      </c>
      <c r="AF75" s="16"/>
      <c r="AG75" s="15">
        <v>16.899999999999999</v>
      </c>
      <c r="AH75" s="15">
        <v>38.6</v>
      </c>
      <c r="AI75" s="14">
        <v>22</v>
      </c>
      <c r="AJ75" s="15">
        <v>24.1</v>
      </c>
      <c r="AK75" s="16"/>
      <c r="AL75" s="15">
        <v>15.1</v>
      </c>
      <c r="AM75" s="15">
        <v>36.5</v>
      </c>
      <c r="AN75" s="14">
        <v>14</v>
      </c>
      <c r="AO75" s="15">
        <v>13.6</v>
      </c>
      <c r="AP75" s="16" t="s">
        <v>519</v>
      </c>
      <c r="AQ75" s="15">
        <v>7.4</v>
      </c>
      <c r="AR75" s="15">
        <v>22.9</v>
      </c>
      <c r="AS75" s="14">
        <v>16</v>
      </c>
      <c r="AT75" s="15">
        <v>18</v>
      </c>
      <c r="AU75" s="16" t="s">
        <v>519</v>
      </c>
      <c r="AV75" s="15">
        <v>10.3</v>
      </c>
      <c r="AW75" s="15">
        <v>29.3</v>
      </c>
      <c r="AX75" s="14">
        <v>13</v>
      </c>
      <c r="AY75" s="15">
        <v>16.8</v>
      </c>
      <c r="AZ75" s="16" t="s">
        <v>519</v>
      </c>
      <c r="BA75" s="15">
        <v>8.9</v>
      </c>
      <c r="BB75" s="15">
        <v>28.7</v>
      </c>
      <c r="BC75" s="14">
        <v>7</v>
      </c>
      <c r="BD75" s="15">
        <v>9.8000000000000007</v>
      </c>
      <c r="BE75" s="16" t="s">
        <v>519</v>
      </c>
      <c r="BF75" s="15">
        <v>3.9</v>
      </c>
      <c r="BG75" s="15">
        <v>20.100000000000001</v>
      </c>
      <c r="BH75" s="14">
        <v>3</v>
      </c>
      <c r="BI75" s="15">
        <v>4.5</v>
      </c>
      <c r="BJ75" s="16" t="s">
        <v>519</v>
      </c>
      <c r="BK75" s="15">
        <v>0.9</v>
      </c>
      <c r="BL75" s="15">
        <v>13</v>
      </c>
      <c r="BM75" s="14">
        <v>11</v>
      </c>
      <c r="BN75" s="15">
        <v>18.2</v>
      </c>
      <c r="BO75" s="16" t="s">
        <v>519</v>
      </c>
      <c r="BP75" s="15">
        <v>9.1</v>
      </c>
      <c r="BQ75" s="15">
        <v>32.6</v>
      </c>
      <c r="BR75" s="14">
        <v>9</v>
      </c>
      <c r="BS75" s="15">
        <v>22.1</v>
      </c>
      <c r="BT75" s="16" t="s">
        <v>519</v>
      </c>
      <c r="BU75" s="15">
        <v>10.1</v>
      </c>
      <c r="BV75" s="15">
        <v>41.9</v>
      </c>
      <c r="BW75" s="14">
        <v>6</v>
      </c>
      <c r="BX75" s="15">
        <v>25.4</v>
      </c>
      <c r="BY75" s="16" t="s">
        <v>519</v>
      </c>
      <c r="BZ75" s="15">
        <v>9.3000000000000007</v>
      </c>
      <c r="CA75" s="15">
        <v>55.3</v>
      </c>
      <c r="CB75" s="14">
        <v>2</v>
      </c>
      <c r="CC75" s="16" t="s">
        <v>520</v>
      </c>
      <c r="CD75" s="16"/>
      <c r="CE75" s="16" t="s">
        <v>520</v>
      </c>
      <c r="CF75" s="16" t="s">
        <v>520</v>
      </c>
      <c r="CG75" s="14">
        <v>0</v>
      </c>
      <c r="CH75" s="16" t="s">
        <v>520</v>
      </c>
      <c r="CI75" s="16"/>
      <c r="CJ75" s="16" t="s">
        <v>520</v>
      </c>
      <c r="CK75" s="16" t="s">
        <v>520</v>
      </c>
    </row>
    <row r="76" spans="1:89">
      <c r="A76" s="21" t="s">
        <v>240</v>
      </c>
      <c r="B76" s="21" t="s">
        <v>241</v>
      </c>
      <c r="C76" s="21" t="s">
        <v>431</v>
      </c>
      <c r="D76" s="21">
        <v>1995</v>
      </c>
      <c r="E76" s="14">
        <v>1</v>
      </c>
      <c r="F76" s="16" t="s">
        <v>520</v>
      </c>
      <c r="G76" s="16"/>
      <c r="H76" s="16" t="s">
        <v>520</v>
      </c>
      <c r="I76" s="16" t="s">
        <v>520</v>
      </c>
      <c r="J76" s="14">
        <v>10</v>
      </c>
      <c r="K76" s="15">
        <v>11.5</v>
      </c>
      <c r="L76" s="16" t="s">
        <v>519</v>
      </c>
      <c r="M76" s="15">
        <v>5.5</v>
      </c>
      <c r="N76" s="15">
        <v>21.1</v>
      </c>
      <c r="O76" s="14">
        <v>23</v>
      </c>
      <c r="P76" s="15">
        <v>24.3</v>
      </c>
      <c r="Q76" s="16"/>
      <c r="R76" s="15">
        <v>15.4</v>
      </c>
      <c r="S76" s="15">
        <v>36.4</v>
      </c>
      <c r="T76" s="14">
        <v>35</v>
      </c>
      <c r="U76" s="15">
        <v>35</v>
      </c>
      <c r="V76" s="16"/>
      <c r="W76" s="15">
        <v>24.4</v>
      </c>
      <c r="X76" s="15">
        <v>48.6</v>
      </c>
      <c r="Y76" s="14">
        <v>49</v>
      </c>
      <c r="Z76" s="15">
        <v>47.5</v>
      </c>
      <c r="AA76" s="16"/>
      <c r="AB76" s="15">
        <v>35.1</v>
      </c>
      <c r="AC76" s="15">
        <v>62.8</v>
      </c>
      <c r="AD76" s="14">
        <v>24</v>
      </c>
      <c r="AE76" s="15">
        <v>25.6</v>
      </c>
      <c r="AF76" s="16"/>
      <c r="AG76" s="15">
        <v>16.399999999999999</v>
      </c>
      <c r="AH76" s="15">
        <v>38.200000000000003</v>
      </c>
      <c r="AI76" s="14">
        <v>28</v>
      </c>
      <c r="AJ76" s="15">
        <v>30.5</v>
      </c>
      <c r="AK76" s="16"/>
      <c r="AL76" s="15">
        <v>20.3</v>
      </c>
      <c r="AM76" s="15">
        <v>44.1</v>
      </c>
      <c r="AN76" s="14">
        <v>16</v>
      </c>
      <c r="AO76" s="15">
        <v>15.6</v>
      </c>
      <c r="AP76" s="16" t="s">
        <v>519</v>
      </c>
      <c r="AQ76" s="15">
        <v>8.9</v>
      </c>
      <c r="AR76" s="15">
        <v>25.4</v>
      </c>
      <c r="AS76" s="14">
        <v>18</v>
      </c>
      <c r="AT76" s="15">
        <v>20.9</v>
      </c>
      <c r="AU76" s="16" t="s">
        <v>519</v>
      </c>
      <c r="AV76" s="15">
        <v>12.4</v>
      </c>
      <c r="AW76" s="15">
        <v>33.1</v>
      </c>
      <c r="AX76" s="14">
        <v>14</v>
      </c>
      <c r="AY76" s="15">
        <v>18.100000000000001</v>
      </c>
      <c r="AZ76" s="16" t="s">
        <v>519</v>
      </c>
      <c r="BA76" s="15">
        <v>9.9</v>
      </c>
      <c r="BB76" s="15">
        <v>30.3</v>
      </c>
      <c r="BC76" s="14">
        <v>8</v>
      </c>
      <c r="BD76" s="15">
        <v>11.1</v>
      </c>
      <c r="BE76" s="16" t="s">
        <v>519</v>
      </c>
      <c r="BF76" s="15">
        <v>4.8</v>
      </c>
      <c r="BG76" s="15">
        <v>21.9</v>
      </c>
      <c r="BH76" s="14">
        <v>17</v>
      </c>
      <c r="BI76" s="15">
        <v>25</v>
      </c>
      <c r="BJ76" s="16" t="s">
        <v>519</v>
      </c>
      <c r="BK76" s="15">
        <v>14.6</v>
      </c>
      <c r="BL76" s="15">
        <v>40</v>
      </c>
      <c r="BM76" s="14">
        <v>9</v>
      </c>
      <c r="BN76" s="15">
        <v>14.8</v>
      </c>
      <c r="BO76" s="16" t="s">
        <v>519</v>
      </c>
      <c r="BP76" s="15">
        <v>6.7</v>
      </c>
      <c r="BQ76" s="15">
        <v>28</v>
      </c>
      <c r="BR76" s="14">
        <v>7</v>
      </c>
      <c r="BS76" s="15">
        <v>18.2</v>
      </c>
      <c r="BT76" s="16" t="s">
        <v>519</v>
      </c>
      <c r="BU76" s="15">
        <v>7.3</v>
      </c>
      <c r="BV76" s="15">
        <v>37.6</v>
      </c>
      <c r="BW76" s="14">
        <v>3</v>
      </c>
      <c r="BX76" s="15">
        <v>12.6</v>
      </c>
      <c r="BY76" s="16" t="s">
        <v>519</v>
      </c>
      <c r="BZ76" s="15">
        <v>2.6</v>
      </c>
      <c r="CA76" s="15">
        <v>36.9</v>
      </c>
      <c r="CB76" s="14">
        <v>3</v>
      </c>
      <c r="CC76" s="15">
        <v>30</v>
      </c>
      <c r="CD76" s="16" t="s">
        <v>519</v>
      </c>
      <c r="CE76" s="15">
        <v>6.2</v>
      </c>
      <c r="CF76" s="15">
        <v>87.7</v>
      </c>
      <c r="CG76" s="14">
        <v>0</v>
      </c>
      <c r="CH76" s="16" t="s">
        <v>520</v>
      </c>
      <c r="CI76" s="16"/>
      <c r="CJ76" s="16" t="s">
        <v>520</v>
      </c>
      <c r="CK76" s="16" t="s">
        <v>520</v>
      </c>
    </row>
    <row r="77" spans="1:89">
      <c r="A77" s="21" t="s">
        <v>240</v>
      </c>
      <c r="B77" s="21" t="s">
        <v>241</v>
      </c>
      <c r="C77" s="21" t="s">
        <v>431</v>
      </c>
      <c r="D77" s="21">
        <v>1994</v>
      </c>
      <c r="E77" s="14">
        <v>0</v>
      </c>
      <c r="F77" s="16" t="s">
        <v>520</v>
      </c>
      <c r="G77" s="16"/>
      <c r="H77" s="16" t="s">
        <v>520</v>
      </c>
      <c r="I77" s="16" t="s">
        <v>520</v>
      </c>
      <c r="J77" s="14">
        <v>6</v>
      </c>
      <c r="K77" s="15">
        <v>7</v>
      </c>
      <c r="L77" s="16" t="s">
        <v>519</v>
      </c>
      <c r="M77" s="15">
        <v>2.6</v>
      </c>
      <c r="N77" s="15">
        <v>15.2</v>
      </c>
      <c r="O77" s="14">
        <v>29</v>
      </c>
      <c r="P77" s="15">
        <v>29.7</v>
      </c>
      <c r="Q77" s="16"/>
      <c r="R77" s="15">
        <v>19.899999999999999</v>
      </c>
      <c r="S77" s="15">
        <v>42.5</v>
      </c>
      <c r="T77" s="14">
        <v>32</v>
      </c>
      <c r="U77" s="15">
        <v>31.5</v>
      </c>
      <c r="V77" s="16"/>
      <c r="W77" s="15">
        <v>21.5</v>
      </c>
      <c r="X77" s="15">
        <v>44.5</v>
      </c>
      <c r="Y77" s="14">
        <v>30</v>
      </c>
      <c r="Z77" s="15">
        <v>29.6</v>
      </c>
      <c r="AA77" s="16"/>
      <c r="AB77" s="15">
        <v>20</v>
      </c>
      <c r="AC77" s="15">
        <v>42.2</v>
      </c>
      <c r="AD77" s="14">
        <v>22</v>
      </c>
      <c r="AE77" s="15">
        <v>23.9</v>
      </c>
      <c r="AF77" s="16"/>
      <c r="AG77" s="15">
        <v>15</v>
      </c>
      <c r="AH77" s="15">
        <v>36.200000000000003</v>
      </c>
      <c r="AI77" s="14">
        <v>21</v>
      </c>
      <c r="AJ77" s="15">
        <v>22.4</v>
      </c>
      <c r="AK77" s="16"/>
      <c r="AL77" s="15">
        <v>13.9</v>
      </c>
      <c r="AM77" s="15">
        <v>34.299999999999997</v>
      </c>
      <c r="AN77" s="14">
        <v>23</v>
      </c>
      <c r="AO77" s="15">
        <v>22.8</v>
      </c>
      <c r="AP77" s="16"/>
      <c r="AQ77" s="15">
        <v>14.5</v>
      </c>
      <c r="AR77" s="15">
        <v>34.299999999999997</v>
      </c>
      <c r="AS77" s="14">
        <v>13</v>
      </c>
      <c r="AT77" s="15">
        <v>15.5</v>
      </c>
      <c r="AU77" s="16" t="s">
        <v>519</v>
      </c>
      <c r="AV77" s="15">
        <v>8.3000000000000007</v>
      </c>
      <c r="AW77" s="15">
        <v>26.5</v>
      </c>
      <c r="AX77" s="14">
        <v>23</v>
      </c>
      <c r="AY77" s="15">
        <v>29.9</v>
      </c>
      <c r="AZ77" s="16"/>
      <c r="BA77" s="15">
        <v>19</v>
      </c>
      <c r="BB77" s="15">
        <v>44.9</v>
      </c>
      <c r="BC77" s="14">
        <v>12</v>
      </c>
      <c r="BD77" s="15">
        <v>16.600000000000001</v>
      </c>
      <c r="BE77" s="16" t="s">
        <v>519</v>
      </c>
      <c r="BF77" s="15">
        <v>8.6</v>
      </c>
      <c r="BG77" s="15">
        <v>29.1</v>
      </c>
      <c r="BH77" s="14">
        <v>11</v>
      </c>
      <c r="BI77" s="15">
        <v>15.9</v>
      </c>
      <c r="BJ77" s="16" t="s">
        <v>519</v>
      </c>
      <c r="BK77" s="15">
        <v>8</v>
      </c>
      <c r="BL77" s="15">
        <v>28.5</v>
      </c>
      <c r="BM77" s="14">
        <v>10</v>
      </c>
      <c r="BN77" s="15">
        <v>16.2</v>
      </c>
      <c r="BO77" s="16" t="s">
        <v>519</v>
      </c>
      <c r="BP77" s="15">
        <v>7.7</v>
      </c>
      <c r="BQ77" s="15">
        <v>29.7</v>
      </c>
      <c r="BR77" s="14">
        <v>5</v>
      </c>
      <c r="BS77" s="15">
        <v>13.8</v>
      </c>
      <c r="BT77" s="16" t="s">
        <v>519</v>
      </c>
      <c r="BU77" s="15">
        <v>4.5</v>
      </c>
      <c r="BV77" s="15">
        <v>32.200000000000003</v>
      </c>
      <c r="BW77" s="14">
        <v>7</v>
      </c>
      <c r="BX77" s="15">
        <v>30.3</v>
      </c>
      <c r="BY77" s="16" t="s">
        <v>519</v>
      </c>
      <c r="BZ77" s="15">
        <v>12.2</v>
      </c>
      <c r="CA77" s="15">
        <v>62.4</v>
      </c>
      <c r="CB77" s="14">
        <v>1</v>
      </c>
      <c r="CC77" s="16" t="s">
        <v>520</v>
      </c>
      <c r="CD77" s="16"/>
      <c r="CE77" s="16" t="s">
        <v>520</v>
      </c>
      <c r="CF77" s="16" t="s">
        <v>520</v>
      </c>
      <c r="CG77" s="14">
        <v>0</v>
      </c>
      <c r="CH77" s="16" t="s">
        <v>520</v>
      </c>
      <c r="CI77" s="16"/>
      <c r="CJ77" s="16" t="s">
        <v>520</v>
      </c>
      <c r="CK77" s="16" t="s">
        <v>520</v>
      </c>
    </row>
    <row r="78" spans="1:89">
      <c r="A78" s="21" t="s">
        <v>240</v>
      </c>
      <c r="B78" s="21" t="s">
        <v>241</v>
      </c>
      <c r="C78" s="21" t="s">
        <v>431</v>
      </c>
      <c r="D78" s="21">
        <v>1993</v>
      </c>
      <c r="E78" s="14">
        <v>1</v>
      </c>
      <c r="F78" s="16" t="s">
        <v>520</v>
      </c>
      <c r="G78" s="16"/>
      <c r="H78" s="16" t="s">
        <v>520</v>
      </c>
      <c r="I78" s="16" t="s">
        <v>520</v>
      </c>
      <c r="J78" s="14">
        <v>11</v>
      </c>
      <c r="K78" s="15">
        <v>12.7</v>
      </c>
      <c r="L78" s="16" t="s">
        <v>519</v>
      </c>
      <c r="M78" s="15">
        <v>6.3</v>
      </c>
      <c r="N78" s="15">
        <v>22.7</v>
      </c>
      <c r="O78" s="14">
        <v>31</v>
      </c>
      <c r="P78" s="15">
        <v>30.7</v>
      </c>
      <c r="Q78" s="16"/>
      <c r="R78" s="15">
        <v>20.8</v>
      </c>
      <c r="S78" s="15">
        <v>43.5</v>
      </c>
      <c r="T78" s="14">
        <v>23</v>
      </c>
      <c r="U78" s="15">
        <v>22.5</v>
      </c>
      <c r="V78" s="16"/>
      <c r="W78" s="15">
        <v>14.3</v>
      </c>
      <c r="X78" s="15">
        <v>33.700000000000003</v>
      </c>
      <c r="Y78" s="14">
        <v>18</v>
      </c>
      <c r="Z78" s="15">
        <v>18.100000000000001</v>
      </c>
      <c r="AA78" s="16" t="s">
        <v>519</v>
      </c>
      <c r="AB78" s="15">
        <v>10.7</v>
      </c>
      <c r="AC78" s="15">
        <v>28.6</v>
      </c>
      <c r="AD78" s="14">
        <v>21</v>
      </c>
      <c r="AE78" s="15">
        <v>23</v>
      </c>
      <c r="AF78" s="16"/>
      <c r="AG78" s="15">
        <v>14.2</v>
      </c>
      <c r="AH78" s="15">
        <v>35.200000000000003</v>
      </c>
      <c r="AI78" s="14">
        <v>22</v>
      </c>
      <c r="AJ78" s="15">
        <v>23.1</v>
      </c>
      <c r="AK78" s="16"/>
      <c r="AL78" s="15">
        <v>14.5</v>
      </c>
      <c r="AM78" s="15">
        <v>34.9</v>
      </c>
      <c r="AN78" s="14">
        <v>29</v>
      </c>
      <c r="AO78" s="15">
        <v>29.4</v>
      </c>
      <c r="AP78" s="16"/>
      <c r="AQ78" s="15">
        <v>19.7</v>
      </c>
      <c r="AR78" s="15">
        <v>42.1</v>
      </c>
      <c r="AS78" s="14">
        <v>13</v>
      </c>
      <c r="AT78" s="15">
        <v>15.9</v>
      </c>
      <c r="AU78" s="16" t="s">
        <v>519</v>
      </c>
      <c r="AV78" s="15">
        <v>8.5</v>
      </c>
      <c r="AW78" s="15">
        <v>27.3</v>
      </c>
      <c r="AX78" s="14">
        <v>11</v>
      </c>
      <c r="AY78" s="15">
        <v>14.5</v>
      </c>
      <c r="AZ78" s="16" t="s">
        <v>519</v>
      </c>
      <c r="BA78" s="15">
        <v>7.2</v>
      </c>
      <c r="BB78" s="15">
        <v>25.9</v>
      </c>
      <c r="BC78" s="14">
        <v>18</v>
      </c>
      <c r="BD78" s="15">
        <v>24.7</v>
      </c>
      <c r="BE78" s="16" t="s">
        <v>519</v>
      </c>
      <c r="BF78" s="15">
        <v>14.6</v>
      </c>
      <c r="BG78" s="15">
        <v>39</v>
      </c>
      <c r="BH78" s="14">
        <v>12</v>
      </c>
      <c r="BI78" s="15">
        <v>17.100000000000001</v>
      </c>
      <c r="BJ78" s="16" t="s">
        <v>519</v>
      </c>
      <c r="BK78" s="15">
        <v>8.8000000000000007</v>
      </c>
      <c r="BL78" s="15">
        <v>29.8</v>
      </c>
      <c r="BM78" s="14">
        <v>10</v>
      </c>
      <c r="BN78" s="15">
        <v>16.7</v>
      </c>
      <c r="BO78" s="16" t="s">
        <v>519</v>
      </c>
      <c r="BP78" s="15">
        <v>8</v>
      </c>
      <c r="BQ78" s="15">
        <v>30.7</v>
      </c>
      <c r="BR78" s="14">
        <v>7</v>
      </c>
      <c r="BS78" s="15">
        <v>18.899999999999999</v>
      </c>
      <c r="BT78" s="16" t="s">
        <v>519</v>
      </c>
      <c r="BU78" s="15">
        <v>7.6</v>
      </c>
      <c r="BV78" s="15">
        <v>39</v>
      </c>
      <c r="BW78" s="14">
        <v>2</v>
      </c>
      <c r="BX78" s="16" t="s">
        <v>520</v>
      </c>
      <c r="BY78" s="16"/>
      <c r="BZ78" s="16" t="s">
        <v>520</v>
      </c>
      <c r="CA78" s="16" t="s">
        <v>520</v>
      </c>
      <c r="CB78" s="14">
        <v>0</v>
      </c>
      <c r="CC78" s="16" t="s">
        <v>520</v>
      </c>
      <c r="CD78" s="16"/>
      <c r="CE78" s="16" t="s">
        <v>520</v>
      </c>
      <c r="CF78" s="16" t="s">
        <v>520</v>
      </c>
      <c r="CG78" s="14">
        <v>0</v>
      </c>
      <c r="CH78" s="16" t="s">
        <v>520</v>
      </c>
      <c r="CI78" s="16"/>
      <c r="CJ78" s="16" t="s">
        <v>520</v>
      </c>
      <c r="CK78" s="16" t="s">
        <v>520</v>
      </c>
    </row>
    <row r="79" spans="1:89">
      <c r="A79" s="21" t="s">
        <v>240</v>
      </c>
      <c r="B79" s="21" t="s">
        <v>241</v>
      </c>
      <c r="C79" s="21" t="s">
        <v>431</v>
      </c>
      <c r="D79" s="21">
        <v>1992</v>
      </c>
      <c r="E79" s="14">
        <v>0</v>
      </c>
      <c r="F79" s="16" t="s">
        <v>520</v>
      </c>
      <c r="G79" s="16"/>
      <c r="H79" s="16" t="s">
        <v>520</v>
      </c>
      <c r="I79" s="16" t="s">
        <v>520</v>
      </c>
      <c r="J79" s="14">
        <v>13</v>
      </c>
      <c r="K79" s="15">
        <v>14.4</v>
      </c>
      <c r="L79" s="16" t="s">
        <v>519</v>
      </c>
      <c r="M79" s="15">
        <v>7.7</v>
      </c>
      <c r="N79" s="15">
        <v>24.7</v>
      </c>
      <c r="O79" s="14">
        <v>21</v>
      </c>
      <c r="P79" s="15">
        <v>20.399999999999999</v>
      </c>
      <c r="Q79" s="16"/>
      <c r="R79" s="15">
        <v>12.6</v>
      </c>
      <c r="S79" s="15">
        <v>31.2</v>
      </c>
      <c r="T79" s="14">
        <v>31</v>
      </c>
      <c r="U79" s="15">
        <v>30.1</v>
      </c>
      <c r="V79" s="16"/>
      <c r="W79" s="15">
        <v>20.5</v>
      </c>
      <c r="X79" s="15">
        <v>42.8</v>
      </c>
      <c r="Y79" s="14">
        <v>29</v>
      </c>
      <c r="Z79" s="15">
        <v>29.8</v>
      </c>
      <c r="AA79" s="16"/>
      <c r="AB79" s="15">
        <v>19.899999999999999</v>
      </c>
      <c r="AC79" s="15">
        <v>42.6</v>
      </c>
      <c r="AD79" s="14">
        <v>31</v>
      </c>
      <c r="AE79" s="15">
        <v>34.1</v>
      </c>
      <c r="AF79" s="16"/>
      <c r="AG79" s="15">
        <v>23.2</v>
      </c>
      <c r="AH79" s="15">
        <v>48.4</v>
      </c>
      <c r="AI79" s="14">
        <v>26</v>
      </c>
      <c r="AJ79" s="15">
        <v>26.5</v>
      </c>
      <c r="AK79" s="16"/>
      <c r="AL79" s="15">
        <v>17.3</v>
      </c>
      <c r="AM79" s="15">
        <v>38.799999999999997</v>
      </c>
      <c r="AN79" s="14">
        <v>28</v>
      </c>
      <c r="AO79" s="15">
        <v>29.6</v>
      </c>
      <c r="AP79" s="16"/>
      <c r="AQ79" s="15">
        <v>19.7</v>
      </c>
      <c r="AR79" s="15">
        <v>42.7</v>
      </c>
      <c r="AS79" s="14">
        <v>23</v>
      </c>
      <c r="AT79" s="15">
        <v>28.8</v>
      </c>
      <c r="AU79" s="16"/>
      <c r="AV79" s="15">
        <v>18.3</v>
      </c>
      <c r="AW79" s="15">
        <v>43.2</v>
      </c>
      <c r="AX79" s="14">
        <v>11</v>
      </c>
      <c r="AY79" s="15">
        <v>14.6</v>
      </c>
      <c r="AZ79" s="16" t="s">
        <v>519</v>
      </c>
      <c r="BA79" s="15">
        <v>7.3</v>
      </c>
      <c r="BB79" s="15">
        <v>26.2</v>
      </c>
      <c r="BC79" s="14">
        <v>16</v>
      </c>
      <c r="BD79" s="15">
        <v>21.8</v>
      </c>
      <c r="BE79" s="16" t="s">
        <v>519</v>
      </c>
      <c r="BF79" s="15">
        <v>12.5</v>
      </c>
      <c r="BG79" s="15">
        <v>35.4</v>
      </c>
      <c r="BH79" s="14">
        <v>9</v>
      </c>
      <c r="BI79" s="15">
        <v>12.6</v>
      </c>
      <c r="BJ79" s="16" t="s">
        <v>519</v>
      </c>
      <c r="BK79" s="15">
        <v>5.8</v>
      </c>
      <c r="BL79" s="15">
        <v>23.9</v>
      </c>
      <c r="BM79" s="14">
        <v>16</v>
      </c>
      <c r="BN79" s="15">
        <v>27.8</v>
      </c>
      <c r="BO79" s="16" t="s">
        <v>519</v>
      </c>
      <c r="BP79" s="15">
        <v>15.9</v>
      </c>
      <c r="BQ79" s="15">
        <v>45.1</v>
      </c>
      <c r="BR79" s="14">
        <v>5</v>
      </c>
      <c r="BS79" s="15">
        <v>13.1</v>
      </c>
      <c r="BT79" s="16" t="s">
        <v>519</v>
      </c>
      <c r="BU79" s="15">
        <v>4.3</v>
      </c>
      <c r="BV79" s="15">
        <v>30.6</v>
      </c>
      <c r="BW79" s="14">
        <v>5</v>
      </c>
      <c r="BX79" s="15">
        <v>22.9</v>
      </c>
      <c r="BY79" s="16" t="s">
        <v>519</v>
      </c>
      <c r="BZ79" s="15">
        <v>7.4</v>
      </c>
      <c r="CA79" s="15">
        <v>53.4</v>
      </c>
      <c r="CB79" s="14">
        <v>3</v>
      </c>
      <c r="CC79" s="15">
        <v>34.200000000000003</v>
      </c>
      <c r="CD79" s="16" t="s">
        <v>519</v>
      </c>
      <c r="CE79" s="15">
        <v>7.1</v>
      </c>
      <c r="CF79" s="15">
        <v>100</v>
      </c>
      <c r="CG79" s="14">
        <v>2</v>
      </c>
      <c r="CH79" s="16" t="s">
        <v>520</v>
      </c>
      <c r="CI79" s="16"/>
      <c r="CJ79" s="16" t="s">
        <v>520</v>
      </c>
      <c r="CK79" s="16" t="s">
        <v>520</v>
      </c>
    </row>
    <row r="80" spans="1:89">
      <c r="A80" s="21" t="s">
        <v>240</v>
      </c>
      <c r="B80" s="21" t="s">
        <v>241</v>
      </c>
      <c r="C80" s="21" t="s">
        <v>431</v>
      </c>
      <c r="D80" s="21">
        <v>1991</v>
      </c>
      <c r="E80" s="14">
        <v>0</v>
      </c>
      <c r="F80" s="16" t="s">
        <v>520</v>
      </c>
      <c r="G80" s="16"/>
      <c r="H80" s="16" t="s">
        <v>520</v>
      </c>
      <c r="I80" s="16" t="s">
        <v>520</v>
      </c>
      <c r="J80" s="14">
        <v>11</v>
      </c>
      <c r="K80" s="15">
        <v>11.5</v>
      </c>
      <c r="L80" s="16" t="s">
        <v>519</v>
      </c>
      <c r="M80" s="15">
        <v>5.8</v>
      </c>
      <c r="N80" s="15">
        <v>20.6</v>
      </c>
      <c r="O80" s="14">
        <v>22</v>
      </c>
      <c r="P80" s="15">
        <v>21.2</v>
      </c>
      <c r="Q80" s="16"/>
      <c r="R80" s="15">
        <v>13.3</v>
      </c>
      <c r="S80" s="15">
        <v>32.1</v>
      </c>
      <c r="T80" s="14">
        <v>26</v>
      </c>
      <c r="U80" s="15">
        <v>25.2</v>
      </c>
      <c r="V80" s="16"/>
      <c r="W80" s="15">
        <v>16.5</v>
      </c>
      <c r="X80" s="15">
        <v>36.9</v>
      </c>
      <c r="Y80" s="14">
        <v>19</v>
      </c>
      <c r="Z80" s="15">
        <v>19.899999999999999</v>
      </c>
      <c r="AA80" s="16" t="s">
        <v>519</v>
      </c>
      <c r="AB80" s="15">
        <v>12</v>
      </c>
      <c r="AC80" s="15">
        <v>31</v>
      </c>
      <c r="AD80" s="14">
        <v>26</v>
      </c>
      <c r="AE80" s="15">
        <v>28.6</v>
      </c>
      <c r="AF80" s="16"/>
      <c r="AG80" s="15">
        <v>18.7</v>
      </c>
      <c r="AH80" s="15">
        <v>42</v>
      </c>
      <c r="AI80" s="14">
        <v>18</v>
      </c>
      <c r="AJ80" s="15">
        <v>17.5</v>
      </c>
      <c r="AK80" s="16" t="s">
        <v>519</v>
      </c>
      <c r="AL80" s="15">
        <v>10.4</v>
      </c>
      <c r="AM80" s="15">
        <v>27.6</v>
      </c>
      <c r="AN80" s="14">
        <v>32</v>
      </c>
      <c r="AO80" s="15">
        <v>36.200000000000003</v>
      </c>
      <c r="AP80" s="16"/>
      <c r="AQ80" s="15">
        <v>24.8</v>
      </c>
      <c r="AR80" s="15">
        <v>51.1</v>
      </c>
      <c r="AS80" s="14">
        <v>17</v>
      </c>
      <c r="AT80" s="15">
        <v>21.6</v>
      </c>
      <c r="AU80" s="16" t="s">
        <v>519</v>
      </c>
      <c r="AV80" s="15">
        <v>12.6</v>
      </c>
      <c r="AW80" s="15">
        <v>34.5</v>
      </c>
      <c r="AX80" s="14">
        <v>21</v>
      </c>
      <c r="AY80" s="15">
        <v>28</v>
      </c>
      <c r="AZ80" s="16"/>
      <c r="BA80" s="15">
        <v>17.3</v>
      </c>
      <c r="BB80" s="15">
        <v>42.8</v>
      </c>
      <c r="BC80" s="14">
        <v>12</v>
      </c>
      <c r="BD80" s="15">
        <v>16.100000000000001</v>
      </c>
      <c r="BE80" s="16" t="s">
        <v>519</v>
      </c>
      <c r="BF80" s="15">
        <v>8.3000000000000007</v>
      </c>
      <c r="BG80" s="15">
        <v>28.2</v>
      </c>
      <c r="BH80" s="14">
        <v>18</v>
      </c>
      <c r="BI80" s="15">
        <v>24.7</v>
      </c>
      <c r="BJ80" s="16" t="s">
        <v>519</v>
      </c>
      <c r="BK80" s="15">
        <v>14.6</v>
      </c>
      <c r="BL80" s="15">
        <v>39</v>
      </c>
      <c r="BM80" s="14">
        <v>12</v>
      </c>
      <c r="BN80" s="15">
        <v>21.9</v>
      </c>
      <c r="BO80" s="16" t="s">
        <v>519</v>
      </c>
      <c r="BP80" s="15">
        <v>11.3</v>
      </c>
      <c r="BQ80" s="15">
        <v>38.200000000000003</v>
      </c>
      <c r="BR80" s="14">
        <v>5</v>
      </c>
      <c r="BS80" s="15">
        <v>13</v>
      </c>
      <c r="BT80" s="16" t="s">
        <v>519</v>
      </c>
      <c r="BU80" s="15">
        <v>4.2</v>
      </c>
      <c r="BV80" s="15">
        <v>30.3</v>
      </c>
      <c r="BW80" s="14">
        <v>5</v>
      </c>
      <c r="BX80" s="15">
        <v>23.7</v>
      </c>
      <c r="BY80" s="16" t="s">
        <v>519</v>
      </c>
      <c r="BZ80" s="15">
        <v>7.7</v>
      </c>
      <c r="CA80" s="15">
        <v>55.3</v>
      </c>
      <c r="CB80" s="14">
        <v>3</v>
      </c>
      <c r="CC80" s="15">
        <v>35.799999999999997</v>
      </c>
      <c r="CD80" s="16" t="s">
        <v>519</v>
      </c>
      <c r="CE80" s="15">
        <v>7.4</v>
      </c>
      <c r="CF80" s="15">
        <v>104.7</v>
      </c>
      <c r="CG80" s="14">
        <v>0</v>
      </c>
      <c r="CH80" s="16" t="s">
        <v>520</v>
      </c>
      <c r="CI80" s="16"/>
      <c r="CJ80" s="16" t="s">
        <v>520</v>
      </c>
      <c r="CK80" s="16" t="s">
        <v>520</v>
      </c>
    </row>
    <row r="81" spans="1:89">
      <c r="A81" s="21" t="s">
        <v>240</v>
      </c>
      <c r="B81" s="21" t="s">
        <v>241</v>
      </c>
      <c r="C81" s="21" t="s">
        <v>431</v>
      </c>
      <c r="D81" s="21">
        <v>1990</v>
      </c>
      <c r="E81" s="14">
        <v>0</v>
      </c>
      <c r="F81" s="16" t="s">
        <v>520</v>
      </c>
      <c r="G81" s="16"/>
      <c r="H81" s="16" t="s">
        <v>520</v>
      </c>
      <c r="I81" s="16" t="s">
        <v>520</v>
      </c>
      <c r="J81" s="14">
        <v>14</v>
      </c>
      <c r="K81" s="15">
        <v>14.1</v>
      </c>
      <c r="L81" s="16" t="s">
        <v>519</v>
      </c>
      <c r="M81" s="15">
        <v>7.7</v>
      </c>
      <c r="N81" s="15">
        <v>23.6</v>
      </c>
      <c r="O81" s="14">
        <v>19</v>
      </c>
      <c r="P81" s="15">
        <v>18.3</v>
      </c>
      <c r="Q81" s="16" t="s">
        <v>519</v>
      </c>
      <c r="R81" s="15">
        <v>11</v>
      </c>
      <c r="S81" s="15">
        <v>28.5</v>
      </c>
      <c r="T81" s="14">
        <v>28</v>
      </c>
      <c r="U81" s="15">
        <v>26.7</v>
      </c>
      <c r="V81" s="16"/>
      <c r="W81" s="15">
        <v>17.7</v>
      </c>
      <c r="X81" s="15">
        <v>38.5</v>
      </c>
      <c r="Y81" s="14">
        <v>23</v>
      </c>
      <c r="Z81" s="15">
        <v>24.8</v>
      </c>
      <c r="AA81" s="16"/>
      <c r="AB81" s="15">
        <v>15.7</v>
      </c>
      <c r="AC81" s="15">
        <v>37.299999999999997</v>
      </c>
      <c r="AD81" s="14">
        <v>14</v>
      </c>
      <c r="AE81" s="15">
        <v>15.4</v>
      </c>
      <c r="AF81" s="16" t="s">
        <v>519</v>
      </c>
      <c r="AG81" s="15">
        <v>8.4</v>
      </c>
      <c r="AH81" s="15">
        <v>25.8</v>
      </c>
      <c r="AI81" s="14">
        <v>19</v>
      </c>
      <c r="AJ81" s="15">
        <v>18.600000000000001</v>
      </c>
      <c r="AK81" s="16" t="s">
        <v>519</v>
      </c>
      <c r="AL81" s="15">
        <v>11.2</v>
      </c>
      <c r="AM81" s="15">
        <v>29.1</v>
      </c>
      <c r="AN81" s="14">
        <v>16</v>
      </c>
      <c r="AO81" s="15">
        <v>18.600000000000001</v>
      </c>
      <c r="AP81" s="16" t="s">
        <v>519</v>
      </c>
      <c r="AQ81" s="15">
        <v>10.6</v>
      </c>
      <c r="AR81" s="15">
        <v>30.2</v>
      </c>
      <c r="AS81" s="14">
        <v>16</v>
      </c>
      <c r="AT81" s="15">
        <v>20.3</v>
      </c>
      <c r="AU81" s="16" t="s">
        <v>519</v>
      </c>
      <c r="AV81" s="15">
        <v>11.6</v>
      </c>
      <c r="AW81" s="15">
        <v>33</v>
      </c>
      <c r="AX81" s="14">
        <v>12</v>
      </c>
      <c r="AY81" s="15">
        <v>15.9</v>
      </c>
      <c r="AZ81" s="16" t="s">
        <v>519</v>
      </c>
      <c r="BA81" s="15">
        <v>8.1999999999999993</v>
      </c>
      <c r="BB81" s="15">
        <v>27.9</v>
      </c>
      <c r="BC81" s="14">
        <v>16</v>
      </c>
      <c r="BD81" s="15">
        <v>21.3</v>
      </c>
      <c r="BE81" s="16" t="s">
        <v>519</v>
      </c>
      <c r="BF81" s="15">
        <v>12.2</v>
      </c>
      <c r="BG81" s="15">
        <v>34.6</v>
      </c>
      <c r="BH81" s="14">
        <v>18</v>
      </c>
      <c r="BI81" s="15">
        <v>24.5</v>
      </c>
      <c r="BJ81" s="16" t="s">
        <v>519</v>
      </c>
      <c r="BK81" s="15">
        <v>14.5</v>
      </c>
      <c r="BL81" s="15">
        <v>38.700000000000003</v>
      </c>
      <c r="BM81" s="14">
        <v>13</v>
      </c>
      <c r="BN81" s="15">
        <v>25</v>
      </c>
      <c r="BO81" s="16" t="s">
        <v>519</v>
      </c>
      <c r="BP81" s="15">
        <v>13.3</v>
      </c>
      <c r="BQ81" s="15">
        <v>42.7</v>
      </c>
      <c r="BR81" s="14">
        <v>6</v>
      </c>
      <c r="BS81" s="15">
        <v>15.7</v>
      </c>
      <c r="BT81" s="16" t="s">
        <v>519</v>
      </c>
      <c r="BU81" s="15">
        <v>5.7</v>
      </c>
      <c r="BV81" s="15">
        <v>34.1</v>
      </c>
      <c r="BW81" s="14">
        <v>7</v>
      </c>
      <c r="BX81" s="15">
        <v>33.6</v>
      </c>
      <c r="BY81" s="16" t="s">
        <v>519</v>
      </c>
      <c r="BZ81" s="15">
        <v>13.5</v>
      </c>
      <c r="CA81" s="15">
        <v>69.3</v>
      </c>
      <c r="CB81" s="14">
        <v>1</v>
      </c>
      <c r="CC81" s="16" t="s">
        <v>520</v>
      </c>
      <c r="CD81" s="16"/>
      <c r="CE81" s="16" t="s">
        <v>520</v>
      </c>
      <c r="CF81" s="16" t="s">
        <v>520</v>
      </c>
      <c r="CG81" s="14">
        <v>1</v>
      </c>
      <c r="CH81" s="16" t="s">
        <v>520</v>
      </c>
      <c r="CI81" s="16"/>
      <c r="CJ81" s="16" t="s">
        <v>520</v>
      </c>
      <c r="CK81" s="16" t="s">
        <v>520</v>
      </c>
    </row>
    <row r="82" spans="1:89">
      <c r="A82" s="21" t="s">
        <v>240</v>
      </c>
      <c r="B82" s="21" t="s">
        <v>241</v>
      </c>
      <c r="C82" s="21" t="s">
        <v>431</v>
      </c>
      <c r="D82" s="21">
        <v>1989</v>
      </c>
      <c r="E82" s="14">
        <v>0</v>
      </c>
      <c r="F82" s="16" t="s">
        <v>520</v>
      </c>
      <c r="G82" s="16"/>
      <c r="H82" s="16" t="s">
        <v>520</v>
      </c>
      <c r="I82" s="16" t="s">
        <v>520</v>
      </c>
      <c r="J82" s="14">
        <v>11</v>
      </c>
      <c r="K82" s="15">
        <v>10.7</v>
      </c>
      <c r="L82" s="16" t="s">
        <v>519</v>
      </c>
      <c r="M82" s="15">
        <v>5.4</v>
      </c>
      <c r="N82" s="15">
        <v>19.2</v>
      </c>
      <c r="O82" s="14">
        <v>15</v>
      </c>
      <c r="P82" s="15">
        <v>14.1</v>
      </c>
      <c r="Q82" s="16" t="s">
        <v>519</v>
      </c>
      <c r="R82" s="15">
        <v>7.9</v>
      </c>
      <c r="S82" s="15">
        <v>23.2</v>
      </c>
      <c r="T82" s="14">
        <v>15</v>
      </c>
      <c r="U82" s="15">
        <v>14.3</v>
      </c>
      <c r="V82" s="16" t="s">
        <v>519</v>
      </c>
      <c r="W82" s="15">
        <v>8</v>
      </c>
      <c r="X82" s="15">
        <v>23.6</v>
      </c>
      <c r="Y82" s="14">
        <v>12</v>
      </c>
      <c r="Z82" s="15">
        <v>13.2</v>
      </c>
      <c r="AA82" s="16" t="s">
        <v>519</v>
      </c>
      <c r="AB82" s="15">
        <v>6.8</v>
      </c>
      <c r="AC82" s="15">
        <v>23.1</v>
      </c>
      <c r="AD82" s="14">
        <v>21</v>
      </c>
      <c r="AE82" s="15">
        <v>22.6</v>
      </c>
      <c r="AF82" s="16"/>
      <c r="AG82" s="15">
        <v>14</v>
      </c>
      <c r="AH82" s="15">
        <v>34.6</v>
      </c>
      <c r="AI82" s="14">
        <v>18</v>
      </c>
      <c r="AJ82" s="15">
        <v>18</v>
      </c>
      <c r="AK82" s="16" t="s">
        <v>519</v>
      </c>
      <c r="AL82" s="15">
        <v>10.7</v>
      </c>
      <c r="AM82" s="15">
        <v>28.4</v>
      </c>
      <c r="AN82" s="14">
        <v>17</v>
      </c>
      <c r="AO82" s="15">
        <v>20.2</v>
      </c>
      <c r="AP82" s="16" t="s">
        <v>519</v>
      </c>
      <c r="AQ82" s="15">
        <v>11.8</v>
      </c>
      <c r="AR82" s="15">
        <v>32.4</v>
      </c>
      <c r="AS82" s="14">
        <v>11</v>
      </c>
      <c r="AT82" s="15">
        <v>14.1</v>
      </c>
      <c r="AU82" s="16" t="s">
        <v>519</v>
      </c>
      <c r="AV82" s="15">
        <v>7</v>
      </c>
      <c r="AW82" s="15">
        <v>25.2</v>
      </c>
      <c r="AX82" s="14">
        <v>13</v>
      </c>
      <c r="AY82" s="15">
        <v>17.2</v>
      </c>
      <c r="AZ82" s="16" t="s">
        <v>519</v>
      </c>
      <c r="BA82" s="15">
        <v>9.1999999999999993</v>
      </c>
      <c r="BB82" s="15">
        <v>29.4</v>
      </c>
      <c r="BC82" s="14">
        <v>12</v>
      </c>
      <c r="BD82" s="15">
        <v>15.8</v>
      </c>
      <c r="BE82" s="16" t="s">
        <v>519</v>
      </c>
      <c r="BF82" s="15">
        <v>8.1999999999999993</v>
      </c>
      <c r="BG82" s="15">
        <v>27.6</v>
      </c>
      <c r="BH82" s="14">
        <v>18</v>
      </c>
      <c r="BI82" s="15">
        <v>24.1</v>
      </c>
      <c r="BJ82" s="16" t="s">
        <v>519</v>
      </c>
      <c r="BK82" s="15">
        <v>14.3</v>
      </c>
      <c r="BL82" s="15">
        <v>38.1</v>
      </c>
      <c r="BM82" s="14">
        <v>14</v>
      </c>
      <c r="BN82" s="15">
        <v>28.2</v>
      </c>
      <c r="BO82" s="16" t="s">
        <v>519</v>
      </c>
      <c r="BP82" s="15">
        <v>15.4</v>
      </c>
      <c r="BQ82" s="15">
        <v>47.4</v>
      </c>
      <c r="BR82" s="14">
        <v>6</v>
      </c>
      <c r="BS82" s="15">
        <v>15.9</v>
      </c>
      <c r="BT82" s="16" t="s">
        <v>519</v>
      </c>
      <c r="BU82" s="15">
        <v>5.8</v>
      </c>
      <c r="BV82" s="15">
        <v>34.6</v>
      </c>
      <c r="BW82" s="14">
        <v>6</v>
      </c>
      <c r="BX82" s="15">
        <v>29.7</v>
      </c>
      <c r="BY82" s="16" t="s">
        <v>519</v>
      </c>
      <c r="BZ82" s="15">
        <v>10.9</v>
      </c>
      <c r="CA82" s="15">
        <v>64.5</v>
      </c>
      <c r="CB82" s="14">
        <v>0</v>
      </c>
      <c r="CC82" s="16" t="s">
        <v>520</v>
      </c>
      <c r="CD82" s="16"/>
      <c r="CE82" s="16" t="s">
        <v>520</v>
      </c>
      <c r="CF82" s="16" t="s">
        <v>520</v>
      </c>
      <c r="CG82" s="14">
        <v>0</v>
      </c>
      <c r="CH82" s="16" t="s">
        <v>520</v>
      </c>
      <c r="CI82" s="16"/>
      <c r="CJ82" s="16" t="s">
        <v>520</v>
      </c>
      <c r="CK82" s="16" t="s">
        <v>520</v>
      </c>
    </row>
    <row r="83" spans="1:89">
      <c r="A83" s="21" t="s">
        <v>240</v>
      </c>
      <c r="B83" s="21" t="s">
        <v>241</v>
      </c>
      <c r="C83" s="21" t="s">
        <v>431</v>
      </c>
      <c r="D83" s="21">
        <v>1988</v>
      </c>
      <c r="E83" s="14">
        <v>1</v>
      </c>
      <c r="F83" s="16" t="s">
        <v>520</v>
      </c>
      <c r="G83" s="16"/>
      <c r="H83" s="16" t="s">
        <v>520</v>
      </c>
      <c r="I83" s="16" t="s">
        <v>520</v>
      </c>
      <c r="J83" s="14">
        <v>8</v>
      </c>
      <c r="K83" s="15">
        <v>7.5</v>
      </c>
      <c r="L83" s="16" t="s">
        <v>519</v>
      </c>
      <c r="M83" s="15">
        <v>3.2</v>
      </c>
      <c r="N83" s="15">
        <v>14.8</v>
      </c>
      <c r="O83" s="14">
        <v>21</v>
      </c>
      <c r="P83" s="15">
        <v>19.399999999999999</v>
      </c>
      <c r="Q83" s="16"/>
      <c r="R83" s="15">
        <v>12</v>
      </c>
      <c r="S83" s="15">
        <v>29.7</v>
      </c>
      <c r="T83" s="14">
        <v>23</v>
      </c>
      <c r="U83" s="15">
        <v>22.3</v>
      </c>
      <c r="V83" s="16"/>
      <c r="W83" s="15">
        <v>14.1</v>
      </c>
      <c r="X83" s="15">
        <v>33.4</v>
      </c>
      <c r="Y83" s="14">
        <v>27</v>
      </c>
      <c r="Z83" s="15">
        <v>30</v>
      </c>
      <c r="AA83" s="16"/>
      <c r="AB83" s="15">
        <v>19.8</v>
      </c>
      <c r="AC83" s="15">
        <v>43.7</v>
      </c>
      <c r="AD83" s="14">
        <v>25</v>
      </c>
      <c r="AE83" s="15">
        <v>26.5</v>
      </c>
      <c r="AF83" s="16"/>
      <c r="AG83" s="15">
        <v>17.100000000000001</v>
      </c>
      <c r="AH83" s="15">
        <v>39.1</v>
      </c>
      <c r="AI83" s="14">
        <v>22</v>
      </c>
      <c r="AJ83" s="15">
        <v>22.4</v>
      </c>
      <c r="AK83" s="16"/>
      <c r="AL83" s="15">
        <v>14</v>
      </c>
      <c r="AM83" s="15">
        <v>33.9</v>
      </c>
      <c r="AN83" s="14">
        <v>10</v>
      </c>
      <c r="AO83" s="15">
        <v>12.2</v>
      </c>
      <c r="AP83" s="16" t="s">
        <v>519</v>
      </c>
      <c r="AQ83" s="15">
        <v>5.9</v>
      </c>
      <c r="AR83" s="15">
        <v>22.5</v>
      </c>
      <c r="AS83" s="14">
        <v>20</v>
      </c>
      <c r="AT83" s="15">
        <v>25.9</v>
      </c>
      <c r="AU83" s="16"/>
      <c r="AV83" s="15">
        <v>15.8</v>
      </c>
      <c r="AW83" s="15">
        <v>40.1</v>
      </c>
      <c r="AX83" s="14">
        <v>13</v>
      </c>
      <c r="AY83" s="15">
        <v>17.2</v>
      </c>
      <c r="AZ83" s="16" t="s">
        <v>519</v>
      </c>
      <c r="BA83" s="15">
        <v>9.1</v>
      </c>
      <c r="BB83" s="15">
        <v>29.3</v>
      </c>
      <c r="BC83" s="14">
        <v>14</v>
      </c>
      <c r="BD83" s="15">
        <v>18.2</v>
      </c>
      <c r="BE83" s="16" t="s">
        <v>519</v>
      </c>
      <c r="BF83" s="15">
        <v>10</v>
      </c>
      <c r="BG83" s="15">
        <v>30.5</v>
      </c>
      <c r="BH83" s="14">
        <v>22</v>
      </c>
      <c r="BI83" s="15">
        <v>30.7</v>
      </c>
      <c r="BJ83" s="16"/>
      <c r="BK83" s="15">
        <v>19.2</v>
      </c>
      <c r="BL83" s="15">
        <v>46.4</v>
      </c>
      <c r="BM83" s="14">
        <v>17</v>
      </c>
      <c r="BN83" s="15">
        <v>33.6</v>
      </c>
      <c r="BO83" s="16" t="s">
        <v>519</v>
      </c>
      <c r="BP83" s="15">
        <v>19.5</v>
      </c>
      <c r="BQ83" s="15">
        <v>53.7</v>
      </c>
      <c r="BR83" s="14">
        <v>13</v>
      </c>
      <c r="BS83" s="15">
        <v>35.1</v>
      </c>
      <c r="BT83" s="16" t="s">
        <v>519</v>
      </c>
      <c r="BU83" s="15">
        <v>18.7</v>
      </c>
      <c r="BV83" s="15">
        <v>60.1</v>
      </c>
      <c r="BW83" s="14">
        <v>7</v>
      </c>
      <c r="BX83" s="15">
        <v>36.1</v>
      </c>
      <c r="BY83" s="16" t="s">
        <v>519</v>
      </c>
      <c r="BZ83" s="15">
        <v>14.5</v>
      </c>
      <c r="CA83" s="15">
        <v>74.5</v>
      </c>
      <c r="CB83" s="14">
        <v>2</v>
      </c>
      <c r="CC83" s="16" t="s">
        <v>520</v>
      </c>
      <c r="CD83" s="16"/>
      <c r="CE83" s="16" t="s">
        <v>520</v>
      </c>
      <c r="CF83" s="16" t="s">
        <v>520</v>
      </c>
      <c r="CG83" s="14">
        <v>1</v>
      </c>
      <c r="CH83" s="16" t="s">
        <v>520</v>
      </c>
      <c r="CI83" s="16"/>
      <c r="CJ83" s="16" t="s">
        <v>520</v>
      </c>
      <c r="CK83" s="16" t="s">
        <v>520</v>
      </c>
    </row>
    <row r="84" spans="1:89">
      <c r="A84" s="21" t="s">
        <v>240</v>
      </c>
      <c r="B84" s="21" t="s">
        <v>241</v>
      </c>
      <c r="C84" s="21" t="s">
        <v>431</v>
      </c>
      <c r="D84" s="21">
        <v>1987</v>
      </c>
      <c r="E84" s="14">
        <v>1</v>
      </c>
      <c r="F84" s="16" t="s">
        <v>520</v>
      </c>
      <c r="G84" s="16"/>
      <c r="H84" s="16" t="s">
        <v>520</v>
      </c>
      <c r="I84" s="16" t="s">
        <v>520</v>
      </c>
      <c r="J84" s="14">
        <v>9</v>
      </c>
      <c r="K84" s="15">
        <v>8.3000000000000007</v>
      </c>
      <c r="L84" s="16" t="s">
        <v>519</v>
      </c>
      <c r="M84" s="15">
        <v>3.8</v>
      </c>
      <c r="N84" s="15">
        <v>15.7</v>
      </c>
      <c r="O84" s="14">
        <v>22</v>
      </c>
      <c r="P84" s="15">
        <v>20</v>
      </c>
      <c r="Q84" s="16"/>
      <c r="R84" s="15">
        <v>12.5</v>
      </c>
      <c r="S84" s="15">
        <v>30.2</v>
      </c>
      <c r="T84" s="14">
        <v>18</v>
      </c>
      <c r="U84" s="15">
        <v>18</v>
      </c>
      <c r="V84" s="16" t="s">
        <v>519</v>
      </c>
      <c r="W84" s="15">
        <v>10.7</v>
      </c>
      <c r="X84" s="15">
        <v>28.4</v>
      </c>
      <c r="Y84" s="14">
        <v>15</v>
      </c>
      <c r="Z84" s="15">
        <v>16.7</v>
      </c>
      <c r="AA84" s="16" t="s">
        <v>519</v>
      </c>
      <c r="AB84" s="15">
        <v>9.4</v>
      </c>
      <c r="AC84" s="15">
        <v>27.6</v>
      </c>
      <c r="AD84" s="14">
        <v>27</v>
      </c>
      <c r="AE84" s="15">
        <v>27.8</v>
      </c>
      <c r="AF84" s="16"/>
      <c r="AG84" s="15">
        <v>18.3</v>
      </c>
      <c r="AH84" s="15">
        <v>40.5</v>
      </c>
      <c r="AI84" s="14">
        <v>22</v>
      </c>
      <c r="AJ84" s="15">
        <v>23.4</v>
      </c>
      <c r="AK84" s="16"/>
      <c r="AL84" s="15">
        <v>14.6</v>
      </c>
      <c r="AM84" s="15">
        <v>35.4</v>
      </c>
      <c r="AN84" s="14">
        <v>31</v>
      </c>
      <c r="AO84" s="15">
        <v>38.799999999999997</v>
      </c>
      <c r="AP84" s="16"/>
      <c r="AQ84" s="15">
        <v>26.3</v>
      </c>
      <c r="AR84" s="15">
        <v>55</v>
      </c>
      <c r="AS84" s="14">
        <v>16</v>
      </c>
      <c r="AT84" s="15">
        <v>21</v>
      </c>
      <c r="AU84" s="16" t="s">
        <v>519</v>
      </c>
      <c r="AV84" s="15">
        <v>12</v>
      </c>
      <c r="AW84" s="15">
        <v>34.1</v>
      </c>
      <c r="AX84" s="14">
        <v>14</v>
      </c>
      <c r="AY84" s="15">
        <v>18.5</v>
      </c>
      <c r="AZ84" s="16" t="s">
        <v>519</v>
      </c>
      <c r="BA84" s="15">
        <v>10.1</v>
      </c>
      <c r="BB84" s="15">
        <v>31</v>
      </c>
      <c r="BC84" s="14">
        <v>13</v>
      </c>
      <c r="BD84" s="15">
        <v>16.8</v>
      </c>
      <c r="BE84" s="16" t="s">
        <v>519</v>
      </c>
      <c r="BF84" s="15">
        <v>8.9</v>
      </c>
      <c r="BG84" s="15">
        <v>28.7</v>
      </c>
      <c r="BH84" s="14">
        <v>18</v>
      </c>
      <c r="BI84" s="15">
        <v>26.2</v>
      </c>
      <c r="BJ84" s="16" t="s">
        <v>519</v>
      </c>
      <c r="BK84" s="15">
        <v>15.5</v>
      </c>
      <c r="BL84" s="15">
        <v>41.3</v>
      </c>
      <c r="BM84" s="14">
        <v>9</v>
      </c>
      <c r="BN84" s="15">
        <v>17.3</v>
      </c>
      <c r="BO84" s="16" t="s">
        <v>519</v>
      </c>
      <c r="BP84" s="15">
        <v>7.9</v>
      </c>
      <c r="BQ84" s="15">
        <v>32.799999999999997</v>
      </c>
      <c r="BR84" s="14">
        <v>9</v>
      </c>
      <c r="BS84" s="15">
        <v>24.8</v>
      </c>
      <c r="BT84" s="16" t="s">
        <v>519</v>
      </c>
      <c r="BU84" s="15">
        <v>11.4</v>
      </c>
      <c r="BV84" s="15">
        <v>47.2</v>
      </c>
      <c r="BW84" s="14">
        <v>3</v>
      </c>
      <c r="BX84" s="15">
        <v>15.9</v>
      </c>
      <c r="BY84" s="16" t="s">
        <v>519</v>
      </c>
      <c r="BZ84" s="15">
        <v>3.3</v>
      </c>
      <c r="CA84" s="15">
        <v>46.4</v>
      </c>
      <c r="CB84" s="14">
        <v>2</v>
      </c>
      <c r="CC84" s="16" t="s">
        <v>520</v>
      </c>
      <c r="CD84" s="16"/>
      <c r="CE84" s="16" t="s">
        <v>520</v>
      </c>
      <c r="CF84" s="16" t="s">
        <v>520</v>
      </c>
      <c r="CG84" s="14">
        <v>1</v>
      </c>
      <c r="CH84" s="16" t="s">
        <v>520</v>
      </c>
      <c r="CI84" s="16"/>
      <c r="CJ84" s="16" t="s">
        <v>520</v>
      </c>
      <c r="CK84" s="16" t="s">
        <v>520</v>
      </c>
    </row>
    <row r="85" spans="1:89">
      <c r="A85" s="21" t="s">
        <v>240</v>
      </c>
      <c r="B85" s="21" t="s">
        <v>241</v>
      </c>
      <c r="C85" s="21" t="s">
        <v>431</v>
      </c>
      <c r="D85" s="21">
        <v>1986</v>
      </c>
      <c r="E85" s="14">
        <v>0</v>
      </c>
      <c r="F85" s="16" t="s">
        <v>520</v>
      </c>
      <c r="G85" s="16"/>
      <c r="H85" s="16" t="s">
        <v>520</v>
      </c>
      <c r="I85" s="16" t="s">
        <v>520</v>
      </c>
      <c r="J85" s="14">
        <v>4</v>
      </c>
      <c r="K85" s="15">
        <v>3.6</v>
      </c>
      <c r="L85" s="16" t="s">
        <v>519</v>
      </c>
      <c r="M85" s="15">
        <v>1</v>
      </c>
      <c r="N85" s="15">
        <v>9.3000000000000007</v>
      </c>
      <c r="O85" s="14">
        <v>22</v>
      </c>
      <c r="P85" s="15">
        <v>19.899999999999999</v>
      </c>
      <c r="Q85" s="16"/>
      <c r="R85" s="15">
        <v>12.4</v>
      </c>
      <c r="S85" s="15">
        <v>30.1</v>
      </c>
      <c r="T85" s="14">
        <v>15</v>
      </c>
      <c r="U85" s="15">
        <v>15.6</v>
      </c>
      <c r="V85" s="16" t="s">
        <v>519</v>
      </c>
      <c r="W85" s="15">
        <v>8.6999999999999993</v>
      </c>
      <c r="X85" s="15">
        <v>25.7</v>
      </c>
      <c r="Y85" s="14">
        <v>14</v>
      </c>
      <c r="Z85" s="15">
        <v>15.7</v>
      </c>
      <c r="AA85" s="16" t="s">
        <v>519</v>
      </c>
      <c r="AB85" s="15">
        <v>8.6</v>
      </c>
      <c r="AC85" s="15">
        <v>26.3</v>
      </c>
      <c r="AD85" s="14">
        <v>23</v>
      </c>
      <c r="AE85" s="15">
        <v>22.7</v>
      </c>
      <c r="AF85" s="16"/>
      <c r="AG85" s="15">
        <v>14.4</v>
      </c>
      <c r="AH85" s="15">
        <v>34</v>
      </c>
      <c r="AI85" s="14">
        <v>25</v>
      </c>
      <c r="AJ85" s="15">
        <v>28.4</v>
      </c>
      <c r="AK85" s="16"/>
      <c r="AL85" s="15">
        <v>18.3</v>
      </c>
      <c r="AM85" s="15">
        <v>41.9</v>
      </c>
      <c r="AN85" s="14">
        <v>21</v>
      </c>
      <c r="AO85" s="15">
        <v>26.7</v>
      </c>
      <c r="AP85" s="16"/>
      <c r="AQ85" s="15">
        <v>16.5</v>
      </c>
      <c r="AR85" s="15">
        <v>40.799999999999997</v>
      </c>
      <c r="AS85" s="14">
        <v>27</v>
      </c>
      <c r="AT85" s="15">
        <v>35.6</v>
      </c>
      <c r="AU85" s="16"/>
      <c r="AV85" s="15">
        <v>23.5</v>
      </c>
      <c r="AW85" s="15">
        <v>51.8</v>
      </c>
      <c r="AX85" s="14">
        <v>22</v>
      </c>
      <c r="AY85" s="15">
        <v>28.7</v>
      </c>
      <c r="AZ85" s="16"/>
      <c r="BA85" s="15">
        <v>18</v>
      </c>
      <c r="BB85" s="15">
        <v>43.4</v>
      </c>
      <c r="BC85" s="14">
        <v>21</v>
      </c>
      <c r="BD85" s="15">
        <v>26.7</v>
      </c>
      <c r="BE85" s="16"/>
      <c r="BF85" s="15">
        <v>16.5</v>
      </c>
      <c r="BG85" s="15">
        <v>40.799999999999997</v>
      </c>
      <c r="BH85" s="14">
        <v>16</v>
      </c>
      <c r="BI85" s="15">
        <v>24.3</v>
      </c>
      <c r="BJ85" s="16" t="s">
        <v>519</v>
      </c>
      <c r="BK85" s="15">
        <v>13.9</v>
      </c>
      <c r="BL85" s="15">
        <v>39.5</v>
      </c>
      <c r="BM85" s="14">
        <v>10</v>
      </c>
      <c r="BN85" s="15">
        <v>18.8</v>
      </c>
      <c r="BO85" s="16" t="s">
        <v>519</v>
      </c>
      <c r="BP85" s="15">
        <v>9</v>
      </c>
      <c r="BQ85" s="15">
        <v>34.700000000000003</v>
      </c>
      <c r="BR85" s="14">
        <v>8</v>
      </c>
      <c r="BS85" s="15">
        <v>22.6</v>
      </c>
      <c r="BT85" s="16" t="s">
        <v>519</v>
      </c>
      <c r="BU85" s="15">
        <v>9.8000000000000007</v>
      </c>
      <c r="BV85" s="15">
        <v>44.5</v>
      </c>
      <c r="BW85" s="14">
        <v>3</v>
      </c>
      <c r="BX85" s="15">
        <v>16.3</v>
      </c>
      <c r="BY85" s="16" t="s">
        <v>519</v>
      </c>
      <c r="BZ85" s="15">
        <v>3.4</v>
      </c>
      <c r="CA85" s="15">
        <v>47.7</v>
      </c>
      <c r="CB85" s="14">
        <v>3</v>
      </c>
      <c r="CC85" s="15">
        <v>46.2</v>
      </c>
      <c r="CD85" s="16" t="s">
        <v>519</v>
      </c>
      <c r="CE85" s="15">
        <v>9.5</v>
      </c>
      <c r="CF85" s="15">
        <v>134.9</v>
      </c>
      <c r="CG85" s="14">
        <v>0</v>
      </c>
      <c r="CH85" s="16" t="s">
        <v>520</v>
      </c>
      <c r="CI85" s="16"/>
      <c r="CJ85" s="16" t="s">
        <v>520</v>
      </c>
      <c r="CK85" s="16" t="s">
        <v>520</v>
      </c>
    </row>
    <row r="86" spans="1:89">
      <c r="A86" s="21" t="s">
        <v>240</v>
      </c>
      <c r="B86" s="21" t="s">
        <v>241</v>
      </c>
      <c r="C86" s="21" t="s">
        <v>431</v>
      </c>
      <c r="D86" s="21">
        <v>1985</v>
      </c>
      <c r="E86" s="14">
        <v>0</v>
      </c>
      <c r="F86" s="16" t="s">
        <v>520</v>
      </c>
      <c r="G86" s="16"/>
      <c r="H86" s="16" t="s">
        <v>520</v>
      </c>
      <c r="I86" s="16" t="s">
        <v>520</v>
      </c>
      <c r="J86" s="14">
        <v>5</v>
      </c>
      <c r="K86" s="15">
        <v>4.5</v>
      </c>
      <c r="L86" s="16" t="s">
        <v>519</v>
      </c>
      <c r="M86" s="15">
        <v>1.5</v>
      </c>
      <c r="N86" s="15">
        <v>10.5</v>
      </c>
      <c r="O86" s="14">
        <v>17</v>
      </c>
      <c r="P86" s="15">
        <v>15.2</v>
      </c>
      <c r="Q86" s="16" t="s">
        <v>519</v>
      </c>
      <c r="R86" s="15">
        <v>8.9</v>
      </c>
      <c r="S86" s="15">
        <v>24.3</v>
      </c>
      <c r="T86" s="14">
        <v>13</v>
      </c>
      <c r="U86" s="15">
        <v>14</v>
      </c>
      <c r="V86" s="16" t="s">
        <v>519</v>
      </c>
      <c r="W86" s="15">
        <v>7.5</v>
      </c>
      <c r="X86" s="15">
        <v>23.9</v>
      </c>
      <c r="Y86" s="14">
        <v>13</v>
      </c>
      <c r="Z86" s="15">
        <v>14.5</v>
      </c>
      <c r="AA86" s="16" t="s">
        <v>519</v>
      </c>
      <c r="AB86" s="15">
        <v>7.7</v>
      </c>
      <c r="AC86" s="15">
        <v>24.9</v>
      </c>
      <c r="AD86" s="14">
        <v>20</v>
      </c>
      <c r="AE86" s="15">
        <v>19.899999999999999</v>
      </c>
      <c r="AF86" s="16"/>
      <c r="AG86" s="15">
        <v>12.2</v>
      </c>
      <c r="AH86" s="15">
        <v>30.8</v>
      </c>
      <c r="AI86" s="14">
        <v>16</v>
      </c>
      <c r="AJ86" s="15">
        <v>18.7</v>
      </c>
      <c r="AK86" s="16" t="s">
        <v>519</v>
      </c>
      <c r="AL86" s="15">
        <v>10.7</v>
      </c>
      <c r="AM86" s="15">
        <v>30.3</v>
      </c>
      <c r="AN86" s="14">
        <v>15</v>
      </c>
      <c r="AO86" s="15">
        <v>19.100000000000001</v>
      </c>
      <c r="AP86" s="16" t="s">
        <v>519</v>
      </c>
      <c r="AQ86" s="15">
        <v>10.7</v>
      </c>
      <c r="AR86" s="15">
        <v>31.5</v>
      </c>
      <c r="AS86" s="14">
        <v>19</v>
      </c>
      <c r="AT86" s="15">
        <v>24.9</v>
      </c>
      <c r="AU86" s="16" t="s">
        <v>519</v>
      </c>
      <c r="AV86" s="15">
        <v>15</v>
      </c>
      <c r="AW86" s="15">
        <v>38.9</v>
      </c>
      <c r="AX86" s="14">
        <v>14</v>
      </c>
      <c r="AY86" s="15">
        <v>18</v>
      </c>
      <c r="AZ86" s="16" t="s">
        <v>519</v>
      </c>
      <c r="BA86" s="15">
        <v>9.8000000000000007</v>
      </c>
      <c r="BB86" s="15">
        <v>30.2</v>
      </c>
      <c r="BC86" s="14">
        <v>25</v>
      </c>
      <c r="BD86" s="15">
        <v>31.3</v>
      </c>
      <c r="BE86" s="16"/>
      <c r="BF86" s="15">
        <v>20.3</v>
      </c>
      <c r="BG86" s="15">
        <v>46.3</v>
      </c>
      <c r="BH86" s="14">
        <v>8</v>
      </c>
      <c r="BI86" s="15">
        <v>12.8</v>
      </c>
      <c r="BJ86" s="16" t="s">
        <v>519</v>
      </c>
      <c r="BK86" s="15">
        <v>5.5</v>
      </c>
      <c r="BL86" s="15">
        <v>25.2</v>
      </c>
      <c r="BM86" s="14">
        <v>7</v>
      </c>
      <c r="BN86" s="15">
        <v>13.1</v>
      </c>
      <c r="BO86" s="16" t="s">
        <v>519</v>
      </c>
      <c r="BP86" s="15">
        <v>5.3</v>
      </c>
      <c r="BQ86" s="15">
        <v>27.1</v>
      </c>
      <c r="BR86" s="14">
        <v>10</v>
      </c>
      <c r="BS86" s="15">
        <v>28.5</v>
      </c>
      <c r="BT86" s="16" t="s">
        <v>519</v>
      </c>
      <c r="BU86" s="15">
        <v>13.7</v>
      </c>
      <c r="BV86" s="15">
        <v>52.4</v>
      </c>
      <c r="BW86" s="14">
        <v>8</v>
      </c>
      <c r="BX86" s="15">
        <v>44.8</v>
      </c>
      <c r="BY86" s="16" t="s">
        <v>519</v>
      </c>
      <c r="BZ86" s="15">
        <v>19.3</v>
      </c>
      <c r="CA86" s="15">
        <v>88.2</v>
      </c>
      <c r="CB86" s="14">
        <v>1</v>
      </c>
      <c r="CC86" s="16" t="s">
        <v>520</v>
      </c>
      <c r="CD86" s="16"/>
      <c r="CE86" s="16" t="s">
        <v>520</v>
      </c>
      <c r="CF86" s="16" t="s">
        <v>520</v>
      </c>
      <c r="CG86" s="14">
        <v>0</v>
      </c>
      <c r="CH86" s="16" t="s">
        <v>520</v>
      </c>
      <c r="CI86" s="16"/>
      <c r="CJ86" s="16" t="s">
        <v>520</v>
      </c>
      <c r="CK86" s="16" t="s">
        <v>520</v>
      </c>
    </row>
    <row r="87" spans="1:89">
      <c r="A87" s="21" t="s">
        <v>240</v>
      </c>
      <c r="B87" s="21" t="s">
        <v>241</v>
      </c>
      <c r="C87" s="21" t="s">
        <v>431</v>
      </c>
      <c r="D87" s="21">
        <v>1984</v>
      </c>
      <c r="E87" s="14">
        <v>0</v>
      </c>
      <c r="F87" s="16" t="s">
        <v>520</v>
      </c>
      <c r="G87" s="16"/>
      <c r="H87" s="16" t="s">
        <v>520</v>
      </c>
      <c r="I87" s="16" t="s">
        <v>520</v>
      </c>
      <c r="J87" s="14">
        <v>12</v>
      </c>
      <c r="K87" s="15">
        <v>10.5</v>
      </c>
      <c r="L87" s="16" t="s">
        <v>519</v>
      </c>
      <c r="M87" s="15">
        <v>5.4</v>
      </c>
      <c r="N87" s="15">
        <v>18.399999999999999</v>
      </c>
      <c r="O87" s="14">
        <v>14</v>
      </c>
      <c r="P87" s="15">
        <v>12.6</v>
      </c>
      <c r="Q87" s="16" t="s">
        <v>519</v>
      </c>
      <c r="R87" s="15">
        <v>6.9</v>
      </c>
      <c r="S87" s="15">
        <v>21.2</v>
      </c>
      <c r="T87" s="14">
        <v>13</v>
      </c>
      <c r="U87" s="15">
        <v>14.4</v>
      </c>
      <c r="V87" s="16" t="s">
        <v>519</v>
      </c>
      <c r="W87" s="15">
        <v>7.7</v>
      </c>
      <c r="X87" s="15">
        <v>24.6</v>
      </c>
      <c r="Y87" s="14">
        <v>9</v>
      </c>
      <c r="Z87" s="15">
        <v>9.9</v>
      </c>
      <c r="AA87" s="16" t="s">
        <v>519</v>
      </c>
      <c r="AB87" s="15">
        <v>4.5</v>
      </c>
      <c r="AC87" s="15">
        <v>18.7</v>
      </c>
      <c r="AD87" s="14">
        <v>19</v>
      </c>
      <c r="AE87" s="15">
        <v>19.2</v>
      </c>
      <c r="AF87" s="16" t="s">
        <v>519</v>
      </c>
      <c r="AG87" s="15">
        <v>11.6</v>
      </c>
      <c r="AH87" s="15">
        <v>30.1</v>
      </c>
      <c r="AI87" s="14">
        <v>21</v>
      </c>
      <c r="AJ87" s="15">
        <v>25.1</v>
      </c>
      <c r="AK87" s="16"/>
      <c r="AL87" s="15">
        <v>15.5</v>
      </c>
      <c r="AM87" s="15">
        <v>38.299999999999997</v>
      </c>
      <c r="AN87" s="14">
        <v>15</v>
      </c>
      <c r="AO87" s="15">
        <v>19.2</v>
      </c>
      <c r="AP87" s="16" t="s">
        <v>519</v>
      </c>
      <c r="AQ87" s="15">
        <v>10.7</v>
      </c>
      <c r="AR87" s="15">
        <v>31.6</v>
      </c>
      <c r="AS87" s="14">
        <v>26</v>
      </c>
      <c r="AT87" s="15">
        <v>34</v>
      </c>
      <c r="AU87" s="16"/>
      <c r="AV87" s="15">
        <v>22.2</v>
      </c>
      <c r="AW87" s="15">
        <v>49.8</v>
      </c>
      <c r="AX87" s="14">
        <v>16</v>
      </c>
      <c r="AY87" s="15">
        <v>20.3</v>
      </c>
      <c r="AZ87" s="16" t="s">
        <v>519</v>
      </c>
      <c r="BA87" s="15">
        <v>11.6</v>
      </c>
      <c r="BB87" s="15">
        <v>32.9</v>
      </c>
      <c r="BC87" s="14">
        <v>16</v>
      </c>
      <c r="BD87" s="15">
        <v>19.7</v>
      </c>
      <c r="BE87" s="16" t="s">
        <v>519</v>
      </c>
      <c r="BF87" s="15">
        <v>11.3</v>
      </c>
      <c r="BG87" s="15">
        <v>32.1</v>
      </c>
      <c r="BH87" s="14">
        <v>12</v>
      </c>
      <c r="BI87" s="15">
        <v>19.899999999999999</v>
      </c>
      <c r="BJ87" s="16" t="s">
        <v>519</v>
      </c>
      <c r="BK87" s="15">
        <v>10.3</v>
      </c>
      <c r="BL87" s="15">
        <v>34.799999999999997</v>
      </c>
      <c r="BM87" s="14">
        <v>11</v>
      </c>
      <c r="BN87" s="15">
        <v>20.8</v>
      </c>
      <c r="BO87" s="16" t="s">
        <v>519</v>
      </c>
      <c r="BP87" s="15">
        <v>10.4</v>
      </c>
      <c r="BQ87" s="15">
        <v>37.200000000000003</v>
      </c>
      <c r="BR87" s="14">
        <v>7</v>
      </c>
      <c r="BS87" s="15">
        <v>20.399999999999999</v>
      </c>
      <c r="BT87" s="16" t="s">
        <v>519</v>
      </c>
      <c r="BU87" s="15">
        <v>8.1999999999999993</v>
      </c>
      <c r="BV87" s="15">
        <v>42</v>
      </c>
      <c r="BW87" s="14">
        <v>3</v>
      </c>
      <c r="BX87" s="15">
        <v>17.600000000000001</v>
      </c>
      <c r="BY87" s="16" t="s">
        <v>519</v>
      </c>
      <c r="BZ87" s="15">
        <v>3.6</v>
      </c>
      <c r="CA87" s="15">
        <v>51.3</v>
      </c>
      <c r="CB87" s="14">
        <v>2</v>
      </c>
      <c r="CC87" s="16" t="s">
        <v>520</v>
      </c>
      <c r="CD87" s="16"/>
      <c r="CE87" s="16" t="s">
        <v>520</v>
      </c>
      <c r="CF87" s="16" t="s">
        <v>520</v>
      </c>
      <c r="CG87" s="14">
        <v>0</v>
      </c>
      <c r="CH87" s="16" t="s">
        <v>520</v>
      </c>
      <c r="CI87" s="16"/>
      <c r="CJ87" s="16" t="s">
        <v>520</v>
      </c>
      <c r="CK87" s="16" t="s">
        <v>520</v>
      </c>
    </row>
    <row r="88" spans="1:89">
      <c r="A88" s="21" t="s">
        <v>240</v>
      </c>
      <c r="B88" s="21" t="s">
        <v>241</v>
      </c>
      <c r="C88" s="21" t="s">
        <v>431</v>
      </c>
      <c r="D88" s="21">
        <v>1983</v>
      </c>
      <c r="E88" s="14">
        <v>0</v>
      </c>
      <c r="F88" s="16" t="s">
        <v>520</v>
      </c>
      <c r="G88" s="16"/>
      <c r="H88" s="16" t="s">
        <v>520</v>
      </c>
      <c r="I88" s="16" t="s">
        <v>520</v>
      </c>
      <c r="J88" s="14">
        <v>11</v>
      </c>
      <c r="K88" s="15">
        <v>9.4</v>
      </c>
      <c r="L88" s="16" t="s">
        <v>519</v>
      </c>
      <c r="M88" s="15">
        <v>4.7</v>
      </c>
      <c r="N88" s="15">
        <v>16.8</v>
      </c>
      <c r="O88" s="14">
        <v>23</v>
      </c>
      <c r="P88" s="15">
        <v>21.2</v>
      </c>
      <c r="Q88" s="16"/>
      <c r="R88" s="15">
        <v>13.4</v>
      </c>
      <c r="S88" s="15">
        <v>31.7</v>
      </c>
      <c r="T88" s="14">
        <v>15</v>
      </c>
      <c r="U88" s="15">
        <v>16.8</v>
      </c>
      <c r="V88" s="16" t="s">
        <v>519</v>
      </c>
      <c r="W88" s="15">
        <v>9.4</v>
      </c>
      <c r="X88" s="15">
        <v>27.8</v>
      </c>
      <c r="Y88" s="14">
        <v>11</v>
      </c>
      <c r="Z88" s="15">
        <v>11.9</v>
      </c>
      <c r="AA88" s="16" t="s">
        <v>519</v>
      </c>
      <c r="AB88" s="15">
        <v>5.9</v>
      </c>
      <c r="AC88" s="15">
        <v>21.2</v>
      </c>
      <c r="AD88" s="14">
        <v>17</v>
      </c>
      <c r="AE88" s="15">
        <v>17.5</v>
      </c>
      <c r="AF88" s="16" t="s">
        <v>519</v>
      </c>
      <c r="AG88" s="15">
        <v>10.199999999999999</v>
      </c>
      <c r="AH88" s="15">
        <v>28.1</v>
      </c>
      <c r="AI88" s="14">
        <v>16</v>
      </c>
      <c r="AJ88" s="15">
        <v>19.600000000000001</v>
      </c>
      <c r="AK88" s="16" t="s">
        <v>519</v>
      </c>
      <c r="AL88" s="15">
        <v>11.2</v>
      </c>
      <c r="AM88" s="15">
        <v>31.8</v>
      </c>
      <c r="AN88" s="14">
        <v>17</v>
      </c>
      <c r="AO88" s="15">
        <v>22</v>
      </c>
      <c r="AP88" s="16" t="s">
        <v>519</v>
      </c>
      <c r="AQ88" s="15">
        <v>12.8</v>
      </c>
      <c r="AR88" s="15">
        <v>35.200000000000003</v>
      </c>
      <c r="AS88" s="14">
        <v>23</v>
      </c>
      <c r="AT88" s="15">
        <v>29.8</v>
      </c>
      <c r="AU88" s="16"/>
      <c r="AV88" s="15">
        <v>18.899999999999999</v>
      </c>
      <c r="AW88" s="15">
        <v>44.8</v>
      </c>
      <c r="AX88" s="14">
        <v>23</v>
      </c>
      <c r="AY88" s="15">
        <v>28.6</v>
      </c>
      <c r="AZ88" s="16"/>
      <c r="BA88" s="15">
        <v>18.100000000000001</v>
      </c>
      <c r="BB88" s="15">
        <v>42.9</v>
      </c>
      <c r="BC88" s="14">
        <v>21</v>
      </c>
      <c r="BD88" s="15">
        <v>26.8</v>
      </c>
      <c r="BE88" s="16"/>
      <c r="BF88" s="15">
        <v>16.600000000000001</v>
      </c>
      <c r="BG88" s="15">
        <v>41</v>
      </c>
      <c r="BH88" s="14">
        <v>16</v>
      </c>
      <c r="BI88" s="15">
        <v>25.8</v>
      </c>
      <c r="BJ88" s="16" t="s">
        <v>519</v>
      </c>
      <c r="BK88" s="15">
        <v>14.8</v>
      </c>
      <c r="BL88" s="15">
        <v>41.9</v>
      </c>
      <c r="BM88" s="14">
        <v>15</v>
      </c>
      <c r="BN88" s="15">
        <v>28.5</v>
      </c>
      <c r="BO88" s="16" t="s">
        <v>519</v>
      </c>
      <c r="BP88" s="15">
        <v>16</v>
      </c>
      <c r="BQ88" s="15">
        <v>47</v>
      </c>
      <c r="BR88" s="14">
        <v>7</v>
      </c>
      <c r="BS88" s="15">
        <v>20.9</v>
      </c>
      <c r="BT88" s="16" t="s">
        <v>519</v>
      </c>
      <c r="BU88" s="15">
        <v>8.4</v>
      </c>
      <c r="BV88" s="15">
        <v>43.1</v>
      </c>
      <c r="BW88" s="14">
        <v>6</v>
      </c>
      <c r="BX88" s="15">
        <v>36.4</v>
      </c>
      <c r="BY88" s="16" t="s">
        <v>519</v>
      </c>
      <c r="BZ88" s="15">
        <v>13.4</v>
      </c>
      <c r="CA88" s="15">
        <v>79.3</v>
      </c>
      <c r="CB88" s="14">
        <v>0</v>
      </c>
      <c r="CC88" s="16" t="s">
        <v>520</v>
      </c>
      <c r="CD88" s="16"/>
      <c r="CE88" s="16" t="s">
        <v>520</v>
      </c>
      <c r="CF88" s="16" t="s">
        <v>520</v>
      </c>
      <c r="CG88" s="14">
        <v>0</v>
      </c>
      <c r="CH88" s="16" t="s">
        <v>520</v>
      </c>
      <c r="CI88" s="16"/>
      <c r="CJ88" s="16" t="s">
        <v>520</v>
      </c>
      <c r="CK88" s="16" t="s">
        <v>520</v>
      </c>
    </row>
    <row r="89" spans="1:89">
      <c r="A89" s="21" t="s">
        <v>240</v>
      </c>
      <c r="B89" s="21" t="s">
        <v>241</v>
      </c>
      <c r="C89" s="21" t="s">
        <v>431</v>
      </c>
      <c r="D89" s="21">
        <v>1982</v>
      </c>
      <c r="E89" s="14">
        <v>0</v>
      </c>
      <c r="F89" s="16" t="s">
        <v>520</v>
      </c>
      <c r="G89" s="16"/>
      <c r="H89" s="16" t="s">
        <v>520</v>
      </c>
      <c r="I89" s="16" t="s">
        <v>520</v>
      </c>
      <c r="J89" s="14">
        <v>8</v>
      </c>
      <c r="K89" s="15">
        <v>6.8</v>
      </c>
      <c r="L89" s="16" t="s">
        <v>519</v>
      </c>
      <c r="M89" s="15">
        <v>2.9</v>
      </c>
      <c r="N89" s="15">
        <v>13.3</v>
      </c>
      <c r="O89" s="14">
        <v>18</v>
      </c>
      <c r="P89" s="15">
        <v>17.2</v>
      </c>
      <c r="Q89" s="16" t="s">
        <v>519</v>
      </c>
      <c r="R89" s="15">
        <v>10.199999999999999</v>
      </c>
      <c r="S89" s="15">
        <v>27.2</v>
      </c>
      <c r="T89" s="14">
        <v>15</v>
      </c>
      <c r="U89" s="15">
        <v>16.8</v>
      </c>
      <c r="V89" s="16" t="s">
        <v>519</v>
      </c>
      <c r="W89" s="15">
        <v>9.4</v>
      </c>
      <c r="X89" s="15">
        <v>27.7</v>
      </c>
      <c r="Y89" s="14">
        <v>21</v>
      </c>
      <c r="Z89" s="15">
        <v>21.8</v>
      </c>
      <c r="AA89" s="16"/>
      <c r="AB89" s="15">
        <v>13.5</v>
      </c>
      <c r="AC89" s="15">
        <v>33.4</v>
      </c>
      <c r="AD89" s="14">
        <v>13</v>
      </c>
      <c r="AE89" s="15">
        <v>13.9</v>
      </c>
      <c r="AF89" s="16" t="s">
        <v>519</v>
      </c>
      <c r="AG89" s="15">
        <v>7.4</v>
      </c>
      <c r="AH89" s="15">
        <v>23.8</v>
      </c>
      <c r="AI89" s="14">
        <v>19</v>
      </c>
      <c r="AJ89" s="15">
        <v>23.6</v>
      </c>
      <c r="AK89" s="16" t="s">
        <v>519</v>
      </c>
      <c r="AL89" s="15">
        <v>14.2</v>
      </c>
      <c r="AM89" s="15">
        <v>36.9</v>
      </c>
      <c r="AN89" s="14">
        <v>14</v>
      </c>
      <c r="AO89" s="15">
        <v>18.2</v>
      </c>
      <c r="AP89" s="16" t="s">
        <v>519</v>
      </c>
      <c r="AQ89" s="15">
        <v>10</v>
      </c>
      <c r="AR89" s="15">
        <v>30.6</v>
      </c>
      <c r="AS89" s="14">
        <v>26</v>
      </c>
      <c r="AT89" s="15">
        <v>33.4</v>
      </c>
      <c r="AU89" s="16"/>
      <c r="AV89" s="15">
        <v>21.8</v>
      </c>
      <c r="AW89" s="15">
        <v>48.9</v>
      </c>
      <c r="AX89" s="14">
        <v>23</v>
      </c>
      <c r="AY89" s="15">
        <v>28.1</v>
      </c>
      <c r="AZ89" s="16"/>
      <c r="BA89" s="15">
        <v>17.8</v>
      </c>
      <c r="BB89" s="15">
        <v>42.1</v>
      </c>
      <c r="BC89" s="14">
        <v>16</v>
      </c>
      <c r="BD89" s="15">
        <v>21.1</v>
      </c>
      <c r="BE89" s="16" t="s">
        <v>519</v>
      </c>
      <c r="BF89" s="15">
        <v>12.1</v>
      </c>
      <c r="BG89" s="15">
        <v>34.200000000000003</v>
      </c>
      <c r="BH89" s="14">
        <v>18</v>
      </c>
      <c r="BI89" s="15">
        <v>27.9</v>
      </c>
      <c r="BJ89" s="16" t="s">
        <v>519</v>
      </c>
      <c r="BK89" s="15">
        <v>16.5</v>
      </c>
      <c r="BL89" s="15">
        <v>44.1</v>
      </c>
      <c r="BM89" s="14">
        <v>15</v>
      </c>
      <c r="BN89" s="15">
        <v>28.7</v>
      </c>
      <c r="BO89" s="16" t="s">
        <v>519</v>
      </c>
      <c r="BP89" s="15">
        <v>16.100000000000001</v>
      </c>
      <c r="BQ89" s="15">
        <v>47.3</v>
      </c>
      <c r="BR89" s="14">
        <v>11</v>
      </c>
      <c r="BS89" s="15">
        <v>33.200000000000003</v>
      </c>
      <c r="BT89" s="16" t="s">
        <v>519</v>
      </c>
      <c r="BU89" s="15">
        <v>16.600000000000001</v>
      </c>
      <c r="BV89" s="15">
        <v>59.4</v>
      </c>
      <c r="BW89" s="14">
        <v>6</v>
      </c>
      <c r="BX89" s="15">
        <v>38.4</v>
      </c>
      <c r="BY89" s="16" t="s">
        <v>519</v>
      </c>
      <c r="BZ89" s="15">
        <v>14.1</v>
      </c>
      <c r="CA89" s="15">
        <v>83.6</v>
      </c>
      <c r="CB89" s="14">
        <v>1</v>
      </c>
      <c r="CC89" s="16" t="s">
        <v>520</v>
      </c>
      <c r="CD89" s="16"/>
      <c r="CE89" s="16" t="s">
        <v>520</v>
      </c>
      <c r="CF89" s="16" t="s">
        <v>520</v>
      </c>
      <c r="CG89" s="14">
        <v>0</v>
      </c>
      <c r="CH89" s="16" t="s">
        <v>520</v>
      </c>
      <c r="CI89" s="16"/>
      <c r="CJ89" s="16" t="s">
        <v>520</v>
      </c>
      <c r="CK89" s="16" t="s">
        <v>520</v>
      </c>
    </row>
    <row r="90" spans="1:89">
      <c r="A90" s="21" t="s">
        <v>240</v>
      </c>
      <c r="B90" s="21" t="s">
        <v>241</v>
      </c>
      <c r="C90" s="21" t="s">
        <v>431</v>
      </c>
      <c r="D90" s="21">
        <v>1981</v>
      </c>
      <c r="E90" s="14">
        <v>1</v>
      </c>
      <c r="F90" s="16" t="s">
        <v>520</v>
      </c>
      <c r="G90" s="16"/>
      <c r="H90" s="16" t="s">
        <v>520</v>
      </c>
      <c r="I90" s="16" t="s">
        <v>520</v>
      </c>
      <c r="J90" s="14">
        <v>6</v>
      </c>
      <c r="K90" s="15">
        <v>5.0999999999999996</v>
      </c>
      <c r="L90" s="16" t="s">
        <v>519</v>
      </c>
      <c r="M90" s="15">
        <v>1.9</v>
      </c>
      <c r="N90" s="15">
        <v>11</v>
      </c>
      <c r="O90" s="14">
        <v>9</v>
      </c>
      <c r="P90" s="15">
        <v>8.8000000000000007</v>
      </c>
      <c r="Q90" s="16" t="s">
        <v>519</v>
      </c>
      <c r="R90" s="15">
        <v>4</v>
      </c>
      <c r="S90" s="15">
        <v>16.7</v>
      </c>
      <c r="T90" s="14">
        <v>13</v>
      </c>
      <c r="U90" s="15">
        <v>14.4</v>
      </c>
      <c r="V90" s="16" t="s">
        <v>519</v>
      </c>
      <c r="W90" s="15">
        <v>7.6</v>
      </c>
      <c r="X90" s="15">
        <v>24.5</v>
      </c>
      <c r="Y90" s="14">
        <v>16</v>
      </c>
      <c r="Z90" s="15">
        <v>15.7</v>
      </c>
      <c r="AA90" s="16" t="s">
        <v>519</v>
      </c>
      <c r="AB90" s="15">
        <v>9</v>
      </c>
      <c r="AC90" s="15">
        <v>25.5</v>
      </c>
      <c r="AD90" s="14">
        <v>12</v>
      </c>
      <c r="AE90" s="15">
        <v>13.5</v>
      </c>
      <c r="AF90" s="16" t="s">
        <v>519</v>
      </c>
      <c r="AG90" s="15">
        <v>7</v>
      </c>
      <c r="AH90" s="15">
        <v>23.6</v>
      </c>
      <c r="AI90" s="14">
        <v>8</v>
      </c>
      <c r="AJ90" s="15">
        <v>10</v>
      </c>
      <c r="AK90" s="16" t="s">
        <v>519</v>
      </c>
      <c r="AL90" s="15">
        <v>4.3</v>
      </c>
      <c r="AM90" s="15">
        <v>19.8</v>
      </c>
      <c r="AN90" s="14">
        <v>19</v>
      </c>
      <c r="AO90" s="15">
        <v>24.8</v>
      </c>
      <c r="AP90" s="16" t="s">
        <v>519</v>
      </c>
      <c r="AQ90" s="15">
        <v>14.9</v>
      </c>
      <c r="AR90" s="15">
        <v>38.700000000000003</v>
      </c>
      <c r="AS90" s="14">
        <v>18</v>
      </c>
      <c r="AT90" s="15">
        <v>22.7</v>
      </c>
      <c r="AU90" s="16" t="s">
        <v>519</v>
      </c>
      <c r="AV90" s="15">
        <v>13.5</v>
      </c>
      <c r="AW90" s="15">
        <v>35.9</v>
      </c>
      <c r="AX90" s="14">
        <v>19</v>
      </c>
      <c r="AY90" s="15">
        <v>22.7</v>
      </c>
      <c r="AZ90" s="16" t="s">
        <v>519</v>
      </c>
      <c r="BA90" s="15">
        <v>13.6</v>
      </c>
      <c r="BB90" s="15">
        <v>35.4</v>
      </c>
      <c r="BC90" s="14">
        <v>10</v>
      </c>
      <c r="BD90" s="15">
        <v>13.6</v>
      </c>
      <c r="BE90" s="16" t="s">
        <v>519</v>
      </c>
      <c r="BF90" s="15">
        <v>6.5</v>
      </c>
      <c r="BG90" s="15">
        <v>25.1</v>
      </c>
      <c r="BH90" s="14">
        <v>10</v>
      </c>
      <c r="BI90" s="15">
        <v>15.1</v>
      </c>
      <c r="BJ90" s="16" t="s">
        <v>519</v>
      </c>
      <c r="BK90" s="15">
        <v>7.2</v>
      </c>
      <c r="BL90" s="15">
        <v>27.8</v>
      </c>
      <c r="BM90" s="14">
        <v>12</v>
      </c>
      <c r="BN90" s="15">
        <v>23.1</v>
      </c>
      <c r="BO90" s="16" t="s">
        <v>519</v>
      </c>
      <c r="BP90" s="15">
        <v>11.9</v>
      </c>
      <c r="BQ90" s="15">
        <v>40.4</v>
      </c>
      <c r="BR90" s="14">
        <v>5</v>
      </c>
      <c r="BS90" s="15">
        <v>15.4</v>
      </c>
      <c r="BT90" s="16" t="s">
        <v>519</v>
      </c>
      <c r="BU90" s="15">
        <v>5</v>
      </c>
      <c r="BV90" s="15">
        <v>35.799999999999997</v>
      </c>
      <c r="BW90" s="14">
        <v>5</v>
      </c>
      <c r="BX90" s="15">
        <v>32.9</v>
      </c>
      <c r="BY90" s="16" t="s">
        <v>519</v>
      </c>
      <c r="BZ90" s="15">
        <v>10.7</v>
      </c>
      <c r="CA90" s="15">
        <v>76.900000000000006</v>
      </c>
      <c r="CB90" s="14">
        <v>1</v>
      </c>
      <c r="CC90" s="16" t="s">
        <v>520</v>
      </c>
      <c r="CD90" s="16"/>
      <c r="CE90" s="16" t="s">
        <v>520</v>
      </c>
      <c r="CF90" s="16" t="s">
        <v>520</v>
      </c>
      <c r="CG90" s="14">
        <v>1</v>
      </c>
      <c r="CH90" s="16" t="s">
        <v>520</v>
      </c>
      <c r="CI90" s="16"/>
      <c r="CJ90" s="16" t="s">
        <v>520</v>
      </c>
      <c r="CK90" s="16" t="s">
        <v>520</v>
      </c>
    </row>
    <row r="91" spans="1:89">
      <c r="A91" s="21" t="s">
        <v>240</v>
      </c>
      <c r="B91" s="21" t="s">
        <v>241</v>
      </c>
      <c r="C91" s="21" t="s">
        <v>432</v>
      </c>
      <c r="D91" s="21">
        <v>2022</v>
      </c>
      <c r="E91" s="14">
        <v>0</v>
      </c>
      <c r="F91" s="16" t="s">
        <v>520</v>
      </c>
      <c r="G91" s="16"/>
      <c r="H91" s="16" t="s">
        <v>520</v>
      </c>
      <c r="I91" s="16" t="s">
        <v>520</v>
      </c>
      <c r="J91" s="14">
        <v>3</v>
      </c>
      <c r="K91" s="15">
        <v>3.5</v>
      </c>
      <c r="L91" s="16" t="s">
        <v>519</v>
      </c>
      <c r="M91" s="15">
        <v>0.7</v>
      </c>
      <c r="N91" s="15">
        <v>10.3</v>
      </c>
      <c r="O91" s="14">
        <v>5</v>
      </c>
      <c r="P91" s="15">
        <v>5.6</v>
      </c>
      <c r="Q91" s="16" t="s">
        <v>519</v>
      </c>
      <c r="R91" s="15">
        <v>1.8</v>
      </c>
      <c r="S91" s="15">
        <v>13</v>
      </c>
      <c r="T91" s="14">
        <v>2</v>
      </c>
      <c r="U91" s="16" t="s">
        <v>520</v>
      </c>
      <c r="V91" s="16"/>
      <c r="W91" s="16" t="s">
        <v>520</v>
      </c>
      <c r="X91" s="16" t="s">
        <v>520</v>
      </c>
      <c r="Y91" s="14">
        <v>6</v>
      </c>
      <c r="Z91" s="15">
        <v>5.9</v>
      </c>
      <c r="AA91" s="16" t="s">
        <v>519</v>
      </c>
      <c r="AB91" s="15">
        <v>2.1</v>
      </c>
      <c r="AC91" s="15">
        <v>12.7</v>
      </c>
      <c r="AD91" s="14">
        <v>9</v>
      </c>
      <c r="AE91" s="15">
        <v>9.1</v>
      </c>
      <c r="AF91" s="16" t="s">
        <v>519</v>
      </c>
      <c r="AG91" s="15">
        <v>4.2</v>
      </c>
      <c r="AH91" s="15">
        <v>17.3</v>
      </c>
      <c r="AI91" s="14">
        <v>9</v>
      </c>
      <c r="AJ91" s="15">
        <v>9.6</v>
      </c>
      <c r="AK91" s="16" t="s">
        <v>519</v>
      </c>
      <c r="AL91" s="15">
        <v>4.4000000000000004</v>
      </c>
      <c r="AM91" s="15">
        <v>18.3</v>
      </c>
      <c r="AN91" s="14">
        <v>7</v>
      </c>
      <c r="AO91" s="15">
        <v>7.8</v>
      </c>
      <c r="AP91" s="16" t="s">
        <v>519</v>
      </c>
      <c r="AQ91" s="15">
        <v>3.1</v>
      </c>
      <c r="AR91" s="15">
        <v>16</v>
      </c>
      <c r="AS91" s="14">
        <v>10</v>
      </c>
      <c r="AT91" s="15">
        <v>9.1</v>
      </c>
      <c r="AU91" s="16" t="s">
        <v>519</v>
      </c>
      <c r="AV91" s="15">
        <v>4.4000000000000004</v>
      </c>
      <c r="AW91" s="15">
        <v>16.8</v>
      </c>
      <c r="AX91" s="14">
        <v>8</v>
      </c>
      <c r="AY91" s="15">
        <v>6.9</v>
      </c>
      <c r="AZ91" s="16" t="s">
        <v>519</v>
      </c>
      <c r="BA91" s="15">
        <v>3</v>
      </c>
      <c r="BB91" s="15">
        <v>13.7</v>
      </c>
      <c r="BC91" s="14">
        <v>8</v>
      </c>
      <c r="BD91" s="15">
        <v>7.6</v>
      </c>
      <c r="BE91" s="16" t="s">
        <v>519</v>
      </c>
      <c r="BF91" s="15">
        <v>3.3</v>
      </c>
      <c r="BG91" s="15">
        <v>15</v>
      </c>
      <c r="BH91" s="14">
        <v>3</v>
      </c>
      <c r="BI91" s="15">
        <v>3.2</v>
      </c>
      <c r="BJ91" s="16" t="s">
        <v>519</v>
      </c>
      <c r="BK91" s="15">
        <v>0.7</v>
      </c>
      <c r="BL91" s="15">
        <v>9.5</v>
      </c>
      <c r="BM91" s="14">
        <v>6</v>
      </c>
      <c r="BN91" s="15">
        <v>6.7</v>
      </c>
      <c r="BO91" s="16" t="s">
        <v>519</v>
      </c>
      <c r="BP91" s="15">
        <v>2.5</v>
      </c>
      <c r="BQ91" s="15">
        <v>14.6</v>
      </c>
      <c r="BR91" s="14">
        <v>4</v>
      </c>
      <c r="BS91" s="15">
        <v>5.2</v>
      </c>
      <c r="BT91" s="16" t="s">
        <v>519</v>
      </c>
      <c r="BU91" s="15">
        <v>1.4</v>
      </c>
      <c r="BV91" s="15">
        <v>13.4</v>
      </c>
      <c r="BW91" s="14">
        <v>3</v>
      </c>
      <c r="BX91" s="15">
        <v>6</v>
      </c>
      <c r="BY91" s="16" t="s">
        <v>519</v>
      </c>
      <c r="BZ91" s="15">
        <v>1.2</v>
      </c>
      <c r="CA91" s="15">
        <v>17.399999999999999</v>
      </c>
      <c r="CB91" s="14">
        <v>1</v>
      </c>
      <c r="CC91" s="16" t="s">
        <v>520</v>
      </c>
      <c r="CD91" s="16"/>
      <c r="CE91" s="16" t="s">
        <v>520</v>
      </c>
      <c r="CF91" s="16" t="s">
        <v>520</v>
      </c>
      <c r="CG91" s="14">
        <v>1</v>
      </c>
      <c r="CH91" s="16" t="s">
        <v>520</v>
      </c>
      <c r="CI91" s="16"/>
      <c r="CJ91" s="16" t="s">
        <v>520</v>
      </c>
      <c r="CK91" s="16" t="s">
        <v>520</v>
      </c>
    </row>
    <row r="92" spans="1:89">
      <c r="A92" s="21" t="s">
        <v>240</v>
      </c>
      <c r="B92" s="21" t="s">
        <v>241</v>
      </c>
      <c r="C92" s="21" t="s">
        <v>432</v>
      </c>
      <c r="D92" s="21">
        <v>2021</v>
      </c>
      <c r="E92" s="14">
        <v>0</v>
      </c>
      <c r="F92" s="16" t="s">
        <v>520</v>
      </c>
      <c r="G92" s="16"/>
      <c r="H92" s="16" t="s">
        <v>520</v>
      </c>
      <c r="I92" s="16" t="s">
        <v>520</v>
      </c>
      <c r="J92" s="14">
        <v>1</v>
      </c>
      <c r="K92" s="16" t="s">
        <v>520</v>
      </c>
      <c r="L92" s="16"/>
      <c r="M92" s="16" t="s">
        <v>520</v>
      </c>
      <c r="N92" s="16" t="s">
        <v>520</v>
      </c>
      <c r="O92" s="14">
        <v>6</v>
      </c>
      <c r="P92" s="15">
        <v>6.6</v>
      </c>
      <c r="Q92" s="16" t="s">
        <v>519</v>
      </c>
      <c r="R92" s="15">
        <v>2.4</v>
      </c>
      <c r="S92" s="15">
        <v>14.4</v>
      </c>
      <c r="T92" s="14">
        <v>6</v>
      </c>
      <c r="U92" s="15">
        <v>6.4</v>
      </c>
      <c r="V92" s="16" t="s">
        <v>519</v>
      </c>
      <c r="W92" s="15">
        <v>2.2999999999999998</v>
      </c>
      <c r="X92" s="15">
        <v>13.9</v>
      </c>
      <c r="Y92" s="14">
        <v>3</v>
      </c>
      <c r="Z92" s="15">
        <v>3</v>
      </c>
      <c r="AA92" s="16" t="s">
        <v>519</v>
      </c>
      <c r="AB92" s="15">
        <v>0.6</v>
      </c>
      <c r="AC92" s="15">
        <v>8.6999999999999993</v>
      </c>
      <c r="AD92" s="14">
        <v>13</v>
      </c>
      <c r="AE92" s="15">
        <v>13.5</v>
      </c>
      <c r="AF92" s="16" t="s">
        <v>519</v>
      </c>
      <c r="AG92" s="15">
        <v>7.2</v>
      </c>
      <c r="AH92" s="15">
        <v>23.1</v>
      </c>
      <c r="AI92" s="14">
        <v>5</v>
      </c>
      <c r="AJ92" s="15">
        <v>5.6</v>
      </c>
      <c r="AK92" s="16" t="s">
        <v>519</v>
      </c>
      <c r="AL92" s="15">
        <v>1.8</v>
      </c>
      <c r="AM92" s="15">
        <v>13</v>
      </c>
      <c r="AN92" s="14">
        <v>10</v>
      </c>
      <c r="AO92" s="15">
        <v>10.7</v>
      </c>
      <c r="AP92" s="16" t="s">
        <v>519</v>
      </c>
      <c r="AQ92" s="15">
        <v>5.0999999999999996</v>
      </c>
      <c r="AR92" s="15">
        <v>19.600000000000001</v>
      </c>
      <c r="AS92" s="14">
        <v>14</v>
      </c>
      <c r="AT92" s="15">
        <v>12.6</v>
      </c>
      <c r="AU92" s="16" t="s">
        <v>519</v>
      </c>
      <c r="AV92" s="15">
        <v>6.9</v>
      </c>
      <c r="AW92" s="15">
        <v>21.2</v>
      </c>
      <c r="AX92" s="14">
        <v>6</v>
      </c>
      <c r="AY92" s="15">
        <v>5.3</v>
      </c>
      <c r="AZ92" s="16" t="s">
        <v>519</v>
      </c>
      <c r="BA92" s="15">
        <v>1.9</v>
      </c>
      <c r="BB92" s="15">
        <v>11.4</v>
      </c>
      <c r="BC92" s="14">
        <v>5</v>
      </c>
      <c r="BD92" s="15">
        <v>4.9000000000000004</v>
      </c>
      <c r="BE92" s="16" t="s">
        <v>519</v>
      </c>
      <c r="BF92" s="15">
        <v>1.6</v>
      </c>
      <c r="BG92" s="15">
        <v>11.4</v>
      </c>
      <c r="BH92" s="14">
        <v>2</v>
      </c>
      <c r="BI92" s="16" t="s">
        <v>520</v>
      </c>
      <c r="BJ92" s="16"/>
      <c r="BK92" s="16" t="s">
        <v>520</v>
      </c>
      <c r="BL92" s="16" t="s">
        <v>520</v>
      </c>
      <c r="BM92" s="14">
        <v>6</v>
      </c>
      <c r="BN92" s="15">
        <v>6.4</v>
      </c>
      <c r="BO92" s="16" t="s">
        <v>519</v>
      </c>
      <c r="BP92" s="15">
        <v>2.4</v>
      </c>
      <c r="BQ92" s="15">
        <v>14</v>
      </c>
      <c r="BR92" s="14">
        <v>3</v>
      </c>
      <c r="BS92" s="15">
        <v>4.2</v>
      </c>
      <c r="BT92" s="16" t="s">
        <v>519</v>
      </c>
      <c r="BU92" s="15">
        <v>0.9</v>
      </c>
      <c r="BV92" s="15">
        <v>12.4</v>
      </c>
      <c r="BW92" s="14">
        <v>2</v>
      </c>
      <c r="BX92" s="16" t="s">
        <v>520</v>
      </c>
      <c r="BY92" s="16"/>
      <c r="BZ92" s="16" t="s">
        <v>520</v>
      </c>
      <c r="CA92" s="16" t="s">
        <v>520</v>
      </c>
      <c r="CB92" s="14">
        <v>0</v>
      </c>
      <c r="CC92" s="16" t="s">
        <v>520</v>
      </c>
      <c r="CD92" s="16"/>
      <c r="CE92" s="16" t="s">
        <v>520</v>
      </c>
      <c r="CF92" s="16" t="s">
        <v>520</v>
      </c>
      <c r="CG92" s="14">
        <v>0</v>
      </c>
      <c r="CH92" s="16" t="s">
        <v>520</v>
      </c>
      <c r="CI92" s="16"/>
      <c r="CJ92" s="16" t="s">
        <v>520</v>
      </c>
      <c r="CK92" s="16" t="s">
        <v>520</v>
      </c>
    </row>
    <row r="93" spans="1:89">
      <c r="A93" s="21" t="s">
        <v>240</v>
      </c>
      <c r="B93" s="21" t="s">
        <v>241</v>
      </c>
      <c r="C93" s="21" t="s">
        <v>432</v>
      </c>
      <c r="D93" s="21">
        <v>2020</v>
      </c>
      <c r="E93" s="14">
        <v>0</v>
      </c>
      <c r="F93" s="16" t="s">
        <v>520</v>
      </c>
      <c r="G93" s="16"/>
      <c r="H93" s="16" t="s">
        <v>520</v>
      </c>
      <c r="I93" s="16" t="s">
        <v>520</v>
      </c>
      <c r="J93" s="14">
        <v>4</v>
      </c>
      <c r="K93" s="15">
        <v>4.8</v>
      </c>
      <c r="L93" s="16" t="s">
        <v>519</v>
      </c>
      <c r="M93" s="15">
        <v>1.3</v>
      </c>
      <c r="N93" s="15">
        <v>12.3</v>
      </c>
      <c r="O93" s="14">
        <v>3</v>
      </c>
      <c r="P93" s="15">
        <v>3.2</v>
      </c>
      <c r="Q93" s="16" t="s">
        <v>519</v>
      </c>
      <c r="R93" s="15">
        <v>0.7</v>
      </c>
      <c r="S93" s="15">
        <v>9.5</v>
      </c>
      <c r="T93" s="14">
        <v>5</v>
      </c>
      <c r="U93" s="15">
        <v>5.2</v>
      </c>
      <c r="V93" s="16" t="s">
        <v>519</v>
      </c>
      <c r="W93" s="15">
        <v>1.7</v>
      </c>
      <c r="X93" s="15">
        <v>12.2</v>
      </c>
      <c r="Y93" s="14">
        <v>2</v>
      </c>
      <c r="Z93" s="16" t="s">
        <v>520</v>
      </c>
      <c r="AA93" s="16"/>
      <c r="AB93" s="16" t="s">
        <v>520</v>
      </c>
      <c r="AC93" s="16" t="s">
        <v>520</v>
      </c>
      <c r="AD93" s="14">
        <v>7</v>
      </c>
      <c r="AE93" s="15">
        <v>7.3</v>
      </c>
      <c r="AF93" s="16" t="s">
        <v>519</v>
      </c>
      <c r="AG93" s="15">
        <v>3</v>
      </c>
      <c r="AH93" s="15">
        <v>15.1</v>
      </c>
      <c r="AI93" s="14">
        <v>5</v>
      </c>
      <c r="AJ93" s="15">
        <v>5.7</v>
      </c>
      <c r="AK93" s="16" t="s">
        <v>519</v>
      </c>
      <c r="AL93" s="15">
        <v>1.9</v>
      </c>
      <c r="AM93" s="15">
        <v>13.3</v>
      </c>
      <c r="AN93" s="14">
        <v>7</v>
      </c>
      <c r="AO93" s="15">
        <v>7.1</v>
      </c>
      <c r="AP93" s="16" t="s">
        <v>519</v>
      </c>
      <c r="AQ93" s="15">
        <v>2.9</v>
      </c>
      <c r="AR93" s="15">
        <v>14.6</v>
      </c>
      <c r="AS93" s="14">
        <v>7</v>
      </c>
      <c r="AT93" s="15">
        <v>6.3</v>
      </c>
      <c r="AU93" s="16" t="s">
        <v>519</v>
      </c>
      <c r="AV93" s="15">
        <v>2.5</v>
      </c>
      <c r="AW93" s="15">
        <v>13</v>
      </c>
      <c r="AX93" s="14">
        <v>5</v>
      </c>
      <c r="AY93" s="15">
        <v>4.4000000000000004</v>
      </c>
      <c r="AZ93" s="16" t="s">
        <v>519</v>
      </c>
      <c r="BA93" s="15">
        <v>1.4</v>
      </c>
      <c r="BB93" s="15">
        <v>10.4</v>
      </c>
      <c r="BC93" s="14">
        <v>6</v>
      </c>
      <c r="BD93" s="15">
        <v>6</v>
      </c>
      <c r="BE93" s="16" t="s">
        <v>519</v>
      </c>
      <c r="BF93" s="15">
        <v>2.2000000000000002</v>
      </c>
      <c r="BG93" s="15">
        <v>13.1</v>
      </c>
      <c r="BH93" s="14">
        <v>1</v>
      </c>
      <c r="BI93" s="16" t="s">
        <v>520</v>
      </c>
      <c r="BJ93" s="16"/>
      <c r="BK93" s="16" t="s">
        <v>520</v>
      </c>
      <c r="BL93" s="16" t="s">
        <v>520</v>
      </c>
      <c r="BM93" s="14">
        <v>2</v>
      </c>
      <c r="BN93" s="16" t="s">
        <v>520</v>
      </c>
      <c r="BO93" s="16"/>
      <c r="BP93" s="16" t="s">
        <v>520</v>
      </c>
      <c r="BQ93" s="16" t="s">
        <v>520</v>
      </c>
      <c r="BR93" s="14">
        <v>1</v>
      </c>
      <c r="BS93" s="16" t="s">
        <v>520</v>
      </c>
      <c r="BT93" s="16"/>
      <c r="BU93" s="16" t="s">
        <v>520</v>
      </c>
      <c r="BV93" s="16" t="s">
        <v>520</v>
      </c>
      <c r="BW93" s="14">
        <v>3</v>
      </c>
      <c r="BX93" s="15">
        <v>6.1</v>
      </c>
      <c r="BY93" s="16" t="s">
        <v>519</v>
      </c>
      <c r="BZ93" s="15">
        <v>1.2</v>
      </c>
      <c r="CA93" s="15">
        <v>17.7</v>
      </c>
      <c r="CB93" s="14">
        <v>1</v>
      </c>
      <c r="CC93" s="16" t="s">
        <v>520</v>
      </c>
      <c r="CD93" s="16"/>
      <c r="CE93" s="16" t="s">
        <v>520</v>
      </c>
      <c r="CF93" s="16" t="s">
        <v>520</v>
      </c>
      <c r="CG93" s="14">
        <v>1</v>
      </c>
      <c r="CH93" s="16" t="s">
        <v>520</v>
      </c>
      <c r="CI93" s="16"/>
      <c r="CJ93" s="16" t="s">
        <v>520</v>
      </c>
      <c r="CK93" s="16" t="s">
        <v>520</v>
      </c>
    </row>
    <row r="94" spans="1:89">
      <c r="A94" s="21" t="s">
        <v>240</v>
      </c>
      <c r="B94" s="21" t="s">
        <v>241</v>
      </c>
      <c r="C94" s="21" t="s">
        <v>432</v>
      </c>
      <c r="D94" s="21">
        <v>2019</v>
      </c>
      <c r="E94" s="14">
        <v>0</v>
      </c>
      <c r="F94" s="16" t="s">
        <v>520</v>
      </c>
      <c r="G94" s="16"/>
      <c r="H94" s="16" t="s">
        <v>520</v>
      </c>
      <c r="I94" s="16" t="s">
        <v>520</v>
      </c>
      <c r="J94" s="14">
        <v>4</v>
      </c>
      <c r="K94" s="15">
        <v>4.9000000000000004</v>
      </c>
      <c r="L94" s="16" t="s">
        <v>519</v>
      </c>
      <c r="M94" s="15">
        <v>1.3</v>
      </c>
      <c r="N94" s="15">
        <v>12.4</v>
      </c>
      <c r="O94" s="14">
        <v>7</v>
      </c>
      <c r="P94" s="15">
        <v>7.5</v>
      </c>
      <c r="Q94" s="16" t="s">
        <v>519</v>
      </c>
      <c r="R94" s="15">
        <v>3</v>
      </c>
      <c r="S94" s="15">
        <v>15.4</v>
      </c>
      <c r="T94" s="14">
        <v>8</v>
      </c>
      <c r="U94" s="15">
        <v>8.3000000000000007</v>
      </c>
      <c r="V94" s="16" t="s">
        <v>519</v>
      </c>
      <c r="W94" s="15">
        <v>3.6</v>
      </c>
      <c r="X94" s="15">
        <v>16.399999999999999</v>
      </c>
      <c r="Y94" s="14">
        <v>6</v>
      </c>
      <c r="Z94" s="15">
        <v>6.1</v>
      </c>
      <c r="AA94" s="16" t="s">
        <v>519</v>
      </c>
      <c r="AB94" s="15">
        <v>2.2999999999999998</v>
      </c>
      <c r="AC94" s="15">
        <v>13.3</v>
      </c>
      <c r="AD94" s="14">
        <v>8</v>
      </c>
      <c r="AE94" s="15">
        <v>8.5</v>
      </c>
      <c r="AF94" s="16" t="s">
        <v>519</v>
      </c>
      <c r="AG94" s="15">
        <v>3.7</v>
      </c>
      <c r="AH94" s="15">
        <v>16.8</v>
      </c>
      <c r="AI94" s="14">
        <v>5</v>
      </c>
      <c r="AJ94" s="15">
        <v>5.8</v>
      </c>
      <c r="AK94" s="16" t="s">
        <v>519</v>
      </c>
      <c r="AL94" s="15">
        <v>1.9</v>
      </c>
      <c r="AM94" s="15">
        <v>13.6</v>
      </c>
      <c r="AN94" s="14">
        <v>8</v>
      </c>
      <c r="AO94" s="15">
        <v>7.9</v>
      </c>
      <c r="AP94" s="16" t="s">
        <v>519</v>
      </c>
      <c r="AQ94" s="15">
        <v>3.4</v>
      </c>
      <c r="AR94" s="15">
        <v>15.5</v>
      </c>
      <c r="AS94" s="14">
        <v>6</v>
      </c>
      <c r="AT94" s="15">
        <v>5.3</v>
      </c>
      <c r="AU94" s="16" t="s">
        <v>519</v>
      </c>
      <c r="AV94" s="15">
        <v>2</v>
      </c>
      <c r="AW94" s="15">
        <v>11.6</v>
      </c>
      <c r="AX94" s="14">
        <v>13</v>
      </c>
      <c r="AY94" s="15">
        <v>11.8</v>
      </c>
      <c r="AZ94" s="16" t="s">
        <v>519</v>
      </c>
      <c r="BA94" s="15">
        <v>6.3</v>
      </c>
      <c r="BB94" s="15">
        <v>20.2</v>
      </c>
      <c r="BC94" s="14">
        <v>3</v>
      </c>
      <c r="BD94" s="15">
        <v>3.1</v>
      </c>
      <c r="BE94" s="16" t="s">
        <v>519</v>
      </c>
      <c r="BF94" s="15">
        <v>0.6</v>
      </c>
      <c r="BG94" s="15">
        <v>9</v>
      </c>
      <c r="BH94" s="14">
        <v>3</v>
      </c>
      <c r="BI94" s="15">
        <v>3.3</v>
      </c>
      <c r="BJ94" s="16" t="s">
        <v>519</v>
      </c>
      <c r="BK94" s="15">
        <v>0.7</v>
      </c>
      <c r="BL94" s="15">
        <v>9.5</v>
      </c>
      <c r="BM94" s="14">
        <v>6</v>
      </c>
      <c r="BN94" s="15">
        <v>6.6</v>
      </c>
      <c r="BO94" s="16" t="s">
        <v>519</v>
      </c>
      <c r="BP94" s="15">
        <v>2.4</v>
      </c>
      <c r="BQ94" s="15">
        <v>14.3</v>
      </c>
      <c r="BR94" s="14">
        <v>1</v>
      </c>
      <c r="BS94" s="16" t="s">
        <v>520</v>
      </c>
      <c r="BT94" s="16"/>
      <c r="BU94" s="16" t="s">
        <v>520</v>
      </c>
      <c r="BV94" s="16" t="s">
        <v>520</v>
      </c>
      <c r="BW94" s="14">
        <v>2</v>
      </c>
      <c r="BX94" s="16" t="s">
        <v>520</v>
      </c>
      <c r="BY94" s="16"/>
      <c r="BZ94" s="16" t="s">
        <v>520</v>
      </c>
      <c r="CA94" s="16" t="s">
        <v>520</v>
      </c>
      <c r="CB94" s="14">
        <v>0</v>
      </c>
      <c r="CC94" s="16" t="s">
        <v>520</v>
      </c>
      <c r="CD94" s="16"/>
      <c r="CE94" s="16" t="s">
        <v>520</v>
      </c>
      <c r="CF94" s="16" t="s">
        <v>520</v>
      </c>
      <c r="CG94" s="14">
        <v>2</v>
      </c>
      <c r="CH94" s="16" t="s">
        <v>520</v>
      </c>
      <c r="CI94" s="16"/>
      <c r="CJ94" s="16" t="s">
        <v>520</v>
      </c>
      <c r="CK94" s="16" t="s">
        <v>520</v>
      </c>
    </row>
    <row r="95" spans="1:89">
      <c r="A95" s="21" t="s">
        <v>240</v>
      </c>
      <c r="B95" s="21" t="s">
        <v>241</v>
      </c>
      <c r="C95" s="21" t="s">
        <v>432</v>
      </c>
      <c r="D95" s="21">
        <v>2018</v>
      </c>
      <c r="E95" s="14">
        <v>0</v>
      </c>
      <c r="F95" s="16" t="s">
        <v>520</v>
      </c>
      <c r="G95" s="16"/>
      <c r="H95" s="16" t="s">
        <v>520</v>
      </c>
      <c r="I95" s="16" t="s">
        <v>520</v>
      </c>
      <c r="J95" s="14">
        <v>1</v>
      </c>
      <c r="K95" s="16" t="s">
        <v>520</v>
      </c>
      <c r="L95" s="16"/>
      <c r="M95" s="16" t="s">
        <v>520</v>
      </c>
      <c r="N95" s="16" t="s">
        <v>520</v>
      </c>
      <c r="O95" s="14">
        <v>5</v>
      </c>
      <c r="P95" s="15">
        <v>5.3</v>
      </c>
      <c r="Q95" s="16" t="s">
        <v>519</v>
      </c>
      <c r="R95" s="15">
        <v>1.7</v>
      </c>
      <c r="S95" s="15">
        <v>12.3</v>
      </c>
      <c r="T95" s="14">
        <v>6</v>
      </c>
      <c r="U95" s="15">
        <v>6.2</v>
      </c>
      <c r="V95" s="16" t="s">
        <v>519</v>
      </c>
      <c r="W95" s="15">
        <v>2.2999999999999998</v>
      </c>
      <c r="X95" s="15">
        <v>13.5</v>
      </c>
      <c r="Y95" s="14">
        <v>4</v>
      </c>
      <c r="Z95" s="15">
        <v>4.2</v>
      </c>
      <c r="AA95" s="16" t="s">
        <v>519</v>
      </c>
      <c r="AB95" s="15">
        <v>1.1000000000000001</v>
      </c>
      <c r="AC95" s="15">
        <v>10.7</v>
      </c>
      <c r="AD95" s="14">
        <v>11</v>
      </c>
      <c r="AE95" s="15">
        <v>11.8</v>
      </c>
      <c r="AF95" s="16" t="s">
        <v>519</v>
      </c>
      <c r="AG95" s="15">
        <v>5.9</v>
      </c>
      <c r="AH95" s="15">
        <v>21.2</v>
      </c>
      <c r="AI95" s="14">
        <v>6</v>
      </c>
      <c r="AJ95" s="15">
        <v>7</v>
      </c>
      <c r="AK95" s="16" t="s">
        <v>519</v>
      </c>
      <c r="AL95" s="15">
        <v>2.6</v>
      </c>
      <c r="AM95" s="15">
        <v>15.2</v>
      </c>
      <c r="AN95" s="14">
        <v>15</v>
      </c>
      <c r="AO95" s="15">
        <v>14.2</v>
      </c>
      <c r="AP95" s="16" t="s">
        <v>519</v>
      </c>
      <c r="AQ95" s="15">
        <v>8</v>
      </c>
      <c r="AR95" s="15">
        <v>23.5</v>
      </c>
      <c r="AS95" s="14">
        <v>8</v>
      </c>
      <c r="AT95" s="15">
        <v>7.1</v>
      </c>
      <c r="AU95" s="16" t="s">
        <v>519</v>
      </c>
      <c r="AV95" s="15">
        <v>3.1</v>
      </c>
      <c r="AW95" s="15">
        <v>14</v>
      </c>
      <c r="AX95" s="14">
        <v>9</v>
      </c>
      <c r="AY95" s="15">
        <v>8.4</v>
      </c>
      <c r="AZ95" s="16" t="s">
        <v>519</v>
      </c>
      <c r="BA95" s="15">
        <v>3.8</v>
      </c>
      <c r="BB95" s="15">
        <v>15.9</v>
      </c>
      <c r="BC95" s="14">
        <v>6</v>
      </c>
      <c r="BD95" s="15">
        <v>6.3</v>
      </c>
      <c r="BE95" s="16" t="s">
        <v>519</v>
      </c>
      <c r="BF95" s="15">
        <v>2.2999999999999998</v>
      </c>
      <c r="BG95" s="15">
        <v>13.6</v>
      </c>
      <c r="BH95" s="14">
        <v>7</v>
      </c>
      <c r="BI95" s="15">
        <v>7.5</v>
      </c>
      <c r="BJ95" s="16" t="s">
        <v>519</v>
      </c>
      <c r="BK95" s="15">
        <v>3</v>
      </c>
      <c r="BL95" s="15">
        <v>15.5</v>
      </c>
      <c r="BM95" s="14">
        <v>9</v>
      </c>
      <c r="BN95" s="15">
        <v>10.1</v>
      </c>
      <c r="BO95" s="16" t="s">
        <v>519</v>
      </c>
      <c r="BP95" s="15">
        <v>4.5999999999999996</v>
      </c>
      <c r="BQ95" s="15">
        <v>19.100000000000001</v>
      </c>
      <c r="BR95" s="14">
        <v>6</v>
      </c>
      <c r="BS95" s="15">
        <v>9.4</v>
      </c>
      <c r="BT95" s="16" t="s">
        <v>519</v>
      </c>
      <c r="BU95" s="15">
        <v>3.4</v>
      </c>
      <c r="BV95" s="15">
        <v>20.399999999999999</v>
      </c>
      <c r="BW95" s="14">
        <v>0</v>
      </c>
      <c r="BX95" s="16" t="s">
        <v>520</v>
      </c>
      <c r="BY95" s="16"/>
      <c r="BZ95" s="16" t="s">
        <v>520</v>
      </c>
      <c r="CA95" s="16" t="s">
        <v>520</v>
      </c>
      <c r="CB95" s="14">
        <v>3</v>
      </c>
      <c r="CC95" s="15">
        <v>9.6</v>
      </c>
      <c r="CD95" s="16" t="s">
        <v>519</v>
      </c>
      <c r="CE95" s="15">
        <v>2</v>
      </c>
      <c r="CF95" s="15">
        <v>28</v>
      </c>
      <c r="CG95" s="14">
        <v>1</v>
      </c>
      <c r="CH95" s="16" t="s">
        <v>520</v>
      </c>
      <c r="CI95" s="16"/>
      <c r="CJ95" s="16" t="s">
        <v>520</v>
      </c>
      <c r="CK95" s="16" t="s">
        <v>520</v>
      </c>
    </row>
    <row r="96" spans="1:89">
      <c r="A96" s="21" t="s">
        <v>240</v>
      </c>
      <c r="B96" s="21" t="s">
        <v>241</v>
      </c>
      <c r="C96" s="21" t="s">
        <v>432</v>
      </c>
      <c r="D96" s="21">
        <v>2017</v>
      </c>
      <c r="E96" s="14">
        <v>0</v>
      </c>
      <c r="F96" s="16" t="s">
        <v>520</v>
      </c>
      <c r="G96" s="16"/>
      <c r="H96" s="16" t="s">
        <v>520</v>
      </c>
      <c r="I96" s="16" t="s">
        <v>520</v>
      </c>
      <c r="J96" s="14">
        <v>5</v>
      </c>
      <c r="K96" s="15">
        <v>5.9</v>
      </c>
      <c r="L96" s="16" t="s">
        <v>519</v>
      </c>
      <c r="M96" s="15">
        <v>1.9</v>
      </c>
      <c r="N96" s="15">
        <v>13.8</v>
      </c>
      <c r="O96" s="14">
        <v>7</v>
      </c>
      <c r="P96" s="15">
        <v>7.2</v>
      </c>
      <c r="Q96" s="16" t="s">
        <v>519</v>
      </c>
      <c r="R96" s="15">
        <v>2.9</v>
      </c>
      <c r="S96" s="15">
        <v>14.9</v>
      </c>
      <c r="T96" s="14">
        <v>4</v>
      </c>
      <c r="U96" s="15">
        <v>4.0999999999999996</v>
      </c>
      <c r="V96" s="16" t="s">
        <v>519</v>
      </c>
      <c r="W96" s="15">
        <v>1.1000000000000001</v>
      </c>
      <c r="X96" s="15">
        <v>10.5</v>
      </c>
      <c r="Y96" s="14">
        <v>8</v>
      </c>
      <c r="Z96" s="15">
        <v>8.5</v>
      </c>
      <c r="AA96" s="16" t="s">
        <v>519</v>
      </c>
      <c r="AB96" s="15">
        <v>3.7</v>
      </c>
      <c r="AC96" s="15">
        <v>16.8</v>
      </c>
      <c r="AD96" s="14">
        <v>6</v>
      </c>
      <c r="AE96" s="15">
        <v>6.6</v>
      </c>
      <c r="AF96" s="16" t="s">
        <v>519</v>
      </c>
      <c r="AG96" s="15">
        <v>2.4</v>
      </c>
      <c r="AH96" s="15">
        <v>14.4</v>
      </c>
      <c r="AI96" s="14">
        <v>4</v>
      </c>
      <c r="AJ96" s="15">
        <v>4.5</v>
      </c>
      <c r="AK96" s="16" t="s">
        <v>519</v>
      </c>
      <c r="AL96" s="15">
        <v>1.2</v>
      </c>
      <c r="AM96" s="15">
        <v>11.6</v>
      </c>
      <c r="AN96" s="14">
        <v>9</v>
      </c>
      <c r="AO96" s="15">
        <v>8.4</v>
      </c>
      <c r="AP96" s="16" t="s">
        <v>519</v>
      </c>
      <c r="AQ96" s="15">
        <v>3.8</v>
      </c>
      <c r="AR96" s="15">
        <v>15.9</v>
      </c>
      <c r="AS96" s="14">
        <v>9</v>
      </c>
      <c r="AT96" s="15">
        <v>8</v>
      </c>
      <c r="AU96" s="16" t="s">
        <v>519</v>
      </c>
      <c r="AV96" s="15">
        <v>3.6</v>
      </c>
      <c r="AW96" s="15">
        <v>15.1</v>
      </c>
      <c r="AX96" s="14">
        <v>2</v>
      </c>
      <c r="AY96" s="16" t="s">
        <v>520</v>
      </c>
      <c r="AZ96" s="16"/>
      <c r="BA96" s="16" t="s">
        <v>520</v>
      </c>
      <c r="BB96" s="16" t="s">
        <v>520</v>
      </c>
      <c r="BC96" s="14">
        <v>12</v>
      </c>
      <c r="BD96" s="15">
        <v>12.7</v>
      </c>
      <c r="BE96" s="16" t="s">
        <v>519</v>
      </c>
      <c r="BF96" s="15">
        <v>6.5</v>
      </c>
      <c r="BG96" s="15">
        <v>22.1</v>
      </c>
      <c r="BH96" s="14">
        <v>6</v>
      </c>
      <c r="BI96" s="15">
        <v>6.3</v>
      </c>
      <c r="BJ96" s="16" t="s">
        <v>519</v>
      </c>
      <c r="BK96" s="15">
        <v>2.2999999999999998</v>
      </c>
      <c r="BL96" s="15">
        <v>13.7</v>
      </c>
      <c r="BM96" s="14">
        <v>3</v>
      </c>
      <c r="BN96" s="15">
        <v>3.5</v>
      </c>
      <c r="BO96" s="16" t="s">
        <v>519</v>
      </c>
      <c r="BP96" s="15">
        <v>0.7</v>
      </c>
      <c r="BQ96" s="15">
        <v>10.199999999999999</v>
      </c>
      <c r="BR96" s="14">
        <v>3</v>
      </c>
      <c r="BS96" s="15">
        <v>4.8</v>
      </c>
      <c r="BT96" s="16" t="s">
        <v>519</v>
      </c>
      <c r="BU96" s="15">
        <v>1</v>
      </c>
      <c r="BV96" s="15">
        <v>14</v>
      </c>
      <c r="BW96" s="14">
        <v>0</v>
      </c>
      <c r="BX96" s="16" t="s">
        <v>520</v>
      </c>
      <c r="BY96" s="16"/>
      <c r="BZ96" s="16" t="s">
        <v>520</v>
      </c>
      <c r="CA96" s="16" t="s">
        <v>520</v>
      </c>
      <c r="CB96" s="14">
        <v>3</v>
      </c>
      <c r="CC96" s="15">
        <v>9.6</v>
      </c>
      <c r="CD96" s="16" t="s">
        <v>519</v>
      </c>
      <c r="CE96" s="15">
        <v>2</v>
      </c>
      <c r="CF96" s="15">
        <v>28.2</v>
      </c>
      <c r="CG96" s="14">
        <v>1</v>
      </c>
      <c r="CH96" s="16" t="s">
        <v>520</v>
      </c>
      <c r="CI96" s="16"/>
      <c r="CJ96" s="16" t="s">
        <v>520</v>
      </c>
      <c r="CK96" s="16" t="s">
        <v>520</v>
      </c>
    </row>
    <row r="97" spans="1:89">
      <c r="A97" s="21" t="s">
        <v>240</v>
      </c>
      <c r="B97" s="21" t="s">
        <v>241</v>
      </c>
      <c r="C97" s="21" t="s">
        <v>432</v>
      </c>
      <c r="D97" s="21">
        <v>2016</v>
      </c>
      <c r="E97" s="14">
        <v>0</v>
      </c>
      <c r="F97" s="16" t="s">
        <v>520</v>
      </c>
      <c r="G97" s="16"/>
      <c r="H97" s="16" t="s">
        <v>520</v>
      </c>
      <c r="I97" s="16" t="s">
        <v>520</v>
      </c>
      <c r="J97" s="14">
        <v>3</v>
      </c>
      <c r="K97" s="15">
        <v>3.4</v>
      </c>
      <c r="L97" s="16" t="s">
        <v>519</v>
      </c>
      <c r="M97" s="15">
        <v>0.7</v>
      </c>
      <c r="N97" s="15">
        <v>10</v>
      </c>
      <c r="O97" s="14">
        <v>13</v>
      </c>
      <c r="P97" s="15">
        <v>13.3</v>
      </c>
      <c r="Q97" s="16" t="s">
        <v>519</v>
      </c>
      <c r="R97" s="15">
        <v>7.1</v>
      </c>
      <c r="S97" s="15">
        <v>22.7</v>
      </c>
      <c r="T97" s="14">
        <v>1</v>
      </c>
      <c r="U97" s="16" t="s">
        <v>520</v>
      </c>
      <c r="V97" s="16"/>
      <c r="W97" s="16" t="s">
        <v>520</v>
      </c>
      <c r="X97" s="16" t="s">
        <v>520</v>
      </c>
      <c r="Y97" s="14">
        <v>4</v>
      </c>
      <c r="Z97" s="15">
        <v>4.3</v>
      </c>
      <c r="AA97" s="16" t="s">
        <v>519</v>
      </c>
      <c r="AB97" s="15">
        <v>1.2</v>
      </c>
      <c r="AC97" s="15">
        <v>11.1</v>
      </c>
      <c r="AD97" s="14">
        <v>3</v>
      </c>
      <c r="AE97" s="15">
        <v>3.4</v>
      </c>
      <c r="AF97" s="16" t="s">
        <v>519</v>
      </c>
      <c r="AG97" s="15">
        <v>0.7</v>
      </c>
      <c r="AH97" s="15">
        <v>9.9</v>
      </c>
      <c r="AI97" s="14">
        <v>3</v>
      </c>
      <c r="AJ97" s="15">
        <v>3.3</v>
      </c>
      <c r="AK97" s="16" t="s">
        <v>519</v>
      </c>
      <c r="AL97" s="15">
        <v>0.7</v>
      </c>
      <c r="AM97" s="15">
        <v>9.5</v>
      </c>
      <c r="AN97" s="14">
        <v>1</v>
      </c>
      <c r="AO97" s="16" t="s">
        <v>520</v>
      </c>
      <c r="AP97" s="16"/>
      <c r="AQ97" s="16" t="s">
        <v>520</v>
      </c>
      <c r="AR97" s="16" t="s">
        <v>520</v>
      </c>
      <c r="AS97" s="14">
        <v>10</v>
      </c>
      <c r="AT97" s="15">
        <v>8.9</v>
      </c>
      <c r="AU97" s="16" t="s">
        <v>519</v>
      </c>
      <c r="AV97" s="15">
        <v>4.3</v>
      </c>
      <c r="AW97" s="15">
        <v>16.399999999999999</v>
      </c>
      <c r="AX97" s="14">
        <v>11</v>
      </c>
      <c r="AY97" s="15">
        <v>10.7</v>
      </c>
      <c r="AZ97" s="16" t="s">
        <v>519</v>
      </c>
      <c r="BA97" s="15">
        <v>5.4</v>
      </c>
      <c r="BB97" s="15">
        <v>19.2</v>
      </c>
      <c r="BC97" s="14">
        <v>3</v>
      </c>
      <c r="BD97" s="15">
        <v>3.2</v>
      </c>
      <c r="BE97" s="16" t="s">
        <v>519</v>
      </c>
      <c r="BF97" s="15">
        <v>0.7</v>
      </c>
      <c r="BG97" s="15">
        <v>9.3000000000000007</v>
      </c>
      <c r="BH97" s="14">
        <v>4</v>
      </c>
      <c r="BI97" s="15">
        <v>4</v>
      </c>
      <c r="BJ97" s="16" t="s">
        <v>519</v>
      </c>
      <c r="BK97" s="15">
        <v>1.1000000000000001</v>
      </c>
      <c r="BL97" s="15">
        <v>10.199999999999999</v>
      </c>
      <c r="BM97" s="14">
        <v>1</v>
      </c>
      <c r="BN97" s="16" t="s">
        <v>520</v>
      </c>
      <c r="BO97" s="16"/>
      <c r="BP97" s="16" t="s">
        <v>520</v>
      </c>
      <c r="BQ97" s="16" t="s">
        <v>520</v>
      </c>
      <c r="BR97" s="14">
        <v>0</v>
      </c>
      <c r="BS97" s="16" t="s">
        <v>520</v>
      </c>
      <c r="BT97" s="16"/>
      <c r="BU97" s="16" t="s">
        <v>520</v>
      </c>
      <c r="BV97" s="16" t="s">
        <v>520</v>
      </c>
      <c r="BW97" s="14">
        <v>0</v>
      </c>
      <c r="BX97" s="16" t="s">
        <v>520</v>
      </c>
      <c r="BY97" s="16"/>
      <c r="BZ97" s="16" t="s">
        <v>520</v>
      </c>
      <c r="CA97" s="16" t="s">
        <v>520</v>
      </c>
      <c r="CB97" s="14">
        <v>0</v>
      </c>
      <c r="CC97" s="16" t="s">
        <v>520</v>
      </c>
      <c r="CD97" s="16"/>
      <c r="CE97" s="16" t="s">
        <v>520</v>
      </c>
      <c r="CF97" s="16" t="s">
        <v>520</v>
      </c>
      <c r="CG97" s="14">
        <v>0</v>
      </c>
      <c r="CH97" s="16" t="s">
        <v>520</v>
      </c>
      <c r="CI97" s="16"/>
      <c r="CJ97" s="16" t="s">
        <v>520</v>
      </c>
      <c r="CK97" s="16" t="s">
        <v>520</v>
      </c>
    </row>
    <row r="98" spans="1:89">
      <c r="A98" s="21" t="s">
        <v>240</v>
      </c>
      <c r="B98" s="21" t="s">
        <v>241</v>
      </c>
      <c r="C98" s="21" t="s">
        <v>432</v>
      </c>
      <c r="D98" s="21">
        <v>2015</v>
      </c>
      <c r="E98" s="14">
        <v>1</v>
      </c>
      <c r="F98" s="16" t="s">
        <v>520</v>
      </c>
      <c r="G98" s="16"/>
      <c r="H98" s="16" t="s">
        <v>520</v>
      </c>
      <c r="I98" s="16" t="s">
        <v>520</v>
      </c>
      <c r="J98" s="14">
        <v>3</v>
      </c>
      <c r="K98" s="15">
        <v>3.4</v>
      </c>
      <c r="L98" s="16" t="s">
        <v>519</v>
      </c>
      <c r="M98" s="15">
        <v>0.7</v>
      </c>
      <c r="N98" s="15">
        <v>9.8000000000000007</v>
      </c>
      <c r="O98" s="14">
        <v>7</v>
      </c>
      <c r="P98" s="15">
        <v>7</v>
      </c>
      <c r="Q98" s="16" t="s">
        <v>519</v>
      </c>
      <c r="R98" s="15">
        <v>2.8</v>
      </c>
      <c r="S98" s="15">
        <v>14.3</v>
      </c>
      <c r="T98" s="14">
        <v>6</v>
      </c>
      <c r="U98" s="15">
        <v>6.3</v>
      </c>
      <c r="V98" s="16" t="s">
        <v>519</v>
      </c>
      <c r="W98" s="15">
        <v>2.2999999999999998</v>
      </c>
      <c r="X98" s="15">
        <v>13.8</v>
      </c>
      <c r="Y98" s="14">
        <v>4</v>
      </c>
      <c r="Z98" s="15">
        <v>4.4000000000000004</v>
      </c>
      <c r="AA98" s="16" t="s">
        <v>519</v>
      </c>
      <c r="AB98" s="15">
        <v>1.2</v>
      </c>
      <c r="AC98" s="15">
        <v>11.1</v>
      </c>
      <c r="AD98" s="14">
        <v>6</v>
      </c>
      <c r="AE98" s="15">
        <v>7</v>
      </c>
      <c r="AF98" s="16" t="s">
        <v>519</v>
      </c>
      <c r="AG98" s="15">
        <v>2.6</v>
      </c>
      <c r="AH98" s="15">
        <v>15.2</v>
      </c>
      <c r="AI98" s="14">
        <v>7</v>
      </c>
      <c r="AJ98" s="15">
        <v>7.2</v>
      </c>
      <c r="AK98" s="16" t="s">
        <v>519</v>
      </c>
      <c r="AL98" s="15">
        <v>2.9</v>
      </c>
      <c r="AM98" s="15">
        <v>14.9</v>
      </c>
      <c r="AN98" s="14">
        <v>6</v>
      </c>
      <c r="AO98" s="15">
        <v>5.5</v>
      </c>
      <c r="AP98" s="16" t="s">
        <v>519</v>
      </c>
      <c r="AQ98" s="15">
        <v>2</v>
      </c>
      <c r="AR98" s="15">
        <v>11.9</v>
      </c>
      <c r="AS98" s="14">
        <v>10</v>
      </c>
      <c r="AT98" s="15">
        <v>9</v>
      </c>
      <c r="AU98" s="16" t="s">
        <v>519</v>
      </c>
      <c r="AV98" s="15">
        <v>4.3</v>
      </c>
      <c r="AW98" s="15">
        <v>16.5</v>
      </c>
      <c r="AX98" s="14">
        <v>6</v>
      </c>
      <c r="AY98" s="15">
        <v>6</v>
      </c>
      <c r="AZ98" s="16" t="s">
        <v>519</v>
      </c>
      <c r="BA98" s="15">
        <v>2.2000000000000002</v>
      </c>
      <c r="BB98" s="15">
        <v>13</v>
      </c>
      <c r="BC98" s="14">
        <v>8</v>
      </c>
      <c r="BD98" s="15">
        <v>8.5</v>
      </c>
      <c r="BE98" s="16" t="s">
        <v>519</v>
      </c>
      <c r="BF98" s="15">
        <v>3.7</v>
      </c>
      <c r="BG98" s="15">
        <v>16.8</v>
      </c>
      <c r="BH98" s="14">
        <v>2</v>
      </c>
      <c r="BI98" s="16" t="s">
        <v>520</v>
      </c>
      <c r="BJ98" s="16"/>
      <c r="BK98" s="16" t="s">
        <v>520</v>
      </c>
      <c r="BL98" s="16" t="s">
        <v>520</v>
      </c>
      <c r="BM98" s="14">
        <v>5</v>
      </c>
      <c r="BN98" s="15">
        <v>6.4</v>
      </c>
      <c r="BO98" s="16" t="s">
        <v>519</v>
      </c>
      <c r="BP98" s="15">
        <v>2.1</v>
      </c>
      <c r="BQ98" s="15">
        <v>15</v>
      </c>
      <c r="BR98" s="14">
        <v>3</v>
      </c>
      <c r="BS98" s="15">
        <v>4.9000000000000004</v>
      </c>
      <c r="BT98" s="16" t="s">
        <v>519</v>
      </c>
      <c r="BU98" s="15">
        <v>1</v>
      </c>
      <c r="BV98" s="15">
        <v>14.3</v>
      </c>
      <c r="BW98" s="14">
        <v>1</v>
      </c>
      <c r="BX98" s="16" t="s">
        <v>520</v>
      </c>
      <c r="BY98" s="16"/>
      <c r="BZ98" s="16" t="s">
        <v>520</v>
      </c>
      <c r="CA98" s="16" t="s">
        <v>520</v>
      </c>
      <c r="CB98" s="14">
        <v>1</v>
      </c>
      <c r="CC98" s="16" t="s">
        <v>520</v>
      </c>
      <c r="CD98" s="16"/>
      <c r="CE98" s="16" t="s">
        <v>520</v>
      </c>
      <c r="CF98" s="16" t="s">
        <v>520</v>
      </c>
      <c r="CG98" s="14">
        <v>0</v>
      </c>
      <c r="CH98" s="16" t="s">
        <v>520</v>
      </c>
      <c r="CI98" s="16"/>
      <c r="CJ98" s="16" t="s">
        <v>520</v>
      </c>
      <c r="CK98" s="16" t="s">
        <v>520</v>
      </c>
    </row>
    <row r="99" spans="1:89">
      <c r="A99" s="21" t="s">
        <v>240</v>
      </c>
      <c r="B99" s="21" t="s">
        <v>241</v>
      </c>
      <c r="C99" s="21" t="s">
        <v>432</v>
      </c>
      <c r="D99" s="21">
        <v>2014</v>
      </c>
      <c r="E99" s="14">
        <v>0</v>
      </c>
      <c r="F99" s="16" t="s">
        <v>520</v>
      </c>
      <c r="G99" s="16"/>
      <c r="H99" s="16" t="s">
        <v>520</v>
      </c>
      <c r="I99" s="16" t="s">
        <v>520</v>
      </c>
      <c r="J99" s="14">
        <v>2</v>
      </c>
      <c r="K99" s="16" t="s">
        <v>520</v>
      </c>
      <c r="L99" s="16"/>
      <c r="M99" s="16" t="s">
        <v>520</v>
      </c>
      <c r="N99" s="16" t="s">
        <v>520</v>
      </c>
      <c r="O99" s="14">
        <v>0</v>
      </c>
      <c r="P99" s="16" t="s">
        <v>520</v>
      </c>
      <c r="Q99" s="16"/>
      <c r="R99" s="16" t="s">
        <v>520</v>
      </c>
      <c r="S99" s="16" t="s">
        <v>520</v>
      </c>
      <c r="T99" s="14">
        <v>5</v>
      </c>
      <c r="U99" s="15">
        <v>5.3</v>
      </c>
      <c r="V99" s="16" t="s">
        <v>519</v>
      </c>
      <c r="W99" s="15">
        <v>1.7</v>
      </c>
      <c r="X99" s="15">
        <v>12.4</v>
      </c>
      <c r="Y99" s="14">
        <v>6</v>
      </c>
      <c r="Z99" s="15">
        <v>6.5</v>
      </c>
      <c r="AA99" s="16" t="s">
        <v>519</v>
      </c>
      <c r="AB99" s="15">
        <v>2.4</v>
      </c>
      <c r="AC99" s="15">
        <v>14.3</v>
      </c>
      <c r="AD99" s="14">
        <v>2</v>
      </c>
      <c r="AE99" s="16" t="s">
        <v>520</v>
      </c>
      <c r="AF99" s="16"/>
      <c r="AG99" s="16" t="s">
        <v>520</v>
      </c>
      <c r="AH99" s="16" t="s">
        <v>520</v>
      </c>
      <c r="AI99" s="14">
        <v>5</v>
      </c>
      <c r="AJ99" s="15">
        <v>5</v>
      </c>
      <c r="AK99" s="16" t="s">
        <v>519</v>
      </c>
      <c r="AL99" s="15">
        <v>1.6</v>
      </c>
      <c r="AM99" s="15">
        <v>11.6</v>
      </c>
      <c r="AN99" s="14">
        <v>2</v>
      </c>
      <c r="AO99" s="16" t="s">
        <v>520</v>
      </c>
      <c r="AP99" s="16"/>
      <c r="AQ99" s="16" t="s">
        <v>520</v>
      </c>
      <c r="AR99" s="16" t="s">
        <v>520</v>
      </c>
      <c r="AS99" s="14">
        <v>7</v>
      </c>
      <c r="AT99" s="15">
        <v>6.4</v>
      </c>
      <c r="AU99" s="16" t="s">
        <v>519</v>
      </c>
      <c r="AV99" s="15">
        <v>2.6</v>
      </c>
      <c r="AW99" s="15">
        <v>13.2</v>
      </c>
      <c r="AX99" s="14">
        <v>5</v>
      </c>
      <c r="AY99" s="15">
        <v>5.0999999999999996</v>
      </c>
      <c r="AZ99" s="16" t="s">
        <v>519</v>
      </c>
      <c r="BA99" s="15">
        <v>1.7</v>
      </c>
      <c r="BB99" s="15">
        <v>11.9</v>
      </c>
      <c r="BC99" s="14">
        <v>3</v>
      </c>
      <c r="BD99" s="15">
        <v>3.1</v>
      </c>
      <c r="BE99" s="16" t="s">
        <v>519</v>
      </c>
      <c r="BF99" s="15">
        <v>0.6</v>
      </c>
      <c r="BG99" s="15">
        <v>9.1999999999999993</v>
      </c>
      <c r="BH99" s="14">
        <v>6</v>
      </c>
      <c r="BI99" s="15">
        <v>6.1</v>
      </c>
      <c r="BJ99" s="16" t="s">
        <v>519</v>
      </c>
      <c r="BK99" s="15">
        <v>2.2000000000000002</v>
      </c>
      <c r="BL99" s="15">
        <v>13.3</v>
      </c>
      <c r="BM99" s="14">
        <v>2</v>
      </c>
      <c r="BN99" s="16" t="s">
        <v>520</v>
      </c>
      <c r="BO99" s="16"/>
      <c r="BP99" s="16" t="s">
        <v>520</v>
      </c>
      <c r="BQ99" s="16" t="s">
        <v>520</v>
      </c>
      <c r="BR99" s="14">
        <v>0</v>
      </c>
      <c r="BS99" s="16" t="s">
        <v>520</v>
      </c>
      <c r="BT99" s="16"/>
      <c r="BU99" s="16" t="s">
        <v>520</v>
      </c>
      <c r="BV99" s="16" t="s">
        <v>520</v>
      </c>
      <c r="BW99" s="14">
        <v>0</v>
      </c>
      <c r="BX99" s="16" t="s">
        <v>520</v>
      </c>
      <c r="BY99" s="16"/>
      <c r="BZ99" s="16" t="s">
        <v>520</v>
      </c>
      <c r="CA99" s="16" t="s">
        <v>520</v>
      </c>
      <c r="CB99" s="14">
        <v>3</v>
      </c>
      <c r="CC99" s="15">
        <v>9.6</v>
      </c>
      <c r="CD99" s="16" t="s">
        <v>519</v>
      </c>
      <c r="CE99" s="15">
        <v>2</v>
      </c>
      <c r="CF99" s="15">
        <v>28.1</v>
      </c>
      <c r="CG99" s="14">
        <v>0</v>
      </c>
      <c r="CH99" s="16" t="s">
        <v>520</v>
      </c>
      <c r="CI99" s="16"/>
      <c r="CJ99" s="16" t="s">
        <v>520</v>
      </c>
      <c r="CK99" s="16" t="s">
        <v>520</v>
      </c>
    </row>
    <row r="100" spans="1:89">
      <c r="A100" s="21" t="s">
        <v>240</v>
      </c>
      <c r="B100" s="21" t="s">
        <v>241</v>
      </c>
      <c r="C100" s="21" t="s">
        <v>432</v>
      </c>
      <c r="D100" s="21">
        <v>2013</v>
      </c>
      <c r="E100" s="14">
        <v>0</v>
      </c>
      <c r="F100" s="16" t="s">
        <v>520</v>
      </c>
      <c r="G100" s="16"/>
      <c r="H100" s="16" t="s">
        <v>520</v>
      </c>
      <c r="I100" s="16" t="s">
        <v>520</v>
      </c>
      <c r="J100" s="14">
        <v>0</v>
      </c>
      <c r="K100" s="16" t="s">
        <v>520</v>
      </c>
      <c r="L100" s="16"/>
      <c r="M100" s="16" t="s">
        <v>520</v>
      </c>
      <c r="N100" s="16" t="s">
        <v>520</v>
      </c>
      <c r="O100" s="14">
        <v>5</v>
      </c>
      <c r="P100" s="15">
        <v>4.8</v>
      </c>
      <c r="Q100" s="16" t="s">
        <v>519</v>
      </c>
      <c r="R100" s="15">
        <v>1.6</v>
      </c>
      <c r="S100" s="15">
        <v>11.2</v>
      </c>
      <c r="T100" s="14">
        <v>5</v>
      </c>
      <c r="U100" s="15">
        <v>5.4</v>
      </c>
      <c r="V100" s="16" t="s">
        <v>519</v>
      </c>
      <c r="W100" s="15">
        <v>1.7</v>
      </c>
      <c r="X100" s="15">
        <v>12.5</v>
      </c>
      <c r="Y100" s="14">
        <v>8</v>
      </c>
      <c r="Z100" s="15">
        <v>8.8000000000000007</v>
      </c>
      <c r="AA100" s="16" t="s">
        <v>519</v>
      </c>
      <c r="AB100" s="15">
        <v>3.8</v>
      </c>
      <c r="AC100" s="15">
        <v>17.3</v>
      </c>
      <c r="AD100" s="14">
        <v>5</v>
      </c>
      <c r="AE100" s="15">
        <v>5.9</v>
      </c>
      <c r="AF100" s="16" t="s">
        <v>519</v>
      </c>
      <c r="AG100" s="15">
        <v>1.9</v>
      </c>
      <c r="AH100" s="15">
        <v>13.7</v>
      </c>
      <c r="AI100" s="14">
        <v>8</v>
      </c>
      <c r="AJ100" s="15">
        <v>7.7</v>
      </c>
      <c r="AK100" s="16" t="s">
        <v>519</v>
      </c>
      <c r="AL100" s="15">
        <v>3.3</v>
      </c>
      <c r="AM100" s="15">
        <v>15.1</v>
      </c>
      <c r="AN100" s="14">
        <v>8</v>
      </c>
      <c r="AO100" s="15">
        <v>7.1</v>
      </c>
      <c r="AP100" s="16" t="s">
        <v>519</v>
      </c>
      <c r="AQ100" s="15">
        <v>3.1</v>
      </c>
      <c r="AR100" s="15">
        <v>14.1</v>
      </c>
      <c r="AS100" s="14">
        <v>8</v>
      </c>
      <c r="AT100" s="15">
        <v>7.5</v>
      </c>
      <c r="AU100" s="16" t="s">
        <v>519</v>
      </c>
      <c r="AV100" s="15">
        <v>3.2</v>
      </c>
      <c r="AW100" s="15">
        <v>14.7</v>
      </c>
      <c r="AX100" s="14">
        <v>7</v>
      </c>
      <c r="AY100" s="15">
        <v>7.2</v>
      </c>
      <c r="AZ100" s="16" t="s">
        <v>519</v>
      </c>
      <c r="BA100" s="15">
        <v>2.9</v>
      </c>
      <c r="BB100" s="15">
        <v>14.9</v>
      </c>
      <c r="BC100" s="14">
        <v>3</v>
      </c>
      <c r="BD100" s="15">
        <v>3.1</v>
      </c>
      <c r="BE100" s="16" t="s">
        <v>519</v>
      </c>
      <c r="BF100" s="15">
        <v>0.6</v>
      </c>
      <c r="BG100" s="15">
        <v>9.1</v>
      </c>
      <c r="BH100" s="14">
        <v>10</v>
      </c>
      <c r="BI100" s="15">
        <v>10.4</v>
      </c>
      <c r="BJ100" s="16" t="s">
        <v>519</v>
      </c>
      <c r="BK100" s="15">
        <v>5</v>
      </c>
      <c r="BL100" s="15">
        <v>19.100000000000001</v>
      </c>
      <c r="BM100" s="14">
        <v>3</v>
      </c>
      <c r="BN100" s="15">
        <v>4.0999999999999996</v>
      </c>
      <c r="BO100" s="16" t="s">
        <v>519</v>
      </c>
      <c r="BP100" s="15">
        <v>0.8</v>
      </c>
      <c r="BQ100" s="15">
        <v>12</v>
      </c>
      <c r="BR100" s="14">
        <v>1</v>
      </c>
      <c r="BS100" s="16" t="s">
        <v>520</v>
      </c>
      <c r="BT100" s="16"/>
      <c r="BU100" s="16" t="s">
        <v>520</v>
      </c>
      <c r="BV100" s="16" t="s">
        <v>520</v>
      </c>
      <c r="BW100" s="14">
        <v>1</v>
      </c>
      <c r="BX100" s="16" t="s">
        <v>520</v>
      </c>
      <c r="BY100" s="16"/>
      <c r="BZ100" s="16" t="s">
        <v>520</v>
      </c>
      <c r="CA100" s="16" t="s">
        <v>520</v>
      </c>
      <c r="CB100" s="14">
        <v>2</v>
      </c>
      <c r="CC100" s="16" t="s">
        <v>520</v>
      </c>
      <c r="CD100" s="16"/>
      <c r="CE100" s="16" t="s">
        <v>520</v>
      </c>
      <c r="CF100" s="16" t="s">
        <v>520</v>
      </c>
      <c r="CG100" s="14">
        <v>2</v>
      </c>
      <c r="CH100" s="16" t="s">
        <v>520</v>
      </c>
      <c r="CI100" s="16"/>
      <c r="CJ100" s="16" t="s">
        <v>520</v>
      </c>
      <c r="CK100" s="16" t="s">
        <v>520</v>
      </c>
    </row>
    <row r="101" spans="1:89">
      <c r="A101" s="21" t="s">
        <v>240</v>
      </c>
      <c r="B101" s="21" t="s">
        <v>241</v>
      </c>
      <c r="C101" s="21" t="s">
        <v>432</v>
      </c>
      <c r="D101" s="21">
        <v>2012</v>
      </c>
      <c r="E101" s="14">
        <v>0</v>
      </c>
      <c r="F101" s="16" t="s">
        <v>520</v>
      </c>
      <c r="G101" s="16"/>
      <c r="H101" s="16" t="s">
        <v>520</v>
      </c>
      <c r="I101" s="16" t="s">
        <v>520</v>
      </c>
      <c r="J101" s="14">
        <v>2</v>
      </c>
      <c r="K101" s="16" t="s">
        <v>520</v>
      </c>
      <c r="L101" s="16"/>
      <c r="M101" s="16" t="s">
        <v>520</v>
      </c>
      <c r="N101" s="16" t="s">
        <v>520</v>
      </c>
      <c r="O101" s="14">
        <v>5</v>
      </c>
      <c r="P101" s="15">
        <v>4.8</v>
      </c>
      <c r="Q101" s="16" t="s">
        <v>519</v>
      </c>
      <c r="R101" s="15">
        <v>1.6</v>
      </c>
      <c r="S101" s="15">
        <v>11.1</v>
      </c>
      <c r="T101" s="14">
        <v>2</v>
      </c>
      <c r="U101" s="16" t="s">
        <v>520</v>
      </c>
      <c r="V101" s="16"/>
      <c r="W101" s="16" t="s">
        <v>520</v>
      </c>
      <c r="X101" s="16" t="s">
        <v>520</v>
      </c>
      <c r="Y101" s="14">
        <v>9</v>
      </c>
      <c r="Z101" s="15">
        <v>10.1</v>
      </c>
      <c r="AA101" s="16" t="s">
        <v>519</v>
      </c>
      <c r="AB101" s="15">
        <v>4.5999999999999996</v>
      </c>
      <c r="AC101" s="15">
        <v>19.100000000000001</v>
      </c>
      <c r="AD101" s="14">
        <v>4</v>
      </c>
      <c r="AE101" s="15">
        <v>4.5999999999999996</v>
      </c>
      <c r="AF101" s="16" t="s">
        <v>519</v>
      </c>
      <c r="AG101" s="15">
        <v>1.2</v>
      </c>
      <c r="AH101" s="15">
        <v>11.7</v>
      </c>
      <c r="AI101" s="14">
        <v>5</v>
      </c>
      <c r="AJ101" s="15">
        <v>4.7</v>
      </c>
      <c r="AK101" s="16" t="s">
        <v>519</v>
      </c>
      <c r="AL101" s="15">
        <v>1.5</v>
      </c>
      <c r="AM101" s="15">
        <v>10.9</v>
      </c>
      <c r="AN101" s="14">
        <v>9</v>
      </c>
      <c r="AO101" s="15">
        <v>8</v>
      </c>
      <c r="AP101" s="16" t="s">
        <v>519</v>
      </c>
      <c r="AQ101" s="15">
        <v>3.7</v>
      </c>
      <c r="AR101" s="15">
        <v>15.2</v>
      </c>
      <c r="AS101" s="14">
        <v>7</v>
      </c>
      <c r="AT101" s="15">
        <v>6.7</v>
      </c>
      <c r="AU101" s="16" t="s">
        <v>519</v>
      </c>
      <c r="AV101" s="15">
        <v>2.7</v>
      </c>
      <c r="AW101" s="15">
        <v>13.7</v>
      </c>
      <c r="AX101" s="14">
        <v>8</v>
      </c>
      <c r="AY101" s="15">
        <v>8.3000000000000007</v>
      </c>
      <c r="AZ101" s="16" t="s">
        <v>519</v>
      </c>
      <c r="BA101" s="15">
        <v>3.6</v>
      </c>
      <c r="BB101" s="15">
        <v>16.399999999999999</v>
      </c>
      <c r="BC101" s="14">
        <v>9</v>
      </c>
      <c r="BD101" s="15">
        <v>9.1</v>
      </c>
      <c r="BE101" s="16" t="s">
        <v>519</v>
      </c>
      <c r="BF101" s="15">
        <v>4.0999999999999996</v>
      </c>
      <c r="BG101" s="15">
        <v>17.2</v>
      </c>
      <c r="BH101" s="14">
        <v>5</v>
      </c>
      <c r="BI101" s="15">
        <v>5.4</v>
      </c>
      <c r="BJ101" s="16" t="s">
        <v>519</v>
      </c>
      <c r="BK101" s="15">
        <v>1.8</v>
      </c>
      <c r="BL101" s="15">
        <v>12.6</v>
      </c>
      <c r="BM101" s="14">
        <v>2</v>
      </c>
      <c r="BN101" s="16" t="s">
        <v>520</v>
      </c>
      <c r="BO101" s="16"/>
      <c r="BP101" s="16" t="s">
        <v>520</v>
      </c>
      <c r="BQ101" s="16" t="s">
        <v>520</v>
      </c>
      <c r="BR101" s="14">
        <v>5</v>
      </c>
      <c r="BS101" s="15">
        <v>8.4</v>
      </c>
      <c r="BT101" s="16" t="s">
        <v>519</v>
      </c>
      <c r="BU101" s="15">
        <v>2.7</v>
      </c>
      <c r="BV101" s="15">
        <v>19.5</v>
      </c>
      <c r="BW101" s="14">
        <v>2</v>
      </c>
      <c r="BX101" s="16" t="s">
        <v>520</v>
      </c>
      <c r="BY101" s="16"/>
      <c r="BZ101" s="16" t="s">
        <v>520</v>
      </c>
      <c r="CA101" s="16" t="s">
        <v>520</v>
      </c>
      <c r="CB101" s="14">
        <v>2</v>
      </c>
      <c r="CC101" s="16" t="s">
        <v>520</v>
      </c>
      <c r="CD101" s="16"/>
      <c r="CE101" s="16" t="s">
        <v>520</v>
      </c>
      <c r="CF101" s="16" t="s">
        <v>520</v>
      </c>
      <c r="CG101" s="14">
        <v>1</v>
      </c>
      <c r="CH101" s="16" t="s">
        <v>520</v>
      </c>
      <c r="CI101" s="16"/>
      <c r="CJ101" s="16" t="s">
        <v>520</v>
      </c>
      <c r="CK101" s="16" t="s">
        <v>520</v>
      </c>
    </row>
    <row r="102" spans="1:89">
      <c r="A102" s="21" t="s">
        <v>240</v>
      </c>
      <c r="B102" s="21" t="s">
        <v>241</v>
      </c>
      <c r="C102" s="21" t="s">
        <v>432</v>
      </c>
      <c r="D102" s="21">
        <v>2011</v>
      </c>
      <c r="E102" s="14">
        <v>0</v>
      </c>
      <c r="F102" s="16" t="s">
        <v>520</v>
      </c>
      <c r="G102" s="16"/>
      <c r="H102" s="16" t="s">
        <v>520</v>
      </c>
      <c r="I102" s="16" t="s">
        <v>520</v>
      </c>
      <c r="J102" s="14">
        <v>3</v>
      </c>
      <c r="K102" s="15">
        <v>3.1</v>
      </c>
      <c r="L102" s="16" t="s">
        <v>519</v>
      </c>
      <c r="M102" s="15">
        <v>0.6</v>
      </c>
      <c r="N102" s="15">
        <v>9.1</v>
      </c>
      <c r="O102" s="14">
        <v>6</v>
      </c>
      <c r="P102" s="15">
        <v>5.8</v>
      </c>
      <c r="Q102" s="16" t="s">
        <v>519</v>
      </c>
      <c r="R102" s="15">
        <v>2.1</v>
      </c>
      <c r="S102" s="15">
        <v>12.6</v>
      </c>
      <c r="T102" s="14">
        <v>6</v>
      </c>
      <c r="U102" s="15">
        <v>6.5</v>
      </c>
      <c r="V102" s="16" t="s">
        <v>519</v>
      </c>
      <c r="W102" s="15">
        <v>2.4</v>
      </c>
      <c r="X102" s="15">
        <v>14.2</v>
      </c>
      <c r="Y102" s="14">
        <v>6</v>
      </c>
      <c r="Z102" s="15">
        <v>6.9</v>
      </c>
      <c r="AA102" s="16" t="s">
        <v>519</v>
      </c>
      <c r="AB102" s="15">
        <v>2.5</v>
      </c>
      <c r="AC102" s="15">
        <v>14.9</v>
      </c>
      <c r="AD102" s="14">
        <v>8</v>
      </c>
      <c r="AE102" s="15">
        <v>8.8000000000000007</v>
      </c>
      <c r="AF102" s="16" t="s">
        <v>519</v>
      </c>
      <c r="AG102" s="15">
        <v>3.8</v>
      </c>
      <c r="AH102" s="15">
        <v>17.3</v>
      </c>
      <c r="AI102" s="14">
        <v>6</v>
      </c>
      <c r="AJ102" s="15">
        <v>5.5</v>
      </c>
      <c r="AK102" s="16" t="s">
        <v>519</v>
      </c>
      <c r="AL102" s="15">
        <v>2</v>
      </c>
      <c r="AM102" s="15">
        <v>12</v>
      </c>
      <c r="AN102" s="14">
        <v>5</v>
      </c>
      <c r="AO102" s="15">
        <v>4.5</v>
      </c>
      <c r="AP102" s="16" t="s">
        <v>519</v>
      </c>
      <c r="AQ102" s="15">
        <v>1.4</v>
      </c>
      <c r="AR102" s="15">
        <v>10.4</v>
      </c>
      <c r="AS102" s="14">
        <v>6</v>
      </c>
      <c r="AT102" s="15">
        <v>5.8</v>
      </c>
      <c r="AU102" s="16" t="s">
        <v>519</v>
      </c>
      <c r="AV102" s="15">
        <v>2.1</v>
      </c>
      <c r="AW102" s="15">
        <v>12.7</v>
      </c>
      <c r="AX102" s="14">
        <v>7</v>
      </c>
      <c r="AY102" s="15">
        <v>7.3</v>
      </c>
      <c r="AZ102" s="16" t="s">
        <v>519</v>
      </c>
      <c r="BA102" s="15">
        <v>3</v>
      </c>
      <c r="BB102" s="15">
        <v>15.1</v>
      </c>
      <c r="BC102" s="14">
        <v>7</v>
      </c>
      <c r="BD102" s="15">
        <v>6.7</v>
      </c>
      <c r="BE102" s="16" t="s">
        <v>519</v>
      </c>
      <c r="BF102" s="15">
        <v>2.7</v>
      </c>
      <c r="BG102" s="15">
        <v>13.9</v>
      </c>
      <c r="BH102" s="14">
        <v>2</v>
      </c>
      <c r="BI102" s="16" t="s">
        <v>520</v>
      </c>
      <c r="BJ102" s="16"/>
      <c r="BK102" s="16" t="s">
        <v>520</v>
      </c>
      <c r="BL102" s="16" t="s">
        <v>520</v>
      </c>
      <c r="BM102" s="14">
        <v>2</v>
      </c>
      <c r="BN102" s="16" t="s">
        <v>520</v>
      </c>
      <c r="BO102" s="16"/>
      <c r="BP102" s="16" t="s">
        <v>520</v>
      </c>
      <c r="BQ102" s="16" t="s">
        <v>520</v>
      </c>
      <c r="BR102" s="14">
        <v>0</v>
      </c>
      <c r="BS102" s="16" t="s">
        <v>520</v>
      </c>
      <c r="BT102" s="16"/>
      <c r="BU102" s="16" t="s">
        <v>520</v>
      </c>
      <c r="BV102" s="16" t="s">
        <v>520</v>
      </c>
      <c r="BW102" s="14">
        <v>7</v>
      </c>
      <c r="BX102" s="15">
        <v>15.1</v>
      </c>
      <c r="BY102" s="16" t="s">
        <v>519</v>
      </c>
      <c r="BZ102" s="15">
        <v>6.1</v>
      </c>
      <c r="CA102" s="15">
        <v>31.1</v>
      </c>
      <c r="CB102" s="14">
        <v>0</v>
      </c>
      <c r="CC102" s="16" t="s">
        <v>520</v>
      </c>
      <c r="CD102" s="16"/>
      <c r="CE102" s="16" t="s">
        <v>520</v>
      </c>
      <c r="CF102" s="16" t="s">
        <v>520</v>
      </c>
      <c r="CG102" s="14">
        <v>0</v>
      </c>
      <c r="CH102" s="16" t="s">
        <v>520</v>
      </c>
      <c r="CI102" s="16"/>
      <c r="CJ102" s="16" t="s">
        <v>520</v>
      </c>
      <c r="CK102" s="16" t="s">
        <v>520</v>
      </c>
    </row>
    <row r="103" spans="1:89">
      <c r="A103" s="21" t="s">
        <v>240</v>
      </c>
      <c r="B103" s="21" t="s">
        <v>241</v>
      </c>
      <c r="C103" s="21" t="s">
        <v>432</v>
      </c>
      <c r="D103" s="21">
        <v>2010</v>
      </c>
      <c r="E103" s="14">
        <v>0</v>
      </c>
      <c r="F103" s="16" t="s">
        <v>520</v>
      </c>
      <c r="G103" s="16"/>
      <c r="H103" s="16" t="s">
        <v>520</v>
      </c>
      <c r="I103" s="16" t="s">
        <v>520</v>
      </c>
      <c r="J103" s="14">
        <v>1</v>
      </c>
      <c r="K103" s="16" t="s">
        <v>520</v>
      </c>
      <c r="L103" s="16"/>
      <c r="M103" s="16" t="s">
        <v>520</v>
      </c>
      <c r="N103" s="16" t="s">
        <v>520</v>
      </c>
      <c r="O103" s="14">
        <v>2</v>
      </c>
      <c r="P103" s="16" t="s">
        <v>520</v>
      </c>
      <c r="Q103" s="16"/>
      <c r="R103" s="16" t="s">
        <v>520</v>
      </c>
      <c r="S103" s="16" t="s">
        <v>520</v>
      </c>
      <c r="T103" s="14">
        <v>3</v>
      </c>
      <c r="U103" s="15">
        <v>3.3</v>
      </c>
      <c r="V103" s="16" t="s">
        <v>519</v>
      </c>
      <c r="W103" s="15">
        <v>0.7</v>
      </c>
      <c r="X103" s="15">
        <v>9.5</v>
      </c>
      <c r="Y103" s="14">
        <v>2</v>
      </c>
      <c r="Z103" s="16" t="s">
        <v>520</v>
      </c>
      <c r="AA103" s="16"/>
      <c r="AB103" s="16" t="s">
        <v>520</v>
      </c>
      <c r="AC103" s="16" t="s">
        <v>520</v>
      </c>
      <c r="AD103" s="14">
        <v>4</v>
      </c>
      <c r="AE103" s="15">
        <v>4.2</v>
      </c>
      <c r="AF103" s="16" t="s">
        <v>519</v>
      </c>
      <c r="AG103" s="15">
        <v>1.1000000000000001</v>
      </c>
      <c r="AH103" s="15">
        <v>10.6</v>
      </c>
      <c r="AI103" s="14">
        <v>6</v>
      </c>
      <c r="AJ103" s="15">
        <v>5.5</v>
      </c>
      <c r="AK103" s="16" t="s">
        <v>519</v>
      </c>
      <c r="AL103" s="15">
        <v>2</v>
      </c>
      <c r="AM103" s="15">
        <v>12</v>
      </c>
      <c r="AN103" s="14">
        <v>6</v>
      </c>
      <c r="AO103" s="15">
        <v>5.4</v>
      </c>
      <c r="AP103" s="16" t="s">
        <v>519</v>
      </c>
      <c r="AQ103" s="15">
        <v>2</v>
      </c>
      <c r="AR103" s="15">
        <v>11.7</v>
      </c>
      <c r="AS103" s="14">
        <v>8</v>
      </c>
      <c r="AT103" s="15">
        <v>8</v>
      </c>
      <c r="AU103" s="16" t="s">
        <v>519</v>
      </c>
      <c r="AV103" s="15">
        <v>3.4</v>
      </c>
      <c r="AW103" s="15">
        <v>15.7</v>
      </c>
      <c r="AX103" s="14">
        <v>7</v>
      </c>
      <c r="AY103" s="15">
        <v>7.3</v>
      </c>
      <c r="AZ103" s="16" t="s">
        <v>519</v>
      </c>
      <c r="BA103" s="15">
        <v>2.9</v>
      </c>
      <c r="BB103" s="15">
        <v>15.1</v>
      </c>
      <c r="BC103" s="14">
        <v>4</v>
      </c>
      <c r="BD103" s="15">
        <v>3.9</v>
      </c>
      <c r="BE103" s="16" t="s">
        <v>519</v>
      </c>
      <c r="BF103" s="15">
        <v>1.1000000000000001</v>
      </c>
      <c r="BG103" s="15">
        <v>9.9</v>
      </c>
      <c r="BH103" s="14">
        <v>4</v>
      </c>
      <c r="BI103" s="15">
        <v>4.8</v>
      </c>
      <c r="BJ103" s="16" t="s">
        <v>519</v>
      </c>
      <c r="BK103" s="15">
        <v>1.3</v>
      </c>
      <c r="BL103" s="15">
        <v>12.3</v>
      </c>
      <c r="BM103" s="14">
        <v>5</v>
      </c>
      <c r="BN103" s="15">
        <v>7.2</v>
      </c>
      <c r="BO103" s="16" t="s">
        <v>519</v>
      </c>
      <c r="BP103" s="15">
        <v>2.2999999999999998</v>
      </c>
      <c r="BQ103" s="15">
        <v>16.7</v>
      </c>
      <c r="BR103" s="14">
        <v>3</v>
      </c>
      <c r="BS103" s="15">
        <v>5.0999999999999996</v>
      </c>
      <c r="BT103" s="16" t="s">
        <v>519</v>
      </c>
      <c r="BU103" s="15">
        <v>1</v>
      </c>
      <c r="BV103" s="15">
        <v>14.9</v>
      </c>
      <c r="BW103" s="14">
        <v>4</v>
      </c>
      <c r="BX103" s="15">
        <v>8.6</v>
      </c>
      <c r="BY103" s="16" t="s">
        <v>519</v>
      </c>
      <c r="BZ103" s="15">
        <v>2.2999999999999998</v>
      </c>
      <c r="CA103" s="15">
        <v>22</v>
      </c>
      <c r="CB103" s="14">
        <v>4</v>
      </c>
      <c r="CC103" s="15">
        <v>12.3</v>
      </c>
      <c r="CD103" s="16" t="s">
        <v>519</v>
      </c>
      <c r="CE103" s="15">
        <v>3.3</v>
      </c>
      <c r="CF103" s="15">
        <v>31.5</v>
      </c>
      <c r="CG103" s="14">
        <v>0</v>
      </c>
      <c r="CH103" s="16" t="s">
        <v>520</v>
      </c>
      <c r="CI103" s="16"/>
      <c r="CJ103" s="16" t="s">
        <v>520</v>
      </c>
      <c r="CK103" s="16" t="s">
        <v>520</v>
      </c>
    </row>
    <row r="104" spans="1:89">
      <c r="A104" s="21" t="s">
        <v>240</v>
      </c>
      <c r="B104" s="21" t="s">
        <v>241</v>
      </c>
      <c r="C104" s="21" t="s">
        <v>432</v>
      </c>
      <c r="D104" s="21">
        <v>2009</v>
      </c>
      <c r="E104" s="14">
        <v>0</v>
      </c>
      <c r="F104" s="16" t="s">
        <v>520</v>
      </c>
      <c r="G104" s="16"/>
      <c r="H104" s="16" t="s">
        <v>520</v>
      </c>
      <c r="I104" s="16" t="s">
        <v>520</v>
      </c>
      <c r="J104" s="14">
        <v>0</v>
      </c>
      <c r="K104" s="16" t="s">
        <v>520</v>
      </c>
      <c r="L104" s="16"/>
      <c r="M104" s="16" t="s">
        <v>520</v>
      </c>
      <c r="N104" s="16" t="s">
        <v>520</v>
      </c>
      <c r="O104" s="14">
        <v>3</v>
      </c>
      <c r="P104" s="15">
        <v>3</v>
      </c>
      <c r="Q104" s="16" t="s">
        <v>519</v>
      </c>
      <c r="R104" s="15">
        <v>0.6</v>
      </c>
      <c r="S104" s="15">
        <v>8.6999999999999993</v>
      </c>
      <c r="T104" s="14">
        <v>1</v>
      </c>
      <c r="U104" s="16" t="s">
        <v>520</v>
      </c>
      <c r="V104" s="16"/>
      <c r="W104" s="16" t="s">
        <v>520</v>
      </c>
      <c r="X104" s="16" t="s">
        <v>520</v>
      </c>
      <c r="Y104" s="14">
        <v>4</v>
      </c>
      <c r="Z104" s="15">
        <v>4.8</v>
      </c>
      <c r="AA104" s="16" t="s">
        <v>519</v>
      </c>
      <c r="AB104" s="15">
        <v>1.3</v>
      </c>
      <c r="AC104" s="15">
        <v>12.2</v>
      </c>
      <c r="AD104" s="14">
        <v>7</v>
      </c>
      <c r="AE104" s="15">
        <v>7</v>
      </c>
      <c r="AF104" s="16" t="s">
        <v>519</v>
      </c>
      <c r="AG104" s="15">
        <v>2.8</v>
      </c>
      <c r="AH104" s="15">
        <v>14.4</v>
      </c>
      <c r="AI104" s="14">
        <v>9</v>
      </c>
      <c r="AJ104" s="15">
        <v>8.1</v>
      </c>
      <c r="AK104" s="16" t="s">
        <v>519</v>
      </c>
      <c r="AL104" s="15">
        <v>3.7</v>
      </c>
      <c r="AM104" s="15">
        <v>15.4</v>
      </c>
      <c r="AN104" s="14">
        <v>6</v>
      </c>
      <c r="AO104" s="15">
        <v>5.5</v>
      </c>
      <c r="AP104" s="16" t="s">
        <v>519</v>
      </c>
      <c r="AQ104" s="15">
        <v>2</v>
      </c>
      <c r="AR104" s="15">
        <v>11.9</v>
      </c>
      <c r="AS104" s="14">
        <v>3</v>
      </c>
      <c r="AT104" s="15">
        <v>3.1</v>
      </c>
      <c r="AU104" s="16" t="s">
        <v>519</v>
      </c>
      <c r="AV104" s="15">
        <v>0.6</v>
      </c>
      <c r="AW104" s="15">
        <v>8.9</v>
      </c>
      <c r="AX104" s="14">
        <v>2</v>
      </c>
      <c r="AY104" s="16" t="s">
        <v>520</v>
      </c>
      <c r="AZ104" s="16"/>
      <c r="BA104" s="16" t="s">
        <v>520</v>
      </c>
      <c r="BB104" s="16" t="s">
        <v>520</v>
      </c>
      <c r="BC104" s="14">
        <v>6</v>
      </c>
      <c r="BD104" s="15">
        <v>5.9</v>
      </c>
      <c r="BE104" s="16" t="s">
        <v>519</v>
      </c>
      <c r="BF104" s="15">
        <v>2.2000000000000002</v>
      </c>
      <c r="BG104" s="15">
        <v>12.8</v>
      </c>
      <c r="BH104" s="14">
        <v>3</v>
      </c>
      <c r="BI104" s="15">
        <v>3.7</v>
      </c>
      <c r="BJ104" s="16" t="s">
        <v>519</v>
      </c>
      <c r="BK104" s="15">
        <v>0.8</v>
      </c>
      <c r="BL104" s="15">
        <v>10.8</v>
      </c>
      <c r="BM104" s="14">
        <v>6</v>
      </c>
      <c r="BN104" s="15">
        <v>8.6999999999999993</v>
      </c>
      <c r="BO104" s="16" t="s">
        <v>519</v>
      </c>
      <c r="BP104" s="15">
        <v>3.2</v>
      </c>
      <c r="BQ104" s="15">
        <v>18.8</v>
      </c>
      <c r="BR104" s="14">
        <v>3</v>
      </c>
      <c r="BS104" s="15">
        <v>5.0999999999999996</v>
      </c>
      <c r="BT104" s="16" t="s">
        <v>519</v>
      </c>
      <c r="BU104" s="15">
        <v>1.1000000000000001</v>
      </c>
      <c r="BV104" s="15">
        <v>14.9</v>
      </c>
      <c r="BW104" s="14">
        <v>3</v>
      </c>
      <c r="BX104" s="15">
        <v>6.4</v>
      </c>
      <c r="BY104" s="16" t="s">
        <v>519</v>
      </c>
      <c r="BZ104" s="15">
        <v>1.3</v>
      </c>
      <c r="CA104" s="15">
        <v>18.8</v>
      </c>
      <c r="CB104" s="14">
        <v>0</v>
      </c>
      <c r="CC104" s="16" t="s">
        <v>520</v>
      </c>
      <c r="CD104" s="16"/>
      <c r="CE104" s="16" t="s">
        <v>520</v>
      </c>
      <c r="CF104" s="16" t="s">
        <v>520</v>
      </c>
      <c r="CG104" s="14">
        <v>1</v>
      </c>
      <c r="CH104" s="16" t="s">
        <v>520</v>
      </c>
      <c r="CI104" s="16"/>
      <c r="CJ104" s="16" t="s">
        <v>520</v>
      </c>
      <c r="CK104" s="16" t="s">
        <v>520</v>
      </c>
    </row>
    <row r="105" spans="1:89">
      <c r="A105" s="21" t="s">
        <v>240</v>
      </c>
      <c r="B105" s="21" t="s">
        <v>241</v>
      </c>
      <c r="C105" s="21" t="s">
        <v>432</v>
      </c>
      <c r="D105" s="21">
        <v>2008</v>
      </c>
      <c r="E105" s="14">
        <v>0</v>
      </c>
      <c r="F105" s="16" t="s">
        <v>520</v>
      </c>
      <c r="G105" s="16"/>
      <c r="H105" s="16" t="s">
        <v>520</v>
      </c>
      <c r="I105" s="16" t="s">
        <v>520</v>
      </c>
      <c r="J105" s="14">
        <v>6</v>
      </c>
      <c r="K105" s="15">
        <v>6.1</v>
      </c>
      <c r="L105" s="16" t="s">
        <v>519</v>
      </c>
      <c r="M105" s="15">
        <v>2.2000000000000002</v>
      </c>
      <c r="N105" s="15">
        <v>13.2</v>
      </c>
      <c r="O105" s="14">
        <v>6</v>
      </c>
      <c r="P105" s="15">
        <v>6</v>
      </c>
      <c r="Q105" s="16" t="s">
        <v>519</v>
      </c>
      <c r="R105" s="15">
        <v>2.2000000000000002</v>
      </c>
      <c r="S105" s="15">
        <v>13.1</v>
      </c>
      <c r="T105" s="14">
        <v>6</v>
      </c>
      <c r="U105" s="15">
        <v>6.6</v>
      </c>
      <c r="V105" s="16" t="s">
        <v>519</v>
      </c>
      <c r="W105" s="15">
        <v>2.4</v>
      </c>
      <c r="X105" s="15">
        <v>14.4</v>
      </c>
      <c r="Y105" s="14">
        <v>4</v>
      </c>
      <c r="Z105" s="15">
        <v>4.8</v>
      </c>
      <c r="AA105" s="16" t="s">
        <v>519</v>
      </c>
      <c r="AB105" s="15">
        <v>1.3</v>
      </c>
      <c r="AC105" s="15">
        <v>12.2</v>
      </c>
      <c r="AD105" s="14">
        <v>8</v>
      </c>
      <c r="AE105" s="15">
        <v>7.7</v>
      </c>
      <c r="AF105" s="16" t="s">
        <v>519</v>
      </c>
      <c r="AG105" s="15">
        <v>3.3</v>
      </c>
      <c r="AH105" s="15">
        <v>15.2</v>
      </c>
      <c r="AI105" s="14">
        <v>2</v>
      </c>
      <c r="AJ105" s="16" t="s">
        <v>520</v>
      </c>
      <c r="AK105" s="16"/>
      <c r="AL105" s="16" t="s">
        <v>520</v>
      </c>
      <c r="AM105" s="16" t="s">
        <v>520</v>
      </c>
      <c r="AN105" s="14">
        <v>8</v>
      </c>
      <c r="AO105" s="15">
        <v>7.5</v>
      </c>
      <c r="AP105" s="16" t="s">
        <v>519</v>
      </c>
      <c r="AQ105" s="15">
        <v>3.2</v>
      </c>
      <c r="AR105" s="15">
        <v>14.7</v>
      </c>
      <c r="AS105" s="14">
        <v>9</v>
      </c>
      <c r="AT105" s="15">
        <v>9.3000000000000007</v>
      </c>
      <c r="AU105" s="16" t="s">
        <v>519</v>
      </c>
      <c r="AV105" s="15">
        <v>4.2</v>
      </c>
      <c r="AW105" s="15">
        <v>17.600000000000001</v>
      </c>
      <c r="AX105" s="14">
        <v>7</v>
      </c>
      <c r="AY105" s="15">
        <v>7.1</v>
      </c>
      <c r="AZ105" s="16" t="s">
        <v>519</v>
      </c>
      <c r="BA105" s="15">
        <v>2.9</v>
      </c>
      <c r="BB105" s="15">
        <v>14.7</v>
      </c>
      <c r="BC105" s="14">
        <v>2</v>
      </c>
      <c r="BD105" s="16" t="s">
        <v>520</v>
      </c>
      <c r="BE105" s="16"/>
      <c r="BF105" s="16" t="s">
        <v>520</v>
      </c>
      <c r="BG105" s="16" t="s">
        <v>520</v>
      </c>
      <c r="BH105" s="14">
        <v>4</v>
      </c>
      <c r="BI105" s="15">
        <v>5.0999999999999996</v>
      </c>
      <c r="BJ105" s="16" t="s">
        <v>519</v>
      </c>
      <c r="BK105" s="15">
        <v>1.4</v>
      </c>
      <c r="BL105" s="15">
        <v>13</v>
      </c>
      <c r="BM105" s="14">
        <v>1</v>
      </c>
      <c r="BN105" s="16" t="s">
        <v>520</v>
      </c>
      <c r="BO105" s="16"/>
      <c r="BP105" s="16" t="s">
        <v>520</v>
      </c>
      <c r="BQ105" s="16" t="s">
        <v>520</v>
      </c>
      <c r="BR105" s="14">
        <v>4</v>
      </c>
      <c r="BS105" s="15">
        <v>6.8</v>
      </c>
      <c r="BT105" s="16" t="s">
        <v>519</v>
      </c>
      <c r="BU105" s="15">
        <v>1.9</v>
      </c>
      <c r="BV105" s="15">
        <v>17.5</v>
      </c>
      <c r="BW105" s="14">
        <v>2</v>
      </c>
      <c r="BX105" s="16" t="s">
        <v>520</v>
      </c>
      <c r="BY105" s="16"/>
      <c r="BZ105" s="16" t="s">
        <v>520</v>
      </c>
      <c r="CA105" s="16" t="s">
        <v>520</v>
      </c>
      <c r="CB105" s="14">
        <v>1</v>
      </c>
      <c r="CC105" s="16" t="s">
        <v>520</v>
      </c>
      <c r="CD105" s="16"/>
      <c r="CE105" s="16" t="s">
        <v>520</v>
      </c>
      <c r="CF105" s="16" t="s">
        <v>520</v>
      </c>
      <c r="CG105" s="14">
        <v>1</v>
      </c>
      <c r="CH105" s="16" t="s">
        <v>520</v>
      </c>
      <c r="CI105" s="16"/>
      <c r="CJ105" s="16" t="s">
        <v>520</v>
      </c>
      <c r="CK105" s="16" t="s">
        <v>520</v>
      </c>
    </row>
    <row r="106" spans="1:89">
      <c r="A106" s="21" t="s">
        <v>240</v>
      </c>
      <c r="B106" s="21" t="s">
        <v>241</v>
      </c>
      <c r="C106" s="21" t="s">
        <v>432</v>
      </c>
      <c r="D106" s="21">
        <v>2007</v>
      </c>
      <c r="E106" s="14">
        <v>1</v>
      </c>
      <c r="F106" s="16" t="s">
        <v>520</v>
      </c>
      <c r="G106" s="16"/>
      <c r="H106" s="16" t="s">
        <v>520</v>
      </c>
      <c r="I106" s="16" t="s">
        <v>520</v>
      </c>
      <c r="J106" s="14">
        <v>1</v>
      </c>
      <c r="K106" s="16" t="s">
        <v>520</v>
      </c>
      <c r="L106" s="16"/>
      <c r="M106" s="16" t="s">
        <v>520</v>
      </c>
      <c r="N106" s="16" t="s">
        <v>520</v>
      </c>
      <c r="O106" s="14">
        <v>1</v>
      </c>
      <c r="P106" s="16" t="s">
        <v>520</v>
      </c>
      <c r="Q106" s="16"/>
      <c r="R106" s="16" t="s">
        <v>520</v>
      </c>
      <c r="S106" s="16" t="s">
        <v>520</v>
      </c>
      <c r="T106" s="14">
        <v>2</v>
      </c>
      <c r="U106" s="16" t="s">
        <v>520</v>
      </c>
      <c r="V106" s="16"/>
      <c r="W106" s="16" t="s">
        <v>520</v>
      </c>
      <c r="X106" s="16" t="s">
        <v>520</v>
      </c>
      <c r="Y106" s="14">
        <v>10</v>
      </c>
      <c r="Z106" s="15">
        <v>11.7</v>
      </c>
      <c r="AA106" s="16" t="s">
        <v>519</v>
      </c>
      <c r="AB106" s="15">
        <v>5.6</v>
      </c>
      <c r="AC106" s="15">
        <v>21.5</v>
      </c>
      <c r="AD106" s="14">
        <v>3</v>
      </c>
      <c r="AE106" s="15">
        <v>2.8</v>
      </c>
      <c r="AF106" s="16" t="s">
        <v>519</v>
      </c>
      <c r="AG106" s="15">
        <v>0.6</v>
      </c>
      <c r="AH106" s="15">
        <v>8.3000000000000007</v>
      </c>
      <c r="AI106" s="14">
        <v>3</v>
      </c>
      <c r="AJ106" s="15">
        <v>2.7</v>
      </c>
      <c r="AK106" s="16" t="s">
        <v>519</v>
      </c>
      <c r="AL106" s="15">
        <v>0.6</v>
      </c>
      <c r="AM106" s="15">
        <v>7.8</v>
      </c>
      <c r="AN106" s="14">
        <v>5</v>
      </c>
      <c r="AO106" s="15">
        <v>4.8</v>
      </c>
      <c r="AP106" s="16" t="s">
        <v>519</v>
      </c>
      <c r="AQ106" s="15">
        <v>1.5</v>
      </c>
      <c r="AR106" s="15">
        <v>11.1</v>
      </c>
      <c r="AS106" s="14">
        <v>3</v>
      </c>
      <c r="AT106" s="15">
        <v>3.1</v>
      </c>
      <c r="AU106" s="16" t="s">
        <v>519</v>
      </c>
      <c r="AV106" s="15">
        <v>0.6</v>
      </c>
      <c r="AW106" s="15">
        <v>9.1</v>
      </c>
      <c r="AX106" s="14">
        <v>6</v>
      </c>
      <c r="AY106" s="15">
        <v>5.9</v>
      </c>
      <c r="AZ106" s="16" t="s">
        <v>519</v>
      </c>
      <c r="BA106" s="15">
        <v>2.2000000000000002</v>
      </c>
      <c r="BB106" s="15">
        <v>12.9</v>
      </c>
      <c r="BC106" s="14">
        <v>4</v>
      </c>
      <c r="BD106" s="15">
        <v>4.2</v>
      </c>
      <c r="BE106" s="16" t="s">
        <v>519</v>
      </c>
      <c r="BF106" s="15">
        <v>1.1000000000000001</v>
      </c>
      <c r="BG106" s="15">
        <v>10.7</v>
      </c>
      <c r="BH106" s="14">
        <v>5</v>
      </c>
      <c r="BI106" s="15">
        <v>6.5</v>
      </c>
      <c r="BJ106" s="16" t="s">
        <v>519</v>
      </c>
      <c r="BK106" s="15">
        <v>2.1</v>
      </c>
      <c r="BL106" s="15">
        <v>15.2</v>
      </c>
      <c r="BM106" s="14">
        <v>4</v>
      </c>
      <c r="BN106" s="15">
        <v>5.9</v>
      </c>
      <c r="BO106" s="16" t="s">
        <v>519</v>
      </c>
      <c r="BP106" s="15">
        <v>1.6</v>
      </c>
      <c r="BQ106" s="15">
        <v>15.1</v>
      </c>
      <c r="BR106" s="14">
        <v>4</v>
      </c>
      <c r="BS106" s="15">
        <v>6.9</v>
      </c>
      <c r="BT106" s="16" t="s">
        <v>519</v>
      </c>
      <c r="BU106" s="15">
        <v>1.9</v>
      </c>
      <c r="BV106" s="15">
        <v>17.600000000000001</v>
      </c>
      <c r="BW106" s="14">
        <v>3</v>
      </c>
      <c r="BX106" s="15">
        <v>6.3</v>
      </c>
      <c r="BY106" s="16" t="s">
        <v>519</v>
      </c>
      <c r="BZ106" s="15">
        <v>1.3</v>
      </c>
      <c r="CA106" s="15">
        <v>18.3</v>
      </c>
      <c r="CB106" s="14">
        <v>2</v>
      </c>
      <c r="CC106" s="16" t="s">
        <v>520</v>
      </c>
      <c r="CD106" s="16"/>
      <c r="CE106" s="16" t="s">
        <v>520</v>
      </c>
      <c r="CF106" s="16" t="s">
        <v>520</v>
      </c>
      <c r="CG106" s="14">
        <v>1</v>
      </c>
      <c r="CH106" s="16" t="s">
        <v>520</v>
      </c>
      <c r="CI106" s="16"/>
      <c r="CJ106" s="16" t="s">
        <v>520</v>
      </c>
      <c r="CK106" s="16" t="s">
        <v>520</v>
      </c>
    </row>
    <row r="107" spans="1:89">
      <c r="A107" s="21" t="s">
        <v>240</v>
      </c>
      <c r="B107" s="21" t="s">
        <v>241</v>
      </c>
      <c r="C107" s="21" t="s">
        <v>432</v>
      </c>
      <c r="D107" s="21">
        <v>2006</v>
      </c>
      <c r="E107" s="14">
        <v>0</v>
      </c>
      <c r="F107" s="16" t="s">
        <v>520</v>
      </c>
      <c r="G107" s="16"/>
      <c r="H107" s="16" t="s">
        <v>520</v>
      </c>
      <c r="I107" s="16" t="s">
        <v>520</v>
      </c>
      <c r="J107" s="14">
        <v>2</v>
      </c>
      <c r="K107" s="16" t="s">
        <v>520</v>
      </c>
      <c r="L107" s="16"/>
      <c r="M107" s="16" t="s">
        <v>520</v>
      </c>
      <c r="N107" s="16" t="s">
        <v>520</v>
      </c>
      <c r="O107" s="14">
        <v>4</v>
      </c>
      <c r="P107" s="15">
        <v>4.2</v>
      </c>
      <c r="Q107" s="16" t="s">
        <v>519</v>
      </c>
      <c r="R107" s="15">
        <v>1.1000000000000001</v>
      </c>
      <c r="S107" s="15">
        <v>10.7</v>
      </c>
      <c r="T107" s="14">
        <v>4</v>
      </c>
      <c r="U107" s="15">
        <v>4.7</v>
      </c>
      <c r="V107" s="16" t="s">
        <v>519</v>
      </c>
      <c r="W107" s="15">
        <v>1.3</v>
      </c>
      <c r="X107" s="15">
        <v>12.1</v>
      </c>
      <c r="Y107" s="14">
        <v>5</v>
      </c>
      <c r="Z107" s="15">
        <v>5.6</v>
      </c>
      <c r="AA107" s="16" t="s">
        <v>519</v>
      </c>
      <c r="AB107" s="15">
        <v>1.8</v>
      </c>
      <c r="AC107" s="15">
        <v>13.1</v>
      </c>
      <c r="AD107" s="14">
        <v>9</v>
      </c>
      <c r="AE107" s="15">
        <v>8.4</v>
      </c>
      <c r="AF107" s="16" t="s">
        <v>519</v>
      </c>
      <c r="AG107" s="15">
        <v>3.9</v>
      </c>
      <c r="AH107" s="15">
        <v>16</v>
      </c>
      <c r="AI107" s="14">
        <v>10</v>
      </c>
      <c r="AJ107" s="15">
        <v>9</v>
      </c>
      <c r="AK107" s="16" t="s">
        <v>519</v>
      </c>
      <c r="AL107" s="15">
        <v>4.3</v>
      </c>
      <c r="AM107" s="15">
        <v>16.5</v>
      </c>
      <c r="AN107" s="14">
        <v>7</v>
      </c>
      <c r="AO107" s="15">
        <v>6.8</v>
      </c>
      <c r="AP107" s="16" t="s">
        <v>519</v>
      </c>
      <c r="AQ107" s="15">
        <v>2.8</v>
      </c>
      <c r="AR107" s="15">
        <v>14.1</v>
      </c>
      <c r="AS107" s="14">
        <v>8</v>
      </c>
      <c r="AT107" s="15">
        <v>8.4</v>
      </c>
      <c r="AU107" s="16" t="s">
        <v>519</v>
      </c>
      <c r="AV107" s="15">
        <v>3.6</v>
      </c>
      <c r="AW107" s="15">
        <v>16.600000000000001</v>
      </c>
      <c r="AX107" s="14">
        <v>8</v>
      </c>
      <c r="AY107" s="15">
        <v>7.6</v>
      </c>
      <c r="AZ107" s="16" t="s">
        <v>519</v>
      </c>
      <c r="BA107" s="15">
        <v>3.3</v>
      </c>
      <c r="BB107" s="15">
        <v>14.9</v>
      </c>
      <c r="BC107" s="14">
        <v>8</v>
      </c>
      <c r="BD107" s="15">
        <v>8.9</v>
      </c>
      <c r="BE107" s="16" t="s">
        <v>519</v>
      </c>
      <c r="BF107" s="15">
        <v>3.9</v>
      </c>
      <c r="BG107" s="15">
        <v>17.600000000000001</v>
      </c>
      <c r="BH107" s="14">
        <v>4</v>
      </c>
      <c r="BI107" s="15">
        <v>5.3</v>
      </c>
      <c r="BJ107" s="16" t="s">
        <v>519</v>
      </c>
      <c r="BK107" s="15">
        <v>1.4</v>
      </c>
      <c r="BL107" s="15">
        <v>13.5</v>
      </c>
      <c r="BM107" s="14">
        <v>4</v>
      </c>
      <c r="BN107" s="15">
        <v>5.9</v>
      </c>
      <c r="BO107" s="16" t="s">
        <v>519</v>
      </c>
      <c r="BP107" s="15">
        <v>1.6</v>
      </c>
      <c r="BQ107" s="15">
        <v>15.2</v>
      </c>
      <c r="BR107" s="14">
        <v>1</v>
      </c>
      <c r="BS107" s="16" t="s">
        <v>520</v>
      </c>
      <c r="BT107" s="16"/>
      <c r="BU107" s="16" t="s">
        <v>520</v>
      </c>
      <c r="BV107" s="16" t="s">
        <v>520</v>
      </c>
      <c r="BW107" s="14">
        <v>1</v>
      </c>
      <c r="BX107" s="16" t="s">
        <v>520</v>
      </c>
      <c r="BY107" s="16"/>
      <c r="BZ107" s="16" t="s">
        <v>520</v>
      </c>
      <c r="CA107" s="16" t="s">
        <v>520</v>
      </c>
      <c r="CB107" s="14">
        <v>1</v>
      </c>
      <c r="CC107" s="16" t="s">
        <v>520</v>
      </c>
      <c r="CD107" s="16"/>
      <c r="CE107" s="16" t="s">
        <v>520</v>
      </c>
      <c r="CF107" s="16" t="s">
        <v>520</v>
      </c>
      <c r="CG107" s="14">
        <v>1</v>
      </c>
      <c r="CH107" s="16" t="s">
        <v>520</v>
      </c>
      <c r="CI107" s="16"/>
      <c r="CJ107" s="16" t="s">
        <v>520</v>
      </c>
      <c r="CK107" s="16" t="s">
        <v>520</v>
      </c>
    </row>
    <row r="108" spans="1:89">
      <c r="A108" s="21" t="s">
        <v>240</v>
      </c>
      <c r="B108" s="21" t="s">
        <v>241</v>
      </c>
      <c r="C108" s="21" t="s">
        <v>432</v>
      </c>
      <c r="D108" s="21">
        <v>2005</v>
      </c>
      <c r="E108" s="14">
        <v>1</v>
      </c>
      <c r="F108" s="16" t="s">
        <v>520</v>
      </c>
      <c r="G108" s="16"/>
      <c r="H108" s="16" t="s">
        <v>520</v>
      </c>
      <c r="I108" s="16" t="s">
        <v>520</v>
      </c>
      <c r="J108" s="14">
        <v>0</v>
      </c>
      <c r="K108" s="16" t="s">
        <v>520</v>
      </c>
      <c r="L108" s="16"/>
      <c r="M108" s="16" t="s">
        <v>520</v>
      </c>
      <c r="N108" s="16" t="s">
        <v>520</v>
      </c>
      <c r="O108" s="14">
        <v>2</v>
      </c>
      <c r="P108" s="16" t="s">
        <v>520</v>
      </c>
      <c r="Q108" s="16"/>
      <c r="R108" s="16" t="s">
        <v>520</v>
      </c>
      <c r="S108" s="16" t="s">
        <v>520</v>
      </c>
      <c r="T108" s="14">
        <v>2</v>
      </c>
      <c r="U108" s="16" t="s">
        <v>520</v>
      </c>
      <c r="V108" s="16"/>
      <c r="W108" s="16" t="s">
        <v>520</v>
      </c>
      <c r="X108" s="16" t="s">
        <v>520</v>
      </c>
      <c r="Y108" s="14">
        <v>10</v>
      </c>
      <c r="Z108" s="15">
        <v>10.8</v>
      </c>
      <c r="AA108" s="16" t="s">
        <v>519</v>
      </c>
      <c r="AB108" s="15">
        <v>5.2</v>
      </c>
      <c r="AC108" s="15">
        <v>19.8</v>
      </c>
      <c r="AD108" s="14">
        <v>3</v>
      </c>
      <c r="AE108" s="15">
        <v>2.8</v>
      </c>
      <c r="AF108" s="16" t="s">
        <v>519</v>
      </c>
      <c r="AG108" s="15">
        <v>0.6</v>
      </c>
      <c r="AH108" s="15">
        <v>8.1999999999999993</v>
      </c>
      <c r="AI108" s="14">
        <v>5</v>
      </c>
      <c r="AJ108" s="15">
        <v>4.5</v>
      </c>
      <c r="AK108" s="16" t="s">
        <v>519</v>
      </c>
      <c r="AL108" s="15">
        <v>1.5</v>
      </c>
      <c r="AM108" s="15">
        <v>10.6</v>
      </c>
      <c r="AN108" s="14">
        <v>4</v>
      </c>
      <c r="AO108" s="15">
        <v>4</v>
      </c>
      <c r="AP108" s="16" t="s">
        <v>519</v>
      </c>
      <c r="AQ108" s="15">
        <v>1.1000000000000001</v>
      </c>
      <c r="AR108" s="15">
        <v>10.3</v>
      </c>
      <c r="AS108" s="14">
        <v>8</v>
      </c>
      <c r="AT108" s="15">
        <v>8.4</v>
      </c>
      <c r="AU108" s="16" t="s">
        <v>519</v>
      </c>
      <c r="AV108" s="15">
        <v>3.6</v>
      </c>
      <c r="AW108" s="15">
        <v>16.5</v>
      </c>
      <c r="AX108" s="14">
        <v>6</v>
      </c>
      <c r="AY108" s="15">
        <v>5.7</v>
      </c>
      <c r="AZ108" s="16" t="s">
        <v>519</v>
      </c>
      <c r="BA108" s="15">
        <v>2.1</v>
      </c>
      <c r="BB108" s="15">
        <v>12.5</v>
      </c>
      <c r="BC108" s="14">
        <v>3</v>
      </c>
      <c r="BD108" s="15">
        <v>3.4</v>
      </c>
      <c r="BE108" s="16" t="s">
        <v>519</v>
      </c>
      <c r="BF108" s="15">
        <v>0.7</v>
      </c>
      <c r="BG108" s="15">
        <v>10.1</v>
      </c>
      <c r="BH108" s="14">
        <v>3</v>
      </c>
      <c r="BI108" s="15">
        <v>4</v>
      </c>
      <c r="BJ108" s="16" t="s">
        <v>519</v>
      </c>
      <c r="BK108" s="15">
        <v>0.8</v>
      </c>
      <c r="BL108" s="15">
        <v>11.6</v>
      </c>
      <c r="BM108" s="14">
        <v>2</v>
      </c>
      <c r="BN108" s="16" t="s">
        <v>520</v>
      </c>
      <c r="BO108" s="16"/>
      <c r="BP108" s="16" t="s">
        <v>520</v>
      </c>
      <c r="BQ108" s="16" t="s">
        <v>520</v>
      </c>
      <c r="BR108" s="14">
        <v>3</v>
      </c>
      <c r="BS108" s="15">
        <v>5.0999999999999996</v>
      </c>
      <c r="BT108" s="16" t="s">
        <v>519</v>
      </c>
      <c r="BU108" s="15">
        <v>1</v>
      </c>
      <c r="BV108" s="15">
        <v>14.8</v>
      </c>
      <c r="BW108" s="14">
        <v>2</v>
      </c>
      <c r="BX108" s="16" t="s">
        <v>520</v>
      </c>
      <c r="BY108" s="16"/>
      <c r="BZ108" s="16" t="s">
        <v>520</v>
      </c>
      <c r="CA108" s="16" t="s">
        <v>520</v>
      </c>
      <c r="CB108" s="14">
        <v>2</v>
      </c>
      <c r="CC108" s="16" t="s">
        <v>520</v>
      </c>
      <c r="CD108" s="16"/>
      <c r="CE108" s="16" t="s">
        <v>520</v>
      </c>
      <c r="CF108" s="16" t="s">
        <v>520</v>
      </c>
      <c r="CG108" s="14">
        <v>1</v>
      </c>
      <c r="CH108" s="16" t="s">
        <v>520</v>
      </c>
      <c r="CI108" s="16"/>
      <c r="CJ108" s="16" t="s">
        <v>520</v>
      </c>
      <c r="CK108" s="16" t="s">
        <v>520</v>
      </c>
    </row>
    <row r="109" spans="1:89">
      <c r="A109" s="21" t="s">
        <v>240</v>
      </c>
      <c r="B109" s="21" t="s">
        <v>241</v>
      </c>
      <c r="C109" s="21" t="s">
        <v>432</v>
      </c>
      <c r="D109" s="21">
        <v>2004</v>
      </c>
      <c r="E109" s="14">
        <v>0</v>
      </c>
      <c r="F109" s="16" t="s">
        <v>520</v>
      </c>
      <c r="G109" s="16"/>
      <c r="H109" s="16" t="s">
        <v>520</v>
      </c>
      <c r="I109" s="16" t="s">
        <v>520</v>
      </c>
      <c r="J109" s="14">
        <v>3</v>
      </c>
      <c r="K109" s="15">
        <v>3.1</v>
      </c>
      <c r="L109" s="16" t="s">
        <v>519</v>
      </c>
      <c r="M109" s="15">
        <v>0.6</v>
      </c>
      <c r="N109" s="15">
        <v>9.1999999999999993</v>
      </c>
      <c r="O109" s="14">
        <v>2</v>
      </c>
      <c r="P109" s="16" t="s">
        <v>520</v>
      </c>
      <c r="Q109" s="16"/>
      <c r="R109" s="16" t="s">
        <v>520</v>
      </c>
      <c r="S109" s="16" t="s">
        <v>520</v>
      </c>
      <c r="T109" s="14">
        <v>4</v>
      </c>
      <c r="U109" s="15">
        <v>5</v>
      </c>
      <c r="V109" s="16" t="s">
        <v>519</v>
      </c>
      <c r="W109" s="15">
        <v>1.4</v>
      </c>
      <c r="X109" s="15">
        <v>12.9</v>
      </c>
      <c r="Y109" s="14">
        <v>5</v>
      </c>
      <c r="Z109" s="15">
        <v>5.2</v>
      </c>
      <c r="AA109" s="16" t="s">
        <v>519</v>
      </c>
      <c r="AB109" s="15">
        <v>1.7</v>
      </c>
      <c r="AC109" s="15">
        <v>12.1</v>
      </c>
      <c r="AD109" s="14">
        <v>7</v>
      </c>
      <c r="AE109" s="15">
        <v>6.4</v>
      </c>
      <c r="AF109" s="16" t="s">
        <v>519</v>
      </c>
      <c r="AG109" s="15">
        <v>2.6</v>
      </c>
      <c r="AH109" s="15">
        <v>13.3</v>
      </c>
      <c r="AI109" s="14">
        <v>9</v>
      </c>
      <c r="AJ109" s="15">
        <v>8.3000000000000007</v>
      </c>
      <c r="AK109" s="16" t="s">
        <v>519</v>
      </c>
      <c r="AL109" s="15">
        <v>3.8</v>
      </c>
      <c r="AM109" s="15">
        <v>15.8</v>
      </c>
      <c r="AN109" s="14">
        <v>8</v>
      </c>
      <c r="AO109" s="15">
        <v>8.1999999999999993</v>
      </c>
      <c r="AP109" s="16" t="s">
        <v>519</v>
      </c>
      <c r="AQ109" s="15">
        <v>3.5</v>
      </c>
      <c r="AR109" s="15">
        <v>16.2</v>
      </c>
      <c r="AS109" s="14">
        <v>10</v>
      </c>
      <c r="AT109" s="15">
        <v>10.3</v>
      </c>
      <c r="AU109" s="16" t="s">
        <v>519</v>
      </c>
      <c r="AV109" s="15">
        <v>4.9000000000000004</v>
      </c>
      <c r="AW109" s="15">
        <v>19</v>
      </c>
      <c r="AX109" s="14">
        <v>2</v>
      </c>
      <c r="AY109" s="16" t="s">
        <v>520</v>
      </c>
      <c r="AZ109" s="16"/>
      <c r="BA109" s="16" t="s">
        <v>520</v>
      </c>
      <c r="BB109" s="16" t="s">
        <v>520</v>
      </c>
      <c r="BC109" s="14">
        <v>3</v>
      </c>
      <c r="BD109" s="15">
        <v>3.5</v>
      </c>
      <c r="BE109" s="16" t="s">
        <v>519</v>
      </c>
      <c r="BF109" s="15">
        <v>0.7</v>
      </c>
      <c r="BG109" s="15">
        <v>10.4</v>
      </c>
      <c r="BH109" s="14">
        <v>5</v>
      </c>
      <c r="BI109" s="15">
        <v>6.7</v>
      </c>
      <c r="BJ109" s="16" t="s">
        <v>519</v>
      </c>
      <c r="BK109" s="15">
        <v>2.2000000000000002</v>
      </c>
      <c r="BL109" s="15">
        <v>15.6</v>
      </c>
      <c r="BM109" s="14">
        <v>5</v>
      </c>
      <c r="BN109" s="15">
        <v>7.4</v>
      </c>
      <c r="BO109" s="16" t="s">
        <v>519</v>
      </c>
      <c r="BP109" s="15">
        <v>2.4</v>
      </c>
      <c r="BQ109" s="15">
        <v>17.399999999999999</v>
      </c>
      <c r="BR109" s="14">
        <v>6</v>
      </c>
      <c r="BS109" s="15">
        <v>10</v>
      </c>
      <c r="BT109" s="16" t="s">
        <v>519</v>
      </c>
      <c r="BU109" s="15">
        <v>3.7</v>
      </c>
      <c r="BV109" s="15">
        <v>21.8</v>
      </c>
      <c r="BW109" s="14">
        <v>1</v>
      </c>
      <c r="BX109" s="16" t="s">
        <v>520</v>
      </c>
      <c r="BY109" s="16"/>
      <c r="BZ109" s="16" t="s">
        <v>520</v>
      </c>
      <c r="CA109" s="16" t="s">
        <v>520</v>
      </c>
      <c r="CB109" s="14">
        <v>1</v>
      </c>
      <c r="CC109" s="16" t="s">
        <v>520</v>
      </c>
      <c r="CD109" s="16"/>
      <c r="CE109" s="16" t="s">
        <v>520</v>
      </c>
      <c r="CF109" s="16" t="s">
        <v>520</v>
      </c>
      <c r="CG109" s="14">
        <v>1</v>
      </c>
      <c r="CH109" s="16" t="s">
        <v>520</v>
      </c>
      <c r="CI109" s="16"/>
      <c r="CJ109" s="16" t="s">
        <v>520</v>
      </c>
      <c r="CK109" s="16" t="s">
        <v>520</v>
      </c>
    </row>
    <row r="110" spans="1:89">
      <c r="A110" s="21" t="s">
        <v>240</v>
      </c>
      <c r="B110" s="21" t="s">
        <v>241</v>
      </c>
      <c r="C110" s="21" t="s">
        <v>432</v>
      </c>
      <c r="D110" s="21">
        <v>2003</v>
      </c>
      <c r="E110" s="14">
        <v>2</v>
      </c>
      <c r="F110" s="16" t="s">
        <v>520</v>
      </c>
      <c r="G110" s="16"/>
      <c r="H110" s="16" t="s">
        <v>520</v>
      </c>
      <c r="I110" s="16" t="s">
        <v>520</v>
      </c>
      <c r="J110" s="14">
        <v>3</v>
      </c>
      <c r="K110" s="15">
        <v>3.2</v>
      </c>
      <c r="L110" s="16" t="s">
        <v>519</v>
      </c>
      <c r="M110" s="15">
        <v>0.7</v>
      </c>
      <c r="N110" s="15">
        <v>9.3000000000000007</v>
      </c>
      <c r="O110" s="14">
        <v>12</v>
      </c>
      <c r="P110" s="15">
        <v>13.3</v>
      </c>
      <c r="Q110" s="16" t="s">
        <v>519</v>
      </c>
      <c r="R110" s="15">
        <v>6.8</v>
      </c>
      <c r="S110" s="15">
        <v>23.1</v>
      </c>
      <c r="T110" s="14">
        <v>5</v>
      </c>
      <c r="U110" s="15">
        <v>6.4</v>
      </c>
      <c r="V110" s="16" t="s">
        <v>519</v>
      </c>
      <c r="W110" s="15">
        <v>2.1</v>
      </c>
      <c r="X110" s="15">
        <v>14.8</v>
      </c>
      <c r="Y110" s="14">
        <v>7</v>
      </c>
      <c r="Z110" s="15">
        <v>7</v>
      </c>
      <c r="AA110" s="16" t="s">
        <v>519</v>
      </c>
      <c r="AB110" s="15">
        <v>2.8</v>
      </c>
      <c r="AC110" s="15">
        <v>14.5</v>
      </c>
      <c r="AD110" s="14">
        <v>5</v>
      </c>
      <c r="AE110" s="15">
        <v>4.5999999999999996</v>
      </c>
      <c r="AF110" s="16" t="s">
        <v>519</v>
      </c>
      <c r="AG110" s="15">
        <v>1.5</v>
      </c>
      <c r="AH110" s="15">
        <v>10.7</v>
      </c>
      <c r="AI110" s="14">
        <v>5</v>
      </c>
      <c r="AJ110" s="15">
        <v>4.7</v>
      </c>
      <c r="AK110" s="16" t="s">
        <v>519</v>
      </c>
      <c r="AL110" s="15">
        <v>1.5</v>
      </c>
      <c r="AM110" s="15">
        <v>11.1</v>
      </c>
      <c r="AN110" s="14">
        <v>11</v>
      </c>
      <c r="AO110" s="15">
        <v>11.4</v>
      </c>
      <c r="AP110" s="16" t="s">
        <v>519</v>
      </c>
      <c r="AQ110" s="15">
        <v>5.7</v>
      </c>
      <c r="AR110" s="15">
        <v>20.5</v>
      </c>
      <c r="AS110" s="14">
        <v>7</v>
      </c>
      <c r="AT110" s="15">
        <v>7.1</v>
      </c>
      <c r="AU110" s="16" t="s">
        <v>519</v>
      </c>
      <c r="AV110" s="15">
        <v>2.9</v>
      </c>
      <c r="AW110" s="15">
        <v>14.7</v>
      </c>
      <c r="AX110" s="14">
        <v>7</v>
      </c>
      <c r="AY110" s="15">
        <v>6.9</v>
      </c>
      <c r="AZ110" s="16" t="s">
        <v>519</v>
      </c>
      <c r="BA110" s="15">
        <v>2.8</v>
      </c>
      <c r="BB110" s="15">
        <v>14.3</v>
      </c>
      <c r="BC110" s="14">
        <v>6</v>
      </c>
      <c r="BD110" s="15">
        <v>7.3</v>
      </c>
      <c r="BE110" s="16" t="s">
        <v>519</v>
      </c>
      <c r="BF110" s="15">
        <v>2.7</v>
      </c>
      <c r="BG110" s="15">
        <v>15.9</v>
      </c>
      <c r="BH110" s="14">
        <v>0</v>
      </c>
      <c r="BI110" s="16" t="s">
        <v>520</v>
      </c>
      <c r="BJ110" s="16"/>
      <c r="BK110" s="16" t="s">
        <v>520</v>
      </c>
      <c r="BL110" s="16" t="s">
        <v>520</v>
      </c>
      <c r="BM110" s="14">
        <v>4</v>
      </c>
      <c r="BN110" s="15">
        <v>5.9</v>
      </c>
      <c r="BO110" s="16" t="s">
        <v>519</v>
      </c>
      <c r="BP110" s="15">
        <v>1.6</v>
      </c>
      <c r="BQ110" s="15">
        <v>15.2</v>
      </c>
      <c r="BR110" s="14">
        <v>2</v>
      </c>
      <c r="BS110" s="16" t="s">
        <v>520</v>
      </c>
      <c r="BT110" s="16"/>
      <c r="BU110" s="16" t="s">
        <v>520</v>
      </c>
      <c r="BV110" s="16" t="s">
        <v>520</v>
      </c>
      <c r="BW110" s="14">
        <v>3</v>
      </c>
      <c r="BX110" s="15">
        <v>5.9</v>
      </c>
      <c r="BY110" s="16" t="s">
        <v>519</v>
      </c>
      <c r="BZ110" s="15">
        <v>1.2</v>
      </c>
      <c r="CA110" s="15">
        <v>17.3</v>
      </c>
      <c r="CB110" s="14">
        <v>0</v>
      </c>
      <c r="CC110" s="16" t="s">
        <v>520</v>
      </c>
      <c r="CD110" s="16"/>
      <c r="CE110" s="16" t="s">
        <v>520</v>
      </c>
      <c r="CF110" s="16" t="s">
        <v>520</v>
      </c>
      <c r="CG110" s="14">
        <v>1</v>
      </c>
      <c r="CH110" s="16" t="s">
        <v>520</v>
      </c>
      <c r="CI110" s="16"/>
      <c r="CJ110" s="16" t="s">
        <v>520</v>
      </c>
      <c r="CK110" s="16" t="s">
        <v>520</v>
      </c>
    </row>
    <row r="111" spans="1:89">
      <c r="A111" s="21" t="s">
        <v>240</v>
      </c>
      <c r="B111" s="21" t="s">
        <v>241</v>
      </c>
      <c r="C111" s="21" t="s">
        <v>432</v>
      </c>
      <c r="D111" s="21">
        <v>2002</v>
      </c>
      <c r="E111" s="14">
        <v>1</v>
      </c>
      <c r="F111" s="16" t="s">
        <v>520</v>
      </c>
      <c r="G111" s="16"/>
      <c r="H111" s="16" t="s">
        <v>520</v>
      </c>
      <c r="I111" s="16" t="s">
        <v>520</v>
      </c>
      <c r="J111" s="14">
        <v>2</v>
      </c>
      <c r="K111" s="16" t="s">
        <v>520</v>
      </c>
      <c r="L111" s="16"/>
      <c r="M111" s="16" t="s">
        <v>520</v>
      </c>
      <c r="N111" s="16" t="s">
        <v>520</v>
      </c>
      <c r="O111" s="14">
        <v>8</v>
      </c>
      <c r="P111" s="15">
        <v>9</v>
      </c>
      <c r="Q111" s="16" t="s">
        <v>519</v>
      </c>
      <c r="R111" s="15">
        <v>3.9</v>
      </c>
      <c r="S111" s="15">
        <v>17.8</v>
      </c>
      <c r="T111" s="14">
        <v>7</v>
      </c>
      <c r="U111" s="15">
        <v>8.6</v>
      </c>
      <c r="V111" s="16" t="s">
        <v>519</v>
      </c>
      <c r="W111" s="15">
        <v>3.5</v>
      </c>
      <c r="X111" s="15">
        <v>17.8</v>
      </c>
      <c r="Y111" s="14">
        <v>1</v>
      </c>
      <c r="Z111" s="16" t="s">
        <v>520</v>
      </c>
      <c r="AA111" s="16"/>
      <c r="AB111" s="16" t="s">
        <v>520</v>
      </c>
      <c r="AC111" s="16" t="s">
        <v>520</v>
      </c>
      <c r="AD111" s="14">
        <v>9</v>
      </c>
      <c r="AE111" s="15">
        <v>8.1999999999999993</v>
      </c>
      <c r="AF111" s="16" t="s">
        <v>519</v>
      </c>
      <c r="AG111" s="15">
        <v>3.8</v>
      </c>
      <c r="AH111" s="15">
        <v>15.6</v>
      </c>
      <c r="AI111" s="14">
        <v>7</v>
      </c>
      <c r="AJ111" s="15">
        <v>6.8</v>
      </c>
      <c r="AK111" s="16" t="s">
        <v>519</v>
      </c>
      <c r="AL111" s="15">
        <v>2.7</v>
      </c>
      <c r="AM111" s="15">
        <v>14</v>
      </c>
      <c r="AN111" s="14">
        <v>9</v>
      </c>
      <c r="AO111" s="15">
        <v>9.5</v>
      </c>
      <c r="AP111" s="16" t="s">
        <v>519</v>
      </c>
      <c r="AQ111" s="15">
        <v>4.3</v>
      </c>
      <c r="AR111" s="15">
        <v>18</v>
      </c>
      <c r="AS111" s="14">
        <v>5</v>
      </c>
      <c r="AT111" s="15">
        <v>4.9000000000000004</v>
      </c>
      <c r="AU111" s="16" t="s">
        <v>519</v>
      </c>
      <c r="AV111" s="15">
        <v>1.6</v>
      </c>
      <c r="AW111" s="15">
        <v>11.5</v>
      </c>
      <c r="AX111" s="14">
        <v>3</v>
      </c>
      <c r="AY111" s="15">
        <v>3.1</v>
      </c>
      <c r="AZ111" s="16" t="s">
        <v>519</v>
      </c>
      <c r="BA111" s="15">
        <v>0.6</v>
      </c>
      <c r="BB111" s="15">
        <v>9</v>
      </c>
      <c r="BC111" s="14">
        <v>2</v>
      </c>
      <c r="BD111" s="16" t="s">
        <v>520</v>
      </c>
      <c r="BE111" s="16"/>
      <c r="BF111" s="16" t="s">
        <v>520</v>
      </c>
      <c r="BG111" s="16" t="s">
        <v>520</v>
      </c>
      <c r="BH111" s="14">
        <v>5</v>
      </c>
      <c r="BI111" s="15">
        <v>6.9</v>
      </c>
      <c r="BJ111" s="16" t="s">
        <v>519</v>
      </c>
      <c r="BK111" s="15">
        <v>2.2000000000000002</v>
      </c>
      <c r="BL111" s="15">
        <v>16.100000000000001</v>
      </c>
      <c r="BM111" s="14">
        <v>1</v>
      </c>
      <c r="BN111" s="16" t="s">
        <v>520</v>
      </c>
      <c r="BO111" s="16"/>
      <c r="BP111" s="16" t="s">
        <v>520</v>
      </c>
      <c r="BQ111" s="16" t="s">
        <v>520</v>
      </c>
      <c r="BR111" s="14">
        <v>4</v>
      </c>
      <c r="BS111" s="15">
        <v>6.4</v>
      </c>
      <c r="BT111" s="16" t="s">
        <v>519</v>
      </c>
      <c r="BU111" s="15">
        <v>1.8</v>
      </c>
      <c r="BV111" s="15">
        <v>16.5</v>
      </c>
      <c r="BW111" s="14">
        <v>5</v>
      </c>
      <c r="BX111" s="15">
        <v>10.199999999999999</v>
      </c>
      <c r="BY111" s="16" t="s">
        <v>519</v>
      </c>
      <c r="BZ111" s="15">
        <v>3.3</v>
      </c>
      <c r="CA111" s="15">
        <v>23.8</v>
      </c>
      <c r="CB111" s="14">
        <v>6</v>
      </c>
      <c r="CC111" s="15">
        <v>22.1</v>
      </c>
      <c r="CD111" s="16" t="s">
        <v>519</v>
      </c>
      <c r="CE111" s="15">
        <v>8.1</v>
      </c>
      <c r="CF111" s="15">
        <v>48.2</v>
      </c>
      <c r="CG111" s="14">
        <v>1</v>
      </c>
      <c r="CH111" s="16" t="s">
        <v>520</v>
      </c>
      <c r="CI111" s="16"/>
      <c r="CJ111" s="16" t="s">
        <v>520</v>
      </c>
      <c r="CK111" s="16" t="s">
        <v>520</v>
      </c>
    </row>
    <row r="112" spans="1:89">
      <c r="A112" s="21" t="s">
        <v>240</v>
      </c>
      <c r="B112" s="21" t="s">
        <v>241</v>
      </c>
      <c r="C112" s="21" t="s">
        <v>432</v>
      </c>
      <c r="D112" s="21">
        <v>2001</v>
      </c>
      <c r="E112" s="14">
        <v>0</v>
      </c>
      <c r="F112" s="16" t="s">
        <v>520</v>
      </c>
      <c r="G112" s="16"/>
      <c r="H112" s="16" t="s">
        <v>520</v>
      </c>
      <c r="I112" s="16" t="s">
        <v>520</v>
      </c>
      <c r="J112" s="14">
        <v>1</v>
      </c>
      <c r="K112" s="16" t="s">
        <v>520</v>
      </c>
      <c r="L112" s="16"/>
      <c r="M112" s="16" t="s">
        <v>520</v>
      </c>
      <c r="N112" s="16" t="s">
        <v>520</v>
      </c>
      <c r="O112" s="14">
        <v>6</v>
      </c>
      <c r="P112" s="15">
        <v>7</v>
      </c>
      <c r="Q112" s="16" t="s">
        <v>519</v>
      </c>
      <c r="R112" s="15">
        <v>2.6</v>
      </c>
      <c r="S112" s="15">
        <v>15.3</v>
      </c>
      <c r="T112" s="14">
        <v>7</v>
      </c>
      <c r="U112" s="15">
        <v>8.3000000000000007</v>
      </c>
      <c r="V112" s="16" t="s">
        <v>519</v>
      </c>
      <c r="W112" s="15">
        <v>3.3</v>
      </c>
      <c r="X112" s="15">
        <v>17.100000000000001</v>
      </c>
      <c r="Y112" s="14">
        <v>3</v>
      </c>
      <c r="Z112" s="15">
        <v>2.9</v>
      </c>
      <c r="AA112" s="16" t="s">
        <v>519</v>
      </c>
      <c r="AB112" s="15">
        <v>0.6</v>
      </c>
      <c r="AC112" s="15">
        <v>8.5</v>
      </c>
      <c r="AD112" s="14">
        <v>1</v>
      </c>
      <c r="AE112" s="16" t="s">
        <v>520</v>
      </c>
      <c r="AF112" s="16"/>
      <c r="AG112" s="16" t="s">
        <v>520</v>
      </c>
      <c r="AH112" s="16" t="s">
        <v>520</v>
      </c>
      <c r="AI112" s="14">
        <v>7</v>
      </c>
      <c r="AJ112" s="15">
        <v>7</v>
      </c>
      <c r="AK112" s="16" t="s">
        <v>519</v>
      </c>
      <c r="AL112" s="15">
        <v>2.8</v>
      </c>
      <c r="AM112" s="15">
        <v>14.4</v>
      </c>
      <c r="AN112" s="14">
        <v>2</v>
      </c>
      <c r="AO112" s="16" t="s">
        <v>520</v>
      </c>
      <c r="AP112" s="16"/>
      <c r="AQ112" s="16" t="s">
        <v>520</v>
      </c>
      <c r="AR112" s="16" t="s">
        <v>520</v>
      </c>
      <c r="AS112" s="14">
        <v>7</v>
      </c>
      <c r="AT112" s="15">
        <v>6.7</v>
      </c>
      <c r="AU112" s="16" t="s">
        <v>519</v>
      </c>
      <c r="AV112" s="15">
        <v>2.7</v>
      </c>
      <c r="AW112" s="15">
        <v>13.8</v>
      </c>
      <c r="AX112" s="14">
        <v>7</v>
      </c>
      <c r="AY112" s="15">
        <v>7.7</v>
      </c>
      <c r="AZ112" s="16" t="s">
        <v>519</v>
      </c>
      <c r="BA112" s="15">
        <v>3.1</v>
      </c>
      <c r="BB112" s="15">
        <v>15.9</v>
      </c>
      <c r="BC112" s="14">
        <v>5</v>
      </c>
      <c r="BD112" s="15">
        <v>6.4</v>
      </c>
      <c r="BE112" s="16" t="s">
        <v>519</v>
      </c>
      <c r="BF112" s="15">
        <v>2.1</v>
      </c>
      <c r="BG112" s="15">
        <v>14.9</v>
      </c>
      <c r="BH112" s="14">
        <v>4</v>
      </c>
      <c r="BI112" s="15">
        <v>5.5</v>
      </c>
      <c r="BJ112" s="16" t="s">
        <v>519</v>
      </c>
      <c r="BK112" s="15">
        <v>1.5</v>
      </c>
      <c r="BL112" s="15">
        <v>14.2</v>
      </c>
      <c r="BM112" s="14">
        <v>3</v>
      </c>
      <c r="BN112" s="15">
        <v>4.4000000000000004</v>
      </c>
      <c r="BO112" s="16" t="s">
        <v>519</v>
      </c>
      <c r="BP112" s="15">
        <v>0.9</v>
      </c>
      <c r="BQ112" s="15">
        <v>12.8</v>
      </c>
      <c r="BR112" s="14">
        <v>4</v>
      </c>
      <c r="BS112" s="15">
        <v>6.3</v>
      </c>
      <c r="BT112" s="16" t="s">
        <v>519</v>
      </c>
      <c r="BU112" s="15">
        <v>1.7</v>
      </c>
      <c r="BV112" s="15">
        <v>16</v>
      </c>
      <c r="BW112" s="14">
        <v>1</v>
      </c>
      <c r="BX112" s="16" t="s">
        <v>520</v>
      </c>
      <c r="BY112" s="16"/>
      <c r="BZ112" s="16" t="s">
        <v>520</v>
      </c>
      <c r="CA112" s="16" t="s">
        <v>520</v>
      </c>
      <c r="CB112" s="14">
        <v>1</v>
      </c>
      <c r="CC112" s="16" t="s">
        <v>520</v>
      </c>
      <c r="CD112" s="16"/>
      <c r="CE112" s="16" t="s">
        <v>520</v>
      </c>
      <c r="CF112" s="16" t="s">
        <v>520</v>
      </c>
      <c r="CG112" s="14">
        <v>0</v>
      </c>
      <c r="CH112" s="16" t="s">
        <v>520</v>
      </c>
      <c r="CI112" s="16"/>
      <c r="CJ112" s="16" t="s">
        <v>520</v>
      </c>
      <c r="CK112" s="16" t="s">
        <v>520</v>
      </c>
    </row>
    <row r="113" spans="1:89">
      <c r="A113" s="21" t="s">
        <v>240</v>
      </c>
      <c r="B113" s="21" t="s">
        <v>241</v>
      </c>
      <c r="C113" s="21" t="s">
        <v>432</v>
      </c>
      <c r="D113" s="21">
        <v>2000</v>
      </c>
      <c r="E113" s="14">
        <v>0</v>
      </c>
      <c r="F113" s="16" t="s">
        <v>520</v>
      </c>
      <c r="G113" s="16"/>
      <c r="H113" s="16" t="s">
        <v>520</v>
      </c>
      <c r="I113" s="16" t="s">
        <v>520</v>
      </c>
      <c r="J113" s="14">
        <v>6</v>
      </c>
      <c r="K113" s="15">
        <v>6.5</v>
      </c>
      <c r="L113" s="16" t="s">
        <v>519</v>
      </c>
      <c r="M113" s="15">
        <v>2.4</v>
      </c>
      <c r="N113" s="15">
        <v>14.2</v>
      </c>
      <c r="O113" s="14">
        <v>5</v>
      </c>
      <c r="P113" s="15">
        <v>6</v>
      </c>
      <c r="Q113" s="16" t="s">
        <v>519</v>
      </c>
      <c r="R113" s="15">
        <v>2</v>
      </c>
      <c r="S113" s="15">
        <v>14</v>
      </c>
      <c r="T113" s="14">
        <v>2</v>
      </c>
      <c r="U113" s="16" t="s">
        <v>520</v>
      </c>
      <c r="V113" s="16"/>
      <c r="W113" s="16" t="s">
        <v>520</v>
      </c>
      <c r="X113" s="16" t="s">
        <v>520</v>
      </c>
      <c r="Y113" s="14">
        <v>9</v>
      </c>
      <c r="Z113" s="15">
        <v>8.6999999999999993</v>
      </c>
      <c r="AA113" s="16" t="s">
        <v>519</v>
      </c>
      <c r="AB113" s="15">
        <v>4</v>
      </c>
      <c r="AC113" s="15">
        <v>16.5</v>
      </c>
      <c r="AD113" s="14">
        <v>6</v>
      </c>
      <c r="AE113" s="15">
        <v>5.6</v>
      </c>
      <c r="AF113" s="16" t="s">
        <v>519</v>
      </c>
      <c r="AG113" s="15">
        <v>2</v>
      </c>
      <c r="AH113" s="15">
        <v>12.1</v>
      </c>
      <c r="AI113" s="14">
        <v>4</v>
      </c>
      <c r="AJ113" s="15">
        <v>4.0999999999999996</v>
      </c>
      <c r="AK113" s="16" t="s">
        <v>519</v>
      </c>
      <c r="AL113" s="15">
        <v>1.1000000000000001</v>
      </c>
      <c r="AM113" s="15">
        <v>10.5</v>
      </c>
      <c r="AN113" s="14">
        <v>11</v>
      </c>
      <c r="AO113" s="15">
        <v>11.7</v>
      </c>
      <c r="AP113" s="16" t="s">
        <v>519</v>
      </c>
      <c r="AQ113" s="15">
        <v>5.8</v>
      </c>
      <c r="AR113" s="15">
        <v>20.9</v>
      </c>
      <c r="AS113" s="14">
        <v>6</v>
      </c>
      <c r="AT113" s="15">
        <v>5.8</v>
      </c>
      <c r="AU113" s="16" t="s">
        <v>519</v>
      </c>
      <c r="AV113" s="15">
        <v>2.1</v>
      </c>
      <c r="AW113" s="15">
        <v>12.6</v>
      </c>
      <c r="AX113" s="14">
        <v>3</v>
      </c>
      <c r="AY113" s="15">
        <v>3.4</v>
      </c>
      <c r="AZ113" s="16" t="s">
        <v>519</v>
      </c>
      <c r="BA113" s="15">
        <v>0.7</v>
      </c>
      <c r="BB113" s="15">
        <v>10</v>
      </c>
      <c r="BC113" s="14">
        <v>1</v>
      </c>
      <c r="BD113" s="16" t="s">
        <v>520</v>
      </c>
      <c r="BE113" s="16"/>
      <c r="BF113" s="16" t="s">
        <v>520</v>
      </c>
      <c r="BG113" s="16" t="s">
        <v>520</v>
      </c>
      <c r="BH113" s="14">
        <v>3</v>
      </c>
      <c r="BI113" s="15">
        <v>4.0999999999999996</v>
      </c>
      <c r="BJ113" s="16" t="s">
        <v>519</v>
      </c>
      <c r="BK113" s="15">
        <v>0.9</v>
      </c>
      <c r="BL113" s="15">
        <v>12.1</v>
      </c>
      <c r="BM113" s="14">
        <v>6</v>
      </c>
      <c r="BN113" s="15">
        <v>8.6</v>
      </c>
      <c r="BO113" s="16" t="s">
        <v>519</v>
      </c>
      <c r="BP113" s="15">
        <v>3.2</v>
      </c>
      <c r="BQ113" s="15">
        <v>18.8</v>
      </c>
      <c r="BR113" s="14">
        <v>2</v>
      </c>
      <c r="BS113" s="16" t="s">
        <v>520</v>
      </c>
      <c r="BT113" s="16"/>
      <c r="BU113" s="16" t="s">
        <v>520</v>
      </c>
      <c r="BV113" s="16" t="s">
        <v>520</v>
      </c>
      <c r="BW113" s="14">
        <v>1</v>
      </c>
      <c r="BX113" s="16" t="s">
        <v>520</v>
      </c>
      <c r="BY113" s="16"/>
      <c r="BZ113" s="16" t="s">
        <v>520</v>
      </c>
      <c r="CA113" s="16" t="s">
        <v>520</v>
      </c>
      <c r="CB113" s="14">
        <v>1</v>
      </c>
      <c r="CC113" s="16" t="s">
        <v>520</v>
      </c>
      <c r="CD113" s="16"/>
      <c r="CE113" s="16" t="s">
        <v>520</v>
      </c>
      <c r="CF113" s="16" t="s">
        <v>520</v>
      </c>
      <c r="CG113" s="14">
        <v>2</v>
      </c>
      <c r="CH113" s="16" t="s">
        <v>520</v>
      </c>
      <c r="CI113" s="16"/>
      <c r="CJ113" s="16" t="s">
        <v>520</v>
      </c>
      <c r="CK113" s="16" t="s">
        <v>520</v>
      </c>
    </row>
    <row r="114" spans="1:89">
      <c r="A114" s="21" t="s">
        <v>240</v>
      </c>
      <c r="B114" s="21" t="s">
        <v>241</v>
      </c>
      <c r="C114" s="21" t="s">
        <v>432</v>
      </c>
      <c r="D114" s="21">
        <v>1999</v>
      </c>
      <c r="E114" s="14">
        <v>0</v>
      </c>
      <c r="F114" s="16" t="s">
        <v>520</v>
      </c>
      <c r="G114" s="16"/>
      <c r="H114" s="16" t="s">
        <v>520</v>
      </c>
      <c r="I114" s="16" t="s">
        <v>520</v>
      </c>
      <c r="J114" s="14">
        <v>3</v>
      </c>
      <c r="K114" s="15">
        <v>3.3</v>
      </c>
      <c r="L114" s="16" t="s">
        <v>519</v>
      </c>
      <c r="M114" s="15">
        <v>0.7</v>
      </c>
      <c r="N114" s="15">
        <v>9.6</v>
      </c>
      <c r="O114" s="14">
        <v>1</v>
      </c>
      <c r="P114" s="16" t="s">
        <v>520</v>
      </c>
      <c r="Q114" s="16"/>
      <c r="R114" s="16" t="s">
        <v>520</v>
      </c>
      <c r="S114" s="16" t="s">
        <v>520</v>
      </c>
      <c r="T114" s="14">
        <v>7</v>
      </c>
      <c r="U114" s="15">
        <v>7.6</v>
      </c>
      <c r="V114" s="16" t="s">
        <v>519</v>
      </c>
      <c r="W114" s="15">
        <v>3.1</v>
      </c>
      <c r="X114" s="15">
        <v>15.7</v>
      </c>
      <c r="Y114" s="14">
        <v>4</v>
      </c>
      <c r="Z114" s="15">
        <v>3.8</v>
      </c>
      <c r="AA114" s="16" t="s">
        <v>519</v>
      </c>
      <c r="AB114" s="15">
        <v>1</v>
      </c>
      <c r="AC114" s="15">
        <v>9.8000000000000007</v>
      </c>
      <c r="AD114" s="14">
        <v>6</v>
      </c>
      <c r="AE114" s="15">
        <v>5.7</v>
      </c>
      <c r="AF114" s="16" t="s">
        <v>519</v>
      </c>
      <c r="AG114" s="15">
        <v>2.1</v>
      </c>
      <c r="AH114" s="15">
        <v>12.4</v>
      </c>
      <c r="AI114" s="14">
        <v>11</v>
      </c>
      <c r="AJ114" s="15">
        <v>11.5</v>
      </c>
      <c r="AK114" s="16" t="s">
        <v>519</v>
      </c>
      <c r="AL114" s="15">
        <v>5.8</v>
      </c>
      <c r="AM114" s="15">
        <v>20.6</v>
      </c>
      <c r="AN114" s="14">
        <v>1</v>
      </c>
      <c r="AO114" s="16" t="s">
        <v>520</v>
      </c>
      <c r="AP114" s="16"/>
      <c r="AQ114" s="16" t="s">
        <v>520</v>
      </c>
      <c r="AR114" s="16" t="s">
        <v>520</v>
      </c>
      <c r="AS114" s="14">
        <v>6</v>
      </c>
      <c r="AT114" s="15">
        <v>5.9</v>
      </c>
      <c r="AU114" s="16" t="s">
        <v>519</v>
      </c>
      <c r="AV114" s="15">
        <v>2.2000000000000002</v>
      </c>
      <c r="AW114" s="15">
        <v>12.8</v>
      </c>
      <c r="AX114" s="14">
        <v>2</v>
      </c>
      <c r="AY114" s="16" t="s">
        <v>520</v>
      </c>
      <c r="AZ114" s="16"/>
      <c r="BA114" s="16" t="s">
        <v>520</v>
      </c>
      <c r="BB114" s="16" t="s">
        <v>520</v>
      </c>
      <c r="BC114" s="14">
        <v>3</v>
      </c>
      <c r="BD114" s="15">
        <v>3.9</v>
      </c>
      <c r="BE114" s="16" t="s">
        <v>519</v>
      </c>
      <c r="BF114" s="15">
        <v>0.8</v>
      </c>
      <c r="BG114" s="15">
        <v>11.4</v>
      </c>
      <c r="BH114" s="14">
        <v>6</v>
      </c>
      <c r="BI114" s="15">
        <v>8.1999999999999993</v>
      </c>
      <c r="BJ114" s="16" t="s">
        <v>519</v>
      </c>
      <c r="BK114" s="15">
        <v>3</v>
      </c>
      <c r="BL114" s="15">
        <v>17.899999999999999</v>
      </c>
      <c r="BM114" s="14">
        <v>5</v>
      </c>
      <c r="BN114" s="15">
        <v>7.1</v>
      </c>
      <c r="BO114" s="16" t="s">
        <v>519</v>
      </c>
      <c r="BP114" s="15">
        <v>2.2999999999999998</v>
      </c>
      <c r="BQ114" s="15">
        <v>16.5</v>
      </c>
      <c r="BR114" s="14">
        <v>6</v>
      </c>
      <c r="BS114" s="15">
        <v>8.9</v>
      </c>
      <c r="BT114" s="16" t="s">
        <v>519</v>
      </c>
      <c r="BU114" s="15">
        <v>3.3</v>
      </c>
      <c r="BV114" s="15">
        <v>19.5</v>
      </c>
      <c r="BW114" s="14">
        <v>3</v>
      </c>
      <c r="BX114" s="15">
        <v>7.2</v>
      </c>
      <c r="BY114" s="16" t="s">
        <v>519</v>
      </c>
      <c r="BZ114" s="15">
        <v>1.5</v>
      </c>
      <c r="CA114" s="15">
        <v>20.9</v>
      </c>
      <c r="CB114" s="14">
        <v>1</v>
      </c>
      <c r="CC114" s="16" t="s">
        <v>520</v>
      </c>
      <c r="CD114" s="16"/>
      <c r="CE114" s="16" t="s">
        <v>520</v>
      </c>
      <c r="CF114" s="16" t="s">
        <v>520</v>
      </c>
      <c r="CG114" s="14">
        <v>0</v>
      </c>
      <c r="CH114" s="16" t="s">
        <v>520</v>
      </c>
      <c r="CI114" s="16"/>
      <c r="CJ114" s="16" t="s">
        <v>520</v>
      </c>
      <c r="CK114" s="16" t="s">
        <v>520</v>
      </c>
    </row>
    <row r="115" spans="1:89">
      <c r="A115" s="21" t="s">
        <v>240</v>
      </c>
      <c r="B115" s="21" t="s">
        <v>241</v>
      </c>
      <c r="C115" s="21" t="s">
        <v>432</v>
      </c>
      <c r="D115" s="21">
        <v>1998</v>
      </c>
      <c r="E115" s="14">
        <v>0</v>
      </c>
      <c r="F115" s="16" t="s">
        <v>520</v>
      </c>
      <c r="G115" s="16"/>
      <c r="H115" s="16" t="s">
        <v>520</v>
      </c>
      <c r="I115" s="16" t="s">
        <v>520</v>
      </c>
      <c r="J115" s="14">
        <v>2</v>
      </c>
      <c r="K115" s="16" t="s">
        <v>520</v>
      </c>
      <c r="L115" s="16"/>
      <c r="M115" s="16" t="s">
        <v>520</v>
      </c>
      <c r="N115" s="16" t="s">
        <v>520</v>
      </c>
      <c r="O115" s="14">
        <v>6</v>
      </c>
      <c r="P115" s="15">
        <v>7.5</v>
      </c>
      <c r="Q115" s="16" t="s">
        <v>519</v>
      </c>
      <c r="R115" s="15">
        <v>2.8</v>
      </c>
      <c r="S115" s="15">
        <v>16.3</v>
      </c>
      <c r="T115" s="14">
        <v>4</v>
      </c>
      <c r="U115" s="15">
        <v>4.0999999999999996</v>
      </c>
      <c r="V115" s="16" t="s">
        <v>519</v>
      </c>
      <c r="W115" s="15">
        <v>1.1000000000000001</v>
      </c>
      <c r="X115" s="15">
        <v>10.6</v>
      </c>
      <c r="Y115" s="14">
        <v>7</v>
      </c>
      <c r="Z115" s="15">
        <v>6.6</v>
      </c>
      <c r="AA115" s="16" t="s">
        <v>519</v>
      </c>
      <c r="AB115" s="15">
        <v>2.7</v>
      </c>
      <c r="AC115" s="15">
        <v>13.7</v>
      </c>
      <c r="AD115" s="14">
        <v>4</v>
      </c>
      <c r="AE115" s="15">
        <v>3.9</v>
      </c>
      <c r="AF115" s="16" t="s">
        <v>519</v>
      </c>
      <c r="AG115" s="15">
        <v>1.1000000000000001</v>
      </c>
      <c r="AH115" s="15">
        <v>9.9</v>
      </c>
      <c r="AI115" s="14">
        <v>6</v>
      </c>
      <c r="AJ115" s="15">
        <v>6.4</v>
      </c>
      <c r="AK115" s="16" t="s">
        <v>519</v>
      </c>
      <c r="AL115" s="15">
        <v>2.2999999999999998</v>
      </c>
      <c r="AM115" s="15">
        <v>13.8</v>
      </c>
      <c r="AN115" s="14">
        <v>3</v>
      </c>
      <c r="AO115" s="15">
        <v>3.1</v>
      </c>
      <c r="AP115" s="16" t="s">
        <v>519</v>
      </c>
      <c r="AQ115" s="15">
        <v>0.6</v>
      </c>
      <c r="AR115" s="15">
        <v>9</v>
      </c>
      <c r="AS115" s="14">
        <v>10</v>
      </c>
      <c r="AT115" s="15">
        <v>10</v>
      </c>
      <c r="AU115" s="16" t="s">
        <v>519</v>
      </c>
      <c r="AV115" s="15">
        <v>4.8</v>
      </c>
      <c r="AW115" s="15">
        <v>18.399999999999999</v>
      </c>
      <c r="AX115" s="14">
        <v>8</v>
      </c>
      <c r="AY115" s="15">
        <v>9.8000000000000007</v>
      </c>
      <c r="AZ115" s="16" t="s">
        <v>519</v>
      </c>
      <c r="BA115" s="15">
        <v>4.2</v>
      </c>
      <c r="BB115" s="15">
        <v>19.3</v>
      </c>
      <c r="BC115" s="14">
        <v>8</v>
      </c>
      <c r="BD115" s="15">
        <v>10.5</v>
      </c>
      <c r="BE115" s="16" t="s">
        <v>519</v>
      </c>
      <c r="BF115" s="15">
        <v>4.5</v>
      </c>
      <c r="BG115" s="15">
        <v>20.7</v>
      </c>
      <c r="BH115" s="14">
        <v>4</v>
      </c>
      <c r="BI115" s="15">
        <v>5.4</v>
      </c>
      <c r="BJ115" s="16" t="s">
        <v>519</v>
      </c>
      <c r="BK115" s="15">
        <v>1.5</v>
      </c>
      <c r="BL115" s="15">
        <v>13.9</v>
      </c>
      <c r="BM115" s="14">
        <v>8</v>
      </c>
      <c r="BN115" s="15">
        <v>11.1</v>
      </c>
      <c r="BO115" s="16" t="s">
        <v>519</v>
      </c>
      <c r="BP115" s="15">
        <v>4.8</v>
      </c>
      <c r="BQ115" s="15">
        <v>21.8</v>
      </c>
      <c r="BR115" s="14">
        <v>5</v>
      </c>
      <c r="BS115" s="15">
        <v>7.6</v>
      </c>
      <c r="BT115" s="16" t="s">
        <v>519</v>
      </c>
      <c r="BU115" s="15">
        <v>2.5</v>
      </c>
      <c r="BV115" s="15">
        <v>17.7</v>
      </c>
      <c r="BW115" s="14">
        <v>5</v>
      </c>
      <c r="BX115" s="15">
        <v>11.7</v>
      </c>
      <c r="BY115" s="16" t="s">
        <v>519</v>
      </c>
      <c r="BZ115" s="15">
        <v>3.8</v>
      </c>
      <c r="CA115" s="15">
        <v>27.2</v>
      </c>
      <c r="CB115" s="14">
        <v>2</v>
      </c>
      <c r="CC115" s="16" t="s">
        <v>520</v>
      </c>
      <c r="CD115" s="16"/>
      <c r="CE115" s="16" t="s">
        <v>520</v>
      </c>
      <c r="CF115" s="16" t="s">
        <v>520</v>
      </c>
      <c r="CG115" s="14">
        <v>0</v>
      </c>
      <c r="CH115" s="16" t="s">
        <v>520</v>
      </c>
      <c r="CI115" s="16"/>
      <c r="CJ115" s="16" t="s">
        <v>520</v>
      </c>
      <c r="CK115" s="16" t="s">
        <v>520</v>
      </c>
    </row>
    <row r="116" spans="1:89">
      <c r="A116" s="21" t="s">
        <v>240</v>
      </c>
      <c r="B116" s="21" t="s">
        <v>241</v>
      </c>
      <c r="C116" s="21" t="s">
        <v>432</v>
      </c>
      <c r="D116" s="21">
        <v>1997</v>
      </c>
      <c r="E116" s="14">
        <v>0</v>
      </c>
      <c r="F116" s="16" t="s">
        <v>520</v>
      </c>
      <c r="G116" s="16"/>
      <c r="H116" s="16" t="s">
        <v>520</v>
      </c>
      <c r="I116" s="16" t="s">
        <v>520</v>
      </c>
      <c r="J116" s="14">
        <v>3</v>
      </c>
      <c r="K116" s="15">
        <v>3.4</v>
      </c>
      <c r="L116" s="16" t="s">
        <v>519</v>
      </c>
      <c r="M116" s="15">
        <v>0.7</v>
      </c>
      <c r="N116" s="15">
        <v>10</v>
      </c>
      <c r="O116" s="14">
        <v>4</v>
      </c>
      <c r="P116" s="15">
        <v>4.8</v>
      </c>
      <c r="Q116" s="16" t="s">
        <v>519</v>
      </c>
      <c r="R116" s="15">
        <v>1.3</v>
      </c>
      <c r="S116" s="15">
        <v>12.4</v>
      </c>
      <c r="T116" s="14">
        <v>4</v>
      </c>
      <c r="U116" s="15">
        <v>4.0999999999999996</v>
      </c>
      <c r="V116" s="16" t="s">
        <v>519</v>
      </c>
      <c r="W116" s="15">
        <v>1.1000000000000001</v>
      </c>
      <c r="X116" s="15">
        <v>10.4</v>
      </c>
      <c r="Y116" s="14">
        <v>7</v>
      </c>
      <c r="Z116" s="15">
        <v>6.6</v>
      </c>
      <c r="AA116" s="16" t="s">
        <v>519</v>
      </c>
      <c r="AB116" s="15">
        <v>2.6</v>
      </c>
      <c r="AC116" s="15">
        <v>13.6</v>
      </c>
      <c r="AD116" s="14">
        <v>7</v>
      </c>
      <c r="AE116" s="15">
        <v>6.9</v>
      </c>
      <c r="AF116" s="16" t="s">
        <v>519</v>
      </c>
      <c r="AG116" s="15">
        <v>2.8</v>
      </c>
      <c r="AH116" s="15">
        <v>14.2</v>
      </c>
      <c r="AI116" s="14">
        <v>7</v>
      </c>
      <c r="AJ116" s="15">
        <v>7.5</v>
      </c>
      <c r="AK116" s="16" t="s">
        <v>519</v>
      </c>
      <c r="AL116" s="15">
        <v>3</v>
      </c>
      <c r="AM116" s="15">
        <v>15.4</v>
      </c>
      <c r="AN116" s="14">
        <v>9</v>
      </c>
      <c r="AO116" s="15">
        <v>9</v>
      </c>
      <c r="AP116" s="16" t="s">
        <v>519</v>
      </c>
      <c r="AQ116" s="15">
        <v>4.0999999999999996</v>
      </c>
      <c r="AR116" s="15">
        <v>17.100000000000001</v>
      </c>
      <c r="AS116" s="14">
        <v>8</v>
      </c>
      <c r="AT116" s="15">
        <v>8.4</v>
      </c>
      <c r="AU116" s="16" t="s">
        <v>519</v>
      </c>
      <c r="AV116" s="15">
        <v>3.6</v>
      </c>
      <c r="AW116" s="15">
        <v>16.5</v>
      </c>
      <c r="AX116" s="14">
        <v>4</v>
      </c>
      <c r="AY116" s="15">
        <v>5</v>
      </c>
      <c r="AZ116" s="16" t="s">
        <v>519</v>
      </c>
      <c r="BA116" s="15">
        <v>1.4</v>
      </c>
      <c r="BB116" s="15">
        <v>12.8</v>
      </c>
      <c r="BC116" s="14">
        <v>5</v>
      </c>
      <c r="BD116" s="15">
        <v>6.6</v>
      </c>
      <c r="BE116" s="16" t="s">
        <v>519</v>
      </c>
      <c r="BF116" s="15">
        <v>2.1</v>
      </c>
      <c r="BG116" s="15">
        <v>15.4</v>
      </c>
      <c r="BH116" s="14">
        <v>7</v>
      </c>
      <c r="BI116" s="15">
        <v>9.4</v>
      </c>
      <c r="BJ116" s="16" t="s">
        <v>519</v>
      </c>
      <c r="BK116" s="15">
        <v>3.8</v>
      </c>
      <c r="BL116" s="15">
        <v>19.399999999999999</v>
      </c>
      <c r="BM116" s="14">
        <v>3</v>
      </c>
      <c r="BN116" s="15">
        <v>4.0999999999999996</v>
      </c>
      <c r="BO116" s="16" t="s">
        <v>519</v>
      </c>
      <c r="BP116" s="15">
        <v>0.8</v>
      </c>
      <c r="BQ116" s="15">
        <v>11.9</v>
      </c>
      <c r="BR116" s="14">
        <v>4</v>
      </c>
      <c r="BS116" s="15">
        <v>6.3</v>
      </c>
      <c r="BT116" s="16" t="s">
        <v>519</v>
      </c>
      <c r="BU116" s="15">
        <v>1.7</v>
      </c>
      <c r="BV116" s="15">
        <v>16.100000000000001</v>
      </c>
      <c r="BW116" s="14">
        <v>2</v>
      </c>
      <c r="BX116" s="16" t="s">
        <v>520</v>
      </c>
      <c r="BY116" s="16"/>
      <c r="BZ116" s="16" t="s">
        <v>520</v>
      </c>
      <c r="CA116" s="16" t="s">
        <v>520</v>
      </c>
      <c r="CB116" s="14">
        <v>0</v>
      </c>
      <c r="CC116" s="16" t="s">
        <v>520</v>
      </c>
      <c r="CD116" s="16"/>
      <c r="CE116" s="16" t="s">
        <v>520</v>
      </c>
      <c r="CF116" s="16" t="s">
        <v>520</v>
      </c>
      <c r="CG116" s="14">
        <v>0</v>
      </c>
      <c r="CH116" s="16" t="s">
        <v>520</v>
      </c>
      <c r="CI116" s="16"/>
      <c r="CJ116" s="16" t="s">
        <v>520</v>
      </c>
      <c r="CK116" s="16" t="s">
        <v>520</v>
      </c>
    </row>
    <row r="117" spans="1:89">
      <c r="A117" s="21" t="s">
        <v>240</v>
      </c>
      <c r="B117" s="21" t="s">
        <v>241</v>
      </c>
      <c r="C117" s="21" t="s">
        <v>432</v>
      </c>
      <c r="D117" s="21">
        <v>1996</v>
      </c>
      <c r="E117" s="14">
        <v>0</v>
      </c>
      <c r="F117" s="16" t="s">
        <v>520</v>
      </c>
      <c r="G117" s="16"/>
      <c r="H117" s="16" t="s">
        <v>520</v>
      </c>
      <c r="I117" s="16" t="s">
        <v>520</v>
      </c>
      <c r="J117" s="14">
        <v>1</v>
      </c>
      <c r="K117" s="16" t="s">
        <v>520</v>
      </c>
      <c r="L117" s="16"/>
      <c r="M117" s="16" t="s">
        <v>520</v>
      </c>
      <c r="N117" s="16" t="s">
        <v>520</v>
      </c>
      <c r="O117" s="14">
        <v>4</v>
      </c>
      <c r="P117" s="15">
        <v>4.5999999999999996</v>
      </c>
      <c r="Q117" s="16" t="s">
        <v>519</v>
      </c>
      <c r="R117" s="15">
        <v>1.3</v>
      </c>
      <c r="S117" s="15">
        <v>11.8</v>
      </c>
      <c r="T117" s="14">
        <v>6</v>
      </c>
      <c r="U117" s="15">
        <v>6</v>
      </c>
      <c r="V117" s="16" t="s">
        <v>519</v>
      </c>
      <c r="W117" s="15">
        <v>2.2000000000000002</v>
      </c>
      <c r="X117" s="15">
        <v>13.1</v>
      </c>
      <c r="Y117" s="14">
        <v>4</v>
      </c>
      <c r="Z117" s="15">
        <v>3.8</v>
      </c>
      <c r="AA117" s="16" t="s">
        <v>519</v>
      </c>
      <c r="AB117" s="15">
        <v>1</v>
      </c>
      <c r="AC117" s="15">
        <v>9.6</v>
      </c>
      <c r="AD117" s="14">
        <v>4</v>
      </c>
      <c r="AE117" s="15">
        <v>4</v>
      </c>
      <c r="AF117" s="16" t="s">
        <v>519</v>
      </c>
      <c r="AG117" s="15">
        <v>1.1000000000000001</v>
      </c>
      <c r="AH117" s="15">
        <v>10.3</v>
      </c>
      <c r="AI117" s="14">
        <v>5</v>
      </c>
      <c r="AJ117" s="15">
        <v>5.4</v>
      </c>
      <c r="AK117" s="16" t="s">
        <v>519</v>
      </c>
      <c r="AL117" s="15">
        <v>1.7</v>
      </c>
      <c r="AM117" s="15">
        <v>12.6</v>
      </c>
      <c r="AN117" s="14">
        <v>8</v>
      </c>
      <c r="AO117" s="15">
        <v>7.7</v>
      </c>
      <c r="AP117" s="16" t="s">
        <v>519</v>
      </c>
      <c r="AQ117" s="15">
        <v>3.3</v>
      </c>
      <c r="AR117" s="15">
        <v>15.2</v>
      </c>
      <c r="AS117" s="14">
        <v>4</v>
      </c>
      <c r="AT117" s="15">
        <v>4.5</v>
      </c>
      <c r="AU117" s="16" t="s">
        <v>519</v>
      </c>
      <c r="AV117" s="15">
        <v>1.2</v>
      </c>
      <c r="AW117" s="15">
        <v>11.4</v>
      </c>
      <c r="AX117" s="14">
        <v>3</v>
      </c>
      <c r="AY117" s="15">
        <v>3.8</v>
      </c>
      <c r="AZ117" s="16" t="s">
        <v>519</v>
      </c>
      <c r="BA117" s="15">
        <v>0.8</v>
      </c>
      <c r="BB117" s="15">
        <v>11.2</v>
      </c>
      <c r="BC117" s="14">
        <v>3</v>
      </c>
      <c r="BD117" s="15">
        <v>4</v>
      </c>
      <c r="BE117" s="16" t="s">
        <v>519</v>
      </c>
      <c r="BF117" s="15">
        <v>0.8</v>
      </c>
      <c r="BG117" s="15">
        <v>11.6</v>
      </c>
      <c r="BH117" s="14">
        <v>5</v>
      </c>
      <c r="BI117" s="15">
        <v>6.6</v>
      </c>
      <c r="BJ117" s="16" t="s">
        <v>519</v>
      </c>
      <c r="BK117" s="15">
        <v>2.1</v>
      </c>
      <c r="BL117" s="15">
        <v>15.4</v>
      </c>
      <c r="BM117" s="14">
        <v>1</v>
      </c>
      <c r="BN117" s="16" t="s">
        <v>520</v>
      </c>
      <c r="BO117" s="16"/>
      <c r="BP117" s="16" t="s">
        <v>520</v>
      </c>
      <c r="BQ117" s="16" t="s">
        <v>520</v>
      </c>
      <c r="BR117" s="14">
        <v>3</v>
      </c>
      <c r="BS117" s="15">
        <v>4.9000000000000004</v>
      </c>
      <c r="BT117" s="16" t="s">
        <v>519</v>
      </c>
      <c r="BU117" s="15">
        <v>1</v>
      </c>
      <c r="BV117" s="15">
        <v>14.3</v>
      </c>
      <c r="BW117" s="14">
        <v>2</v>
      </c>
      <c r="BX117" s="16" t="s">
        <v>520</v>
      </c>
      <c r="BY117" s="16"/>
      <c r="BZ117" s="16" t="s">
        <v>520</v>
      </c>
      <c r="CA117" s="16" t="s">
        <v>520</v>
      </c>
      <c r="CB117" s="14">
        <v>2</v>
      </c>
      <c r="CC117" s="16" t="s">
        <v>520</v>
      </c>
      <c r="CD117" s="16"/>
      <c r="CE117" s="16" t="s">
        <v>520</v>
      </c>
      <c r="CF117" s="16" t="s">
        <v>520</v>
      </c>
      <c r="CG117" s="14">
        <v>0</v>
      </c>
      <c r="CH117" s="16" t="s">
        <v>520</v>
      </c>
      <c r="CI117" s="16"/>
      <c r="CJ117" s="16" t="s">
        <v>520</v>
      </c>
      <c r="CK117" s="16" t="s">
        <v>520</v>
      </c>
    </row>
    <row r="118" spans="1:89">
      <c r="A118" s="21" t="s">
        <v>240</v>
      </c>
      <c r="B118" s="21" t="s">
        <v>241</v>
      </c>
      <c r="C118" s="21" t="s">
        <v>432</v>
      </c>
      <c r="D118" s="21">
        <v>1995</v>
      </c>
      <c r="E118" s="14">
        <v>0</v>
      </c>
      <c r="F118" s="16" t="s">
        <v>520</v>
      </c>
      <c r="G118" s="16"/>
      <c r="H118" s="16" t="s">
        <v>520</v>
      </c>
      <c r="I118" s="16" t="s">
        <v>520</v>
      </c>
      <c r="J118" s="14">
        <v>3</v>
      </c>
      <c r="K118" s="15">
        <v>3.6</v>
      </c>
      <c r="L118" s="16" t="s">
        <v>519</v>
      </c>
      <c r="M118" s="15">
        <v>0.7</v>
      </c>
      <c r="N118" s="15">
        <v>10.4</v>
      </c>
      <c r="O118" s="14">
        <v>5</v>
      </c>
      <c r="P118" s="15">
        <v>5.5</v>
      </c>
      <c r="Q118" s="16" t="s">
        <v>519</v>
      </c>
      <c r="R118" s="15">
        <v>1.8</v>
      </c>
      <c r="S118" s="15">
        <v>12.8</v>
      </c>
      <c r="T118" s="14">
        <v>7</v>
      </c>
      <c r="U118" s="15">
        <v>7</v>
      </c>
      <c r="V118" s="16" t="s">
        <v>519</v>
      </c>
      <c r="W118" s="15">
        <v>2.8</v>
      </c>
      <c r="X118" s="15">
        <v>14.4</v>
      </c>
      <c r="Y118" s="14">
        <v>1</v>
      </c>
      <c r="Z118" s="16" t="s">
        <v>520</v>
      </c>
      <c r="AA118" s="16"/>
      <c r="AB118" s="16" t="s">
        <v>520</v>
      </c>
      <c r="AC118" s="16" t="s">
        <v>520</v>
      </c>
      <c r="AD118" s="14">
        <v>6</v>
      </c>
      <c r="AE118" s="15">
        <v>6.2</v>
      </c>
      <c r="AF118" s="16" t="s">
        <v>519</v>
      </c>
      <c r="AG118" s="15">
        <v>2.2999999999999998</v>
      </c>
      <c r="AH118" s="15">
        <v>13.5</v>
      </c>
      <c r="AI118" s="14">
        <v>6</v>
      </c>
      <c r="AJ118" s="15">
        <v>6.4</v>
      </c>
      <c r="AK118" s="16" t="s">
        <v>519</v>
      </c>
      <c r="AL118" s="15">
        <v>2.4</v>
      </c>
      <c r="AM118" s="15">
        <v>14</v>
      </c>
      <c r="AN118" s="14">
        <v>4</v>
      </c>
      <c r="AO118" s="15">
        <v>3.9</v>
      </c>
      <c r="AP118" s="16" t="s">
        <v>519</v>
      </c>
      <c r="AQ118" s="15">
        <v>1.1000000000000001</v>
      </c>
      <c r="AR118" s="15">
        <v>10</v>
      </c>
      <c r="AS118" s="14">
        <v>4</v>
      </c>
      <c r="AT118" s="15">
        <v>4.5999999999999996</v>
      </c>
      <c r="AU118" s="16" t="s">
        <v>519</v>
      </c>
      <c r="AV118" s="15">
        <v>1.3</v>
      </c>
      <c r="AW118" s="15">
        <v>11.8</v>
      </c>
      <c r="AX118" s="14">
        <v>3</v>
      </c>
      <c r="AY118" s="15">
        <v>3.8</v>
      </c>
      <c r="AZ118" s="16" t="s">
        <v>519</v>
      </c>
      <c r="BA118" s="15">
        <v>0.8</v>
      </c>
      <c r="BB118" s="15">
        <v>11.2</v>
      </c>
      <c r="BC118" s="14">
        <v>8</v>
      </c>
      <c r="BD118" s="15">
        <v>10.5</v>
      </c>
      <c r="BE118" s="16" t="s">
        <v>519</v>
      </c>
      <c r="BF118" s="15">
        <v>4.5999999999999996</v>
      </c>
      <c r="BG118" s="15">
        <v>20.8</v>
      </c>
      <c r="BH118" s="14">
        <v>1</v>
      </c>
      <c r="BI118" s="16" t="s">
        <v>520</v>
      </c>
      <c r="BJ118" s="16"/>
      <c r="BK118" s="16" t="s">
        <v>520</v>
      </c>
      <c r="BL118" s="16" t="s">
        <v>520</v>
      </c>
      <c r="BM118" s="14">
        <v>3</v>
      </c>
      <c r="BN118" s="15">
        <v>3.9</v>
      </c>
      <c r="BO118" s="16" t="s">
        <v>519</v>
      </c>
      <c r="BP118" s="15">
        <v>0.8</v>
      </c>
      <c r="BQ118" s="15">
        <v>11.3</v>
      </c>
      <c r="BR118" s="14">
        <v>4</v>
      </c>
      <c r="BS118" s="15">
        <v>6.8</v>
      </c>
      <c r="BT118" s="16" t="s">
        <v>519</v>
      </c>
      <c r="BU118" s="15">
        <v>1.9</v>
      </c>
      <c r="BV118" s="15">
        <v>17.5</v>
      </c>
      <c r="BW118" s="14">
        <v>4</v>
      </c>
      <c r="BX118" s="15">
        <v>8.8000000000000007</v>
      </c>
      <c r="BY118" s="16" t="s">
        <v>519</v>
      </c>
      <c r="BZ118" s="15">
        <v>2.4</v>
      </c>
      <c r="CA118" s="15">
        <v>22.6</v>
      </c>
      <c r="CB118" s="14">
        <v>1</v>
      </c>
      <c r="CC118" s="16" t="s">
        <v>520</v>
      </c>
      <c r="CD118" s="16"/>
      <c r="CE118" s="16" t="s">
        <v>520</v>
      </c>
      <c r="CF118" s="16" t="s">
        <v>520</v>
      </c>
      <c r="CG118" s="14">
        <v>2</v>
      </c>
      <c r="CH118" s="16" t="s">
        <v>520</v>
      </c>
      <c r="CI118" s="16"/>
      <c r="CJ118" s="16" t="s">
        <v>520</v>
      </c>
      <c r="CK118" s="16" t="s">
        <v>520</v>
      </c>
    </row>
    <row r="119" spans="1:89">
      <c r="A119" s="21" t="s">
        <v>240</v>
      </c>
      <c r="B119" s="21" t="s">
        <v>241</v>
      </c>
      <c r="C119" s="21" t="s">
        <v>432</v>
      </c>
      <c r="D119" s="21">
        <v>1994</v>
      </c>
      <c r="E119" s="14">
        <v>0</v>
      </c>
      <c r="F119" s="16" t="s">
        <v>520</v>
      </c>
      <c r="G119" s="16"/>
      <c r="H119" s="16" t="s">
        <v>520</v>
      </c>
      <c r="I119" s="16" t="s">
        <v>520</v>
      </c>
      <c r="J119" s="14">
        <v>1</v>
      </c>
      <c r="K119" s="16" t="s">
        <v>520</v>
      </c>
      <c r="L119" s="16"/>
      <c r="M119" s="16" t="s">
        <v>520</v>
      </c>
      <c r="N119" s="16" t="s">
        <v>520</v>
      </c>
      <c r="O119" s="14">
        <v>4</v>
      </c>
      <c r="P119" s="15">
        <v>4.2</v>
      </c>
      <c r="Q119" s="16" t="s">
        <v>519</v>
      </c>
      <c r="R119" s="15">
        <v>1.2</v>
      </c>
      <c r="S119" s="15">
        <v>10.8</v>
      </c>
      <c r="T119" s="14">
        <v>4</v>
      </c>
      <c r="U119" s="15">
        <v>3.9</v>
      </c>
      <c r="V119" s="16" t="s">
        <v>519</v>
      </c>
      <c r="W119" s="15">
        <v>1.1000000000000001</v>
      </c>
      <c r="X119" s="15">
        <v>10</v>
      </c>
      <c r="Y119" s="14">
        <v>5</v>
      </c>
      <c r="Z119" s="15">
        <v>4.8</v>
      </c>
      <c r="AA119" s="16" t="s">
        <v>519</v>
      </c>
      <c r="AB119" s="15">
        <v>1.6</v>
      </c>
      <c r="AC119" s="15">
        <v>11.2</v>
      </c>
      <c r="AD119" s="14">
        <v>9</v>
      </c>
      <c r="AE119" s="15">
        <v>9.5</v>
      </c>
      <c r="AF119" s="16" t="s">
        <v>519</v>
      </c>
      <c r="AG119" s="15">
        <v>4.3</v>
      </c>
      <c r="AH119" s="15">
        <v>18</v>
      </c>
      <c r="AI119" s="14">
        <v>3</v>
      </c>
      <c r="AJ119" s="15">
        <v>3.2</v>
      </c>
      <c r="AK119" s="16" t="s">
        <v>519</v>
      </c>
      <c r="AL119" s="15">
        <v>0.7</v>
      </c>
      <c r="AM119" s="15">
        <v>9.1999999999999993</v>
      </c>
      <c r="AN119" s="14">
        <v>7</v>
      </c>
      <c r="AO119" s="15">
        <v>6.9</v>
      </c>
      <c r="AP119" s="16" t="s">
        <v>519</v>
      </c>
      <c r="AQ119" s="15">
        <v>2.8</v>
      </c>
      <c r="AR119" s="15">
        <v>14.2</v>
      </c>
      <c r="AS119" s="14">
        <v>4</v>
      </c>
      <c r="AT119" s="15">
        <v>4.8</v>
      </c>
      <c r="AU119" s="16" t="s">
        <v>519</v>
      </c>
      <c r="AV119" s="15">
        <v>1.3</v>
      </c>
      <c r="AW119" s="15">
        <v>12.2</v>
      </c>
      <c r="AX119" s="14">
        <v>4</v>
      </c>
      <c r="AY119" s="15">
        <v>5.0999999999999996</v>
      </c>
      <c r="AZ119" s="16" t="s">
        <v>519</v>
      </c>
      <c r="BA119" s="15">
        <v>1.4</v>
      </c>
      <c r="BB119" s="15">
        <v>13.1</v>
      </c>
      <c r="BC119" s="14">
        <v>5</v>
      </c>
      <c r="BD119" s="15">
        <v>6.5</v>
      </c>
      <c r="BE119" s="16" t="s">
        <v>519</v>
      </c>
      <c r="BF119" s="15">
        <v>2.1</v>
      </c>
      <c r="BG119" s="15">
        <v>15.2</v>
      </c>
      <c r="BH119" s="14">
        <v>7</v>
      </c>
      <c r="BI119" s="15">
        <v>8.9</v>
      </c>
      <c r="BJ119" s="16" t="s">
        <v>519</v>
      </c>
      <c r="BK119" s="15">
        <v>3.6</v>
      </c>
      <c r="BL119" s="15">
        <v>18.399999999999999</v>
      </c>
      <c r="BM119" s="14">
        <v>9</v>
      </c>
      <c r="BN119" s="15">
        <v>11.3</v>
      </c>
      <c r="BO119" s="16" t="s">
        <v>519</v>
      </c>
      <c r="BP119" s="15">
        <v>5.2</v>
      </c>
      <c r="BQ119" s="15">
        <v>21.4</v>
      </c>
      <c r="BR119" s="14">
        <v>6</v>
      </c>
      <c r="BS119" s="15">
        <v>10.7</v>
      </c>
      <c r="BT119" s="16" t="s">
        <v>519</v>
      </c>
      <c r="BU119" s="15">
        <v>3.9</v>
      </c>
      <c r="BV119" s="15">
        <v>23.3</v>
      </c>
      <c r="BW119" s="14">
        <v>4</v>
      </c>
      <c r="BX119" s="15">
        <v>8.9</v>
      </c>
      <c r="BY119" s="16" t="s">
        <v>519</v>
      </c>
      <c r="BZ119" s="15">
        <v>2.4</v>
      </c>
      <c r="CA119" s="15">
        <v>22.8</v>
      </c>
      <c r="CB119" s="14">
        <v>2</v>
      </c>
      <c r="CC119" s="16" t="s">
        <v>520</v>
      </c>
      <c r="CD119" s="16"/>
      <c r="CE119" s="16" t="s">
        <v>520</v>
      </c>
      <c r="CF119" s="16" t="s">
        <v>520</v>
      </c>
      <c r="CG119" s="14">
        <v>1</v>
      </c>
      <c r="CH119" s="16" t="s">
        <v>520</v>
      </c>
      <c r="CI119" s="16"/>
      <c r="CJ119" s="16" t="s">
        <v>520</v>
      </c>
      <c r="CK119" s="16" t="s">
        <v>520</v>
      </c>
    </row>
    <row r="120" spans="1:89">
      <c r="A120" s="21" t="s">
        <v>240</v>
      </c>
      <c r="B120" s="21" t="s">
        <v>241</v>
      </c>
      <c r="C120" s="21" t="s">
        <v>432</v>
      </c>
      <c r="D120" s="21">
        <v>1993</v>
      </c>
      <c r="E120" s="14">
        <v>0</v>
      </c>
      <c r="F120" s="16" t="s">
        <v>520</v>
      </c>
      <c r="G120" s="16"/>
      <c r="H120" s="16" t="s">
        <v>520</v>
      </c>
      <c r="I120" s="16" t="s">
        <v>520</v>
      </c>
      <c r="J120" s="14">
        <v>1</v>
      </c>
      <c r="K120" s="16" t="s">
        <v>520</v>
      </c>
      <c r="L120" s="16"/>
      <c r="M120" s="16" t="s">
        <v>520</v>
      </c>
      <c r="N120" s="16" t="s">
        <v>520</v>
      </c>
      <c r="O120" s="14">
        <v>4</v>
      </c>
      <c r="P120" s="15">
        <v>4.0999999999999996</v>
      </c>
      <c r="Q120" s="16" t="s">
        <v>519</v>
      </c>
      <c r="R120" s="15">
        <v>1.1000000000000001</v>
      </c>
      <c r="S120" s="15">
        <v>10.4</v>
      </c>
      <c r="T120" s="14">
        <v>4</v>
      </c>
      <c r="U120" s="15">
        <v>3.8</v>
      </c>
      <c r="V120" s="16" t="s">
        <v>519</v>
      </c>
      <c r="W120" s="15">
        <v>1</v>
      </c>
      <c r="X120" s="15">
        <v>9.9</v>
      </c>
      <c r="Y120" s="14">
        <v>1</v>
      </c>
      <c r="Z120" s="16" t="s">
        <v>520</v>
      </c>
      <c r="AA120" s="16"/>
      <c r="AB120" s="16" t="s">
        <v>520</v>
      </c>
      <c r="AC120" s="16" t="s">
        <v>520</v>
      </c>
      <c r="AD120" s="14">
        <v>5</v>
      </c>
      <c r="AE120" s="15">
        <v>5.3</v>
      </c>
      <c r="AF120" s="16" t="s">
        <v>519</v>
      </c>
      <c r="AG120" s="15">
        <v>1.7</v>
      </c>
      <c r="AH120" s="15">
        <v>12.5</v>
      </c>
      <c r="AI120" s="14">
        <v>8</v>
      </c>
      <c r="AJ120" s="15">
        <v>8.3000000000000007</v>
      </c>
      <c r="AK120" s="16" t="s">
        <v>519</v>
      </c>
      <c r="AL120" s="15">
        <v>3.6</v>
      </c>
      <c r="AM120" s="15">
        <v>16.399999999999999</v>
      </c>
      <c r="AN120" s="14">
        <v>7</v>
      </c>
      <c r="AO120" s="15">
        <v>7</v>
      </c>
      <c r="AP120" s="16" t="s">
        <v>519</v>
      </c>
      <c r="AQ120" s="15">
        <v>2.8</v>
      </c>
      <c r="AR120" s="15">
        <v>14.5</v>
      </c>
      <c r="AS120" s="14">
        <v>5</v>
      </c>
      <c r="AT120" s="15">
        <v>6.1</v>
      </c>
      <c r="AU120" s="16" t="s">
        <v>519</v>
      </c>
      <c r="AV120" s="15">
        <v>2</v>
      </c>
      <c r="AW120" s="15">
        <v>14.3</v>
      </c>
      <c r="AX120" s="14">
        <v>7</v>
      </c>
      <c r="AY120" s="15">
        <v>9.1</v>
      </c>
      <c r="AZ120" s="16" t="s">
        <v>519</v>
      </c>
      <c r="BA120" s="15">
        <v>3.6</v>
      </c>
      <c r="BB120" s="15">
        <v>18.7</v>
      </c>
      <c r="BC120" s="14">
        <v>3</v>
      </c>
      <c r="BD120" s="15">
        <v>3.9</v>
      </c>
      <c r="BE120" s="16" t="s">
        <v>519</v>
      </c>
      <c r="BF120" s="15">
        <v>0.8</v>
      </c>
      <c r="BG120" s="15">
        <v>11.3</v>
      </c>
      <c r="BH120" s="14">
        <v>4</v>
      </c>
      <c r="BI120" s="15">
        <v>5</v>
      </c>
      <c r="BJ120" s="16" t="s">
        <v>519</v>
      </c>
      <c r="BK120" s="15">
        <v>1.4</v>
      </c>
      <c r="BL120" s="15">
        <v>12.8</v>
      </c>
      <c r="BM120" s="14">
        <v>3</v>
      </c>
      <c r="BN120" s="15">
        <v>3.9</v>
      </c>
      <c r="BO120" s="16" t="s">
        <v>519</v>
      </c>
      <c r="BP120" s="15">
        <v>0.8</v>
      </c>
      <c r="BQ120" s="15">
        <v>11.3</v>
      </c>
      <c r="BR120" s="14">
        <v>6</v>
      </c>
      <c r="BS120" s="15">
        <v>10.4</v>
      </c>
      <c r="BT120" s="16" t="s">
        <v>519</v>
      </c>
      <c r="BU120" s="15">
        <v>3.8</v>
      </c>
      <c r="BV120" s="15">
        <v>22.6</v>
      </c>
      <c r="BW120" s="14">
        <v>2</v>
      </c>
      <c r="BX120" s="16" t="s">
        <v>520</v>
      </c>
      <c r="BY120" s="16"/>
      <c r="BZ120" s="16" t="s">
        <v>520</v>
      </c>
      <c r="CA120" s="16" t="s">
        <v>520</v>
      </c>
      <c r="CB120" s="14">
        <v>1</v>
      </c>
      <c r="CC120" s="16" t="s">
        <v>520</v>
      </c>
      <c r="CD120" s="16"/>
      <c r="CE120" s="16" t="s">
        <v>520</v>
      </c>
      <c r="CF120" s="16" t="s">
        <v>520</v>
      </c>
      <c r="CG120" s="14">
        <v>1</v>
      </c>
      <c r="CH120" s="16" t="s">
        <v>520</v>
      </c>
      <c r="CI120" s="16"/>
      <c r="CJ120" s="16" t="s">
        <v>520</v>
      </c>
      <c r="CK120" s="16" t="s">
        <v>520</v>
      </c>
    </row>
    <row r="121" spans="1:89">
      <c r="A121" s="21" t="s">
        <v>240</v>
      </c>
      <c r="B121" s="21" t="s">
        <v>241</v>
      </c>
      <c r="C121" s="21" t="s">
        <v>432</v>
      </c>
      <c r="D121" s="21">
        <v>1992</v>
      </c>
      <c r="E121" s="14">
        <v>0</v>
      </c>
      <c r="F121" s="16" t="s">
        <v>520</v>
      </c>
      <c r="G121" s="16"/>
      <c r="H121" s="16" t="s">
        <v>520</v>
      </c>
      <c r="I121" s="16" t="s">
        <v>520</v>
      </c>
      <c r="J121" s="14">
        <v>0</v>
      </c>
      <c r="K121" s="16" t="s">
        <v>520</v>
      </c>
      <c r="L121" s="16"/>
      <c r="M121" s="16" t="s">
        <v>520</v>
      </c>
      <c r="N121" s="16" t="s">
        <v>520</v>
      </c>
      <c r="O121" s="14">
        <v>8</v>
      </c>
      <c r="P121" s="15">
        <v>8</v>
      </c>
      <c r="Q121" s="16" t="s">
        <v>519</v>
      </c>
      <c r="R121" s="15">
        <v>3.4</v>
      </c>
      <c r="S121" s="15">
        <v>15.7</v>
      </c>
      <c r="T121" s="14">
        <v>11</v>
      </c>
      <c r="U121" s="15">
        <v>10.5</v>
      </c>
      <c r="V121" s="16" t="s">
        <v>519</v>
      </c>
      <c r="W121" s="15">
        <v>5.2</v>
      </c>
      <c r="X121" s="15">
        <v>18.8</v>
      </c>
      <c r="Y121" s="14">
        <v>5</v>
      </c>
      <c r="Z121" s="15">
        <v>5</v>
      </c>
      <c r="AA121" s="16" t="s">
        <v>519</v>
      </c>
      <c r="AB121" s="15">
        <v>1.6</v>
      </c>
      <c r="AC121" s="15">
        <v>11.6</v>
      </c>
      <c r="AD121" s="14">
        <v>4</v>
      </c>
      <c r="AE121" s="15">
        <v>4.3</v>
      </c>
      <c r="AF121" s="16" t="s">
        <v>519</v>
      </c>
      <c r="AG121" s="15">
        <v>1.2</v>
      </c>
      <c r="AH121" s="15">
        <v>11</v>
      </c>
      <c r="AI121" s="14">
        <v>4</v>
      </c>
      <c r="AJ121" s="15">
        <v>4</v>
      </c>
      <c r="AK121" s="16" t="s">
        <v>519</v>
      </c>
      <c r="AL121" s="15">
        <v>1.1000000000000001</v>
      </c>
      <c r="AM121" s="15">
        <v>10.4</v>
      </c>
      <c r="AN121" s="14">
        <v>11</v>
      </c>
      <c r="AO121" s="15">
        <v>11.5</v>
      </c>
      <c r="AP121" s="16" t="s">
        <v>519</v>
      </c>
      <c r="AQ121" s="15">
        <v>5.8</v>
      </c>
      <c r="AR121" s="15">
        <v>20.7</v>
      </c>
      <c r="AS121" s="14">
        <v>5</v>
      </c>
      <c r="AT121" s="15">
        <v>6.3</v>
      </c>
      <c r="AU121" s="16" t="s">
        <v>519</v>
      </c>
      <c r="AV121" s="15">
        <v>2</v>
      </c>
      <c r="AW121" s="15">
        <v>14.7</v>
      </c>
      <c r="AX121" s="14">
        <v>6</v>
      </c>
      <c r="AY121" s="15">
        <v>7.8</v>
      </c>
      <c r="AZ121" s="16" t="s">
        <v>519</v>
      </c>
      <c r="BA121" s="15">
        <v>2.9</v>
      </c>
      <c r="BB121" s="15">
        <v>17</v>
      </c>
      <c r="BC121" s="14">
        <v>2</v>
      </c>
      <c r="BD121" s="16" t="s">
        <v>520</v>
      </c>
      <c r="BE121" s="16"/>
      <c r="BF121" s="16" t="s">
        <v>520</v>
      </c>
      <c r="BG121" s="16" t="s">
        <v>520</v>
      </c>
      <c r="BH121" s="14">
        <v>4</v>
      </c>
      <c r="BI121" s="15">
        <v>4.9000000000000004</v>
      </c>
      <c r="BJ121" s="16" t="s">
        <v>519</v>
      </c>
      <c r="BK121" s="15">
        <v>1.3</v>
      </c>
      <c r="BL121" s="15">
        <v>12.6</v>
      </c>
      <c r="BM121" s="14">
        <v>7</v>
      </c>
      <c r="BN121" s="15">
        <v>9.3000000000000007</v>
      </c>
      <c r="BO121" s="16" t="s">
        <v>519</v>
      </c>
      <c r="BP121" s="15">
        <v>3.7</v>
      </c>
      <c r="BQ121" s="15">
        <v>19.100000000000001</v>
      </c>
      <c r="BR121" s="14">
        <v>6</v>
      </c>
      <c r="BS121" s="15">
        <v>10.1</v>
      </c>
      <c r="BT121" s="16" t="s">
        <v>519</v>
      </c>
      <c r="BU121" s="15">
        <v>3.7</v>
      </c>
      <c r="BV121" s="15">
        <v>21.9</v>
      </c>
      <c r="BW121" s="14">
        <v>3</v>
      </c>
      <c r="BX121" s="15">
        <v>6.7</v>
      </c>
      <c r="BY121" s="16" t="s">
        <v>519</v>
      </c>
      <c r="BZ121" s="15">
        <v>1.4</v>
      </c>
      <c r="CA121" s="15">
        <v>19.7</v>
      </c>
      <c r="CB121" s="14">
        <v>2</v>
      </c>
      <c r="CC121" s="16" t="s">
        <v>520</v>
      </c>
      <c r="CD121" s="16"/>
      <c r="CE121" s="16" t="s">
        <v>520</v>
      </c>
      <c r="CF121" s="16" t="s">
        <v>520</v>
      </c>
      <c r="CG121" s="14">
        <v>0</v>
      </c>
      <c r="CH121" s="16" t="s">
        <v>520</v>
      </c>
      <c r="CI121" s="16"/>
      <c r="CJ121" s="16" t="s">
        <v>520</v>
      </c>
      <c r="CK121" s="16" t="s">
        <v>520</v>
      </c>
    </row>
    <row r="122" spans="1:89">
      <c r="A122" s="21" t="s">
        <v>240</v>
      </c>
      <c r="B122" s="21" t="s">
        <v>241</v>
      </c>
      <c r="C122" s="21" t="s">
        <v>432</v>
      </c>
      <c r="D122" s="21">
        <v>1991</v>
      </c>
      <c r="E122" s="14">
        <v>0</v>
      </c>
      <c r="F122" s="16" t="s">
        <v>520</v>
      </c>
      <c r="G122" s="16"/>
      <c r="H122" s="16" t="s">
        <v>520</v>
      </c>
      <c r="I122" s="16" t="s">
        <v>520</v>
      </c>
      <c r="J122" s="14">
        <v>4</v>
      </c>
      <c r="K122" s="15">
        <v>4.4000000000000004</v>
      </c>
      <c r="L122" s="16" t="s">
        <v>519</v>
      </c>
      <c r="M122" s="15">
        <v>1.2</v>
      </c>
      <c r="N122" s="15">
        <v>11.2</v>
      </c>
      <c r="O122" s="14">
        <v>5</v>
      </c>
      <c r="P122" s="15">
        <v>4.9000000000000004</v>
      </c>
      <c r="Q122" s="16" t="s">
        <v>519</v>
      </c>
      <c r="R122" s="15">
        <v>1.6</v>
      </c>
      <c r="S122" s="15">
        <v>11.4</v>
      </c>
      <c r="T122" s="14">
        <v>5</v>
      </c>
      <c r="U122" s="15">
        <v>4.8</v>
      </c>
      <c r="V122" s="16" t="s">
        <v>519</v>
      </c>
      <c r="W122" s="15">
        <v>1.5</v>
      </c>
      <c r="X122" s="15">
        <v>11.1</v>
      </c>
      <c r="Y122" s="14">
        <v>6</v>
      </c>
      <c r="Z122" s="15">
        <v>6.1</v>
      </c>
      <c r="AA122" s="16" t="s">
        <v>519</v>
      </c>
      <c r="AB122" s="15">
        <v>2.2000000000000002</v>
      </c>
      <c r="AC122" s="15">
        <v>13.3</v>
      </c>
      <c r="AD122" s="14">
        <v>2</v>
      </c>
      <c r="AE122" s="16" t="s">
        <v>520</v>
      </c>
      <c r="AF122" s="16"/>
      <c r="AG122" s="16" t="s">
        <v>520</v>
      </c>
      <c r="AH122" s="16" t="s">
        <v>520</v>
      </c>
      <c r="AI122" s="14">
        <v>7</v>
      </c>
      <c r="AJ122" s="15">
        <v>6.8</v>
      </c>
      <c r="AK122" s="16" t="s">
        <v>519</v>
      </c>
      <c r="AL122" s="15">
        <v>2.7</v>
      </c>
      <c r="AM122" s="15">
        <v>14</v>
      </c>
      <c r="AN122" s="14">
        <v>8</v>
      </c>
      <c r="AO122" s="15">
        <v>9</v>
      </c>
      <c r="AP122" s="16" t="s">
        <v>519</v>
      </c>
      <c r="AQ122" s="15">
        <v>3.9</v>
      </c>
      <c r="AR122" s="15">
        <v>17.8</v>
      </c>
      <c r="AS122" s="14">
        <v>5</v>
      </c>
      <c r="AT122" s="15">
        <v>6.4</v>
      </c>
      <c r="AU122" s="16" t="s">
        <v>519</v>
      </c>
      <c r="AV122" s="15">
        <v>2.1</v>
      </c>
      <c r="AW122" s="15">
        <v>14.9</v>
      </c>
      <c r="AX122" s="14">
        <v>5</v>
      </c>
      <c r="AY122" s="15">
        <v>6.5</v>
      </c>
      <c r="AZ122" s="16" t="s">
        <v>519</v>
      </c>
      <c r="BA122" s="15">
        <v>2.1</v>
      </c>
      <c r="BB122" s="15">
        <v>15.2</v>
      </c>
      <c r="BC122" s="14">
        <v>5</v>
      </c>
      <c r="BD122" s="15">
        <v>6.3</v>
      </c>
      <c r="BE122" s="16" t="s">
        <v>519</v>
      </c>
      <c r="BF122" s="15">
        <v>2</v>
      </c>
      <c r="BG122" s="15">
        <v>14.6</v>
      </c>
      <c r="BH122" s="14">
        <v>8</v>
      </c>
      <c r="BI122" s="15">
        <v>9.6</v>
      </c>
      <c r="BJ122" s="16" t="s">
        <v>519</v>
      </c>
      <c r="BK122" s="15">
        <v>4.0999999999999996</v>
      </c>
      <c r="BL122" s="15">
        <v>18.899999999999999</v>
      </c>
      <c r="BM122" s="14">
        <v>3</v>
      </c>
      <c r="BN122" s="15">
        <v>4.0999999999999996</v>
      </c>
      <c r="BO122" s="16" t="s">
        <v>519</v>
      </c>
      <c r="BP122" s="15">
        <v>0.8</v>
      </c>
      <c r="BQ122" s="15">
        <v>12</v>
      </c>
      <c r="BR122" s="14">
        <v>5</v>
      </c>
      <c r="BS122" s="15">
        <v>8.3000000000000007</v>
      </c>
      <c r="BT122" s="16" t="s">
        <v>519</v>
      </c>
      <c r="BU122" s="15">
        <v>2.7</v>
      </c>
      <c r="BV122" s="15">
        <v>19.3</v>
      </c>
      <c r="BW122" s="14">
        <v>3</v>
      </c>
      <c r="BX122" s="15">
        <v>6.8</v>
      </c>
      <c r="BY122" s="16" t="s">
        <v>519</v>
      </c>
      <c r="BZ122" s="15">
        <v>1.4</v>
      </c>
      <c r="CA122" s="15">
        <v>20</v>
      </c>
      <c r="CB122" s="14">
        <v>1</v>
      </c>
      <c r="CC122" s="16" t="s">
        <v>520</v>
      </c>
      <c r="CD122" s="16"/>
      <c r="CE122" s="16" t="s">
        <v>520</v>
      </c>
      <c r="CF122" s="16" t="s">
        <v>520</v>
      </c>
      <c r="CG122" s="14">
        <v>1</v>
      </c>
      <c r="CH122" s="16" t="s">
        <v>520</v>
      </c>
      <c r="CI122" s="16"/>
      <c r="CJ122" s="16" t="s">
        <v>520</v>
      </c>
      <c r="CK122" s="16" t="s">
        <v>520</v>
      </c>
    </row>
    <row r="123" spans="1:89">
      <c r="A123" s="21" t="s">
        <v>240</v>
      </c>
      <c r="B123" s="21" t="s">
        <v>241</v>
      </c>
      <c r="C123" s="21" t="s">
        <v>432</v>
      </c>
      <c r="D123" s="21">
        <v>1990</v>
      </c>
      <c r="E123" s="14">
        <v>0</v>
      </c>
      <c r="F123" s="16" t="s">
        <v>520</v>
      </c>
      <c r="G123" s="16"/>
      <c r="H123" s="16" t="s">
        <v>520</v>
      </c>
      <c r="I123" s="16" t="s">
        <v>520</v>
      </c>
      <c r="J123" s="14">
        <v>0</v>
      </c>
      <c r="K123" s="16" t="s">
        <v>520</v>
      </c>
      <c r="L123" s="16"/>
      <c r="M123" s="16" t="s">
        <v>520</v>
      </c>
      <c r="N123" s="16" t="s">
        <v>520</v>
      </c>
      <c r="O123" s="14">
        <v>0</v>
      </c>
      <c r="P123" s="16" t="s">
        <v>520</v>
      </c>
      <c r="Q123" s="16"/>
      <c r="R123" s="16" t="s">
        <v>520</v>
      </c>
      <c r="S123" s="16" t="s">
        <v>520</v>
      </c>
      <c r="T123" s="14">
        <v>5</v>
      </c>
      <c r="U123" s="15">
        <v>4.5999999999999996</v>
      </c>
      <c r="V123" s="16" t="s">
        <v>519</v>
      </c>
      <c r="W123" s="15">
        <v>1.5</v>
      </c>
      <c r="X123" s="15">
        <v>10.8</v>
      </c>
      <c r="Y123" s="14">
        <v>5</v>
      </c>
      <c r="Z123" s="15">
        <v>5.3</v>
      </c>
      <c r="AA123" s="16" t="s">
        <v>519</v>
      </c>
      <c r="AB123" s="15">
        <v>1.7</v>
      </c>
      <c r="AC123" s="15">
        <v>12.4</v>
      </c>
      <c r="AD123" s="14">
        <v>8</v>
      </c>
      <c r="AE123" s="15">
        <v>8.6999999999999993</v>
      </c>
      <c r="AF123" s="16" t="s">
        <v>519</v>
      </c>
      <c r="AG123" s="15">
        <v>3.7</v>
      </c>
      <c r="AH123" s="15">
        <v>17.100000000000001</v>
      </c>
      <c r="AI123" s="14">
        <v>4</v>
      </c>
      <c r="AJ123" s="15">
        <v>3.9</v>
      </c>
      <c r="AK123" s="16" t="s">
        <v>519</v>
      </c>
      <c r="AL123" s="15">
        <v>1.1000000000000001</v>
      </c>
      <c r="AM123" s="15">
        <v>10</v>
      </c>
      <c r="AN123" s="14">
        <v>7</v>
      </c>
      <c r="AO123" s="15">
        <v>8.1999999999999993</v>
      </c>
      <c r="AP123" s="16" t="s">
        <v>519</v>
      </c>
      <c r="AQ123" s="15">
        <v>3.3</v>
      </c>
      <c r="AR123" s="15">
        <v>16.8</v>
      </c>
      <c r="AS123" s="14">
        <v>6</v>
      </c>
      <c r="AT123" s="15">
        <v>7.6</v>
      </c>
      <c r="AU123" s="16" t="s">
        <v>519</v>
      </c>
      <c r="AV123" s="15">
        <v>2.8</v>
      </c>
      <c r="AW123" s="15">
        <v>16.600000000000001</v>
      </c>
      <c r="AX123" s="14">
        <v>10</v>
      </c>
      <c r="AY123" s="15">
        <v>13</v>
      </c>
      <c r="AZ123" s="16" t="s">
        <v>519</v>
      </c>
      <c r="BA123" s="15">
        <v>6.2</v>
      </c>
      <c r="BB123" s="15">
        <v>23.9</v>
      </c>
      <c r="BC123" s="14">
        <v>8</v>
      </c>
      <c r="BD123" s="15">
        <v>9.8000000000000007</v>
      </c>
      <c r="BE123" s="16" t="s">
        <v>519</v>
      </c>
      <c r="BF123" s="15">
        <v>4.2</v>
      </c>
      <c r="BG123" s="15">
        <v>19.399999999999999</v>
      </c>
      <c r="BH123" s="14">
        <v>6</v>
      </c>
      <c r="BI123" s="15">
        <v>7</v>
      </c>
      <c r="BJ123" s="16" t="s">
        <v>519</v>
      </c>
      <c r="BK123" s="15">
        <v>2.6</v>
      </c>
      <c r="BL123" s="15">
        <v>15.3</v>
      </c>
      <c r="BM123" s="14">
        <v>5</v>
      </c>
      <c r="BN123" s="15">
        <v>7.2</v>
      </c>
      <c r="BO123" s="16" t="s">
        <v>519</v>
      </c>
      <c r="BP123" s="15">
        <v>2.2999999999999998</v>
      </c>
      <c r="BQ123" s="15">
        <v>16.7</v>
      </c>
      <c r="BR123" s="14">
        <v>9</v>
      </c>
      <c r="BS123" s="15">
        <v>14.8</v>
      </c>
      <c r="BT123" s="16" t="s">
        <v>519</v>
      </c>
      <c r="BU123" s="15">
        <v>6.8</v>
      </c>
      <c r="BV123" s="15">
        <v>28.1</v>
      </c>
      <c r="BW123" s="14">
        <v>1</v>
      </c>
      <c r="BX123" s="16" t="s">
        <v>520</v>
      </c>
      <c r="BY123" s="16"/>
      <c r="BZ123" s="16" t="s">
        <v>520</v>
      </c>
      <c r="CA123" s="16" t="s">
        <v>520</v>
      </c>
      <c r="CB123" s="14">
        <v>0</v>
      </c>
      <c r="CC123" s="16" t="s">
        <v>520</v>
      </c>
      <c r="CD123" s="16"/>
      <c r="CE123" s="16" t="s">
        <v>520</v>
      </c>
      <c r="CF123" s="16" t="s">
        <v>520</v>
      </c>
      <c r="CG123" s="14">
        <v>0</v>
      </c>
      <c r="CH123" s="16" t="s">
        <v>520</v>
      </c>
      <c r="CI123" s="16"/>
      <c r="CJ123" s="16" t="s">
        <v>520</v>
      </c>
      <c r="CK123" s="16" t="s">
        <v>520</v>
      </c>
    </row>
    <row r="124" spans="1:89">
      <c r="A124" s="21" t="s">
        <v>240</v>
      </c>
      <c r="B124" s="21" t="s">
        <v>241</v>
      </c>
      <c r="C124" s="21" t="s">
        <v>432</v>
      </c>
      <c r="D124" s="21">
        <v>1989</v>
      </c>
      <c r="E124" s="14">
        <v>0</v>
      </c>
      <c r="F124" s="16" t="s">
        <v>520</v>
      </c>
      <c r="G124" s="16"/>
      <c r="H124" s="16" t="s">
        <v>520</v>
      </c>
      <c r="I124" s="16" t="s">
        <v>520</v>
      </c>
      <c r="J124" s="14">
        <v>2</v>
      </c>
      <c r="K124" s="16" t="s">
        <v>520</v>
      </c>
      <c r="L124" s="16"/>
      <c r="M124" s="16" t="s">
        <v>520</v>
      </c>
      <c r="N124" s="16" t="s">
        <v>520</v>
      </c>
      <c r="O124" s="14">
        <v>3</v>
      </c>
      <c r="P124" s="15">
        <v>2.9</v>
      </c>
      <c r="Q124" s="16" t="s">
        <v>519</v>
      </c>
      <c r="R124" s="15">
        <v>0.6</v>
      </c>
      <c r="S124" s="15">
        <v>8.3000000000000007</v>
      </c>
      <c r="T124" s="14">
        <v>3</v>
      </c>
      <c r="U124" s="15">
        <v>2.8</v>
      </c>
      <c r="V124" s="16" t="s">
        <v>519</v>
      </c>
      <c r="W124" s="15">
        <v>0.6</v>
      </c>
      <c r="X124" s="15">
        <v>8.1999999999999993</v>
      </c>
      <c r="Y124" s="14">
        <v>4</v>
      </c>
      <c r="Z124" s="15">
        <v>4.4000000000000004</v>
      </c>
      <c r="AA124" s="16" t="s">
        <v>519</v>
      </c>
      <c r="AB124" s="15">
        <v>1.2</v>
      </c>
      <c r="AC124" s="15">
        <v>11.2</v>
      </c>
      <c r="AD124" s="14">
        <v>3</v>
      </c>
      <c r="AE124" s="15">
        <v>3.2</v>
      </c>
      <c r="AF124" s="16" t="s">
        <v>519</v>
      </c>
      <c r="AG124" s="15">
        <v>0.7</v>
      </c>
      <c r="AH124" s="15">
        <v>9.3000000000000007</v>
      </c>
      <c r="AI124" s="14">
        <v>4</v>
      </c>
      <c r="AJ124" s="15">
        <v>4</v>
      </c>
      <c r="AK124" s="16" t="s">
        <v>519</v>
      </c>
      <c r="AL124" s="15">
        <v>1.1000000000000001</v>
      </c>
      <c r="AM124" s="15">
        <v>10.199999999999999</v>
      </c>
      <c r="AN124" s="14">
        <v>8</v>
      </c>
      <c r="AO124" s="15">
        <v>9.6</v>
      </c>
      <c r="AP124" s="16" t="s">
        <v>519</v>
      </c>
      <c r="AQ124" s="15">
        <v>4.0999999999999996</v>
      </c>
      <c r="AR124" s="15">
        <v>18.899999999999999</v>
      </c>
      <c r="AS124" s="14">
        <v>9</v>
      </c>
      <c r="AT124" s="15">
        <v>11.5</v>
      </c>
      <c r="AU124" s="16" t="s">
        <v>519</v>
      </c>
      <c r="AV124" s="15">
        <v>5.3</v>
      </c>
      <c r="AW124" s="15">
        <v>21.9</v>
      </c>
      <c r="AX124" s="14">
        <v>11</v>
      </c>
      <c r="AY124" s="15">
        <v>14.2</v>
      </c>
      <c r="AZ124" s="16" t="s">
        <v>519</v>
      </c>
      <c r="BA124" s="15">
        <v>7.1</v>
      </c>
      <c r="BB124" s="15">
        <v>25.3</v>
      </c>
      <c r="BC124" s="14">
        <v>9</v>
      </c>
      <c r="BD124" s="15">
        <v>10.9</v>
      </c>
      <c r="BE124" s="16" t="s">
        <v>519</v>
      </c>
      <c r="BF124" s="15">
        <v>5</v>
      </c>
      <c r="BG124" s="15">
        <v>20.7</v>
      </c>
      <c r="BH124" s="14">
        <v>7</v>
      </c>
      <c r="BI124" s="15">
        <v>8</v>
      </c>
      <c r="BJ124" s="16" t="s">
        <v>519</v>
      </c>
      <c r="BK124" s="15">
        <v>3.2</v>
      </c>
      <c r="BL124" s="15">
        <v>16.399999999999999</v>
      </c>
      <c r="BM124" s="14">
        <v>3</v>
      </c>
      <c r="BN124" s="15">
        <v>4.5</v>
      </c>
      <c r="BO124" s="16" t="s">
        <v>519</v>
      </c>
      <c r="BP124" s="15">
        <v>0.9</v>
      </c>
      <c r="BQ124" s="15">
        <v>13.1</v>
      </c>
      <c r="BR124" s="14">
        <v>3</v>
      </c>
      <c r="BS124" s="15">
        <v>5</v>
      </c>
      <c r="BT124" s="16" t="s">
        <v>519</v>
      </c>
      <c r="BU124" s="15">
        <v>1</v>
      </c>
      <c r="BV124" s="15">
        <v>14.5</v>
      </c>
      <c r="BW124" s="14">
        <v>4</v>
      </c>
      <c r="BX124" s="15">
        <v>9.3000000000000007</v>
      </c>
      <c r="BY124" s="16" t="s">
        <v>519</v>
      </c>
      <c r="BZ124" s="15">
        <v>2.5</v>
      </c>
      <c r="CA124" s="15">
        <v>23.8</v>
      </c>
      <c r="CB124" s="14">
        <v>1</v>
      </c>
      <c r="CC124" s="16" t="s">
        <v>520</v>
      </c>
      <c r="CD124" s="16"/>
      <c r="CE124" s="16" t="s">
        <v>520</v>
      </c>
      <c r="CF124" s="16" t="s">
        <v>520</v>
      </c>
      <c r="CG124" s="14">
        <v>1</v>
      </c>
      <c r="CH124" s="16" t="s">
        <v>520</v>
      </c>
      <c r="CI124" s="16"/>
      <c r="CJ124" s="16" t="s">
        <v>520</v>
      </c>
      <c r="CK124" s="16" t="s">
        <v>520</v>
      </c>
    </row>
    <row r="125" spans="1:89">
      <c r="A125" s="21" t="s">
        <v>240</v>
      </c>
      <c r="B125" s="21" t="s">
        <v>241</v>
      </c>
      <c r="C125" s="21" t="s">
        <v>432</v>
      </c>
      <c r="D125" s="21">
        <v>1988</v>
      </c>
      <c r="E125" s="14">
        <v>0</v>
      </c>
      <c r="F125" s="16" t="s">
        <v>520</v>
      </c>
      <c r="G125" s="16"/>
      <c r="H125" s="16" t="s">
        <v>520</v>
      </c>
      <c r="I125" s="16" t="s">
        <v>520</v>
      </c>
      <c r="J125" s="14">
        <v>3</v>
      </c>
      <c r="K125" s="15">
        <v>2.9</v>
      </c>
      <c r="L125" s="16" t="s">
        <v>519</v>
      </c>
      <c r="M125" s="15">
        <v>0.6</v>
      </c>
      <c r="N125" s="15">
        <v>8.6</v>
      </c>
      <c r="O125" s="14">
        <v>3</v>
      </c>
      <c r="P125" s="15">
        <v>2.8</v>
      </c>
      <c r="Q125" s="16" t="s">
        <v>519</v>
      </c>
      <c r="R125" s="15">
        <v>0.6</v>
      </c>
      <c r="S125" s="15">
        <v>8.1999999999999993</v>
      </c>
      <c r="T125" s="14">
        <v>7</v>
      </c>
      <c r="U125" s="15">
        <v>6.7</v>
      </c>
      <c r="V125" s="16" t="s">
        <v>519</v>
      </c>
      <c r="W125" s="15">
        <v>2.7</v>
      </c>
      <c r="X125" s="15">
        <v>13.8</v>
      </c>
      <c r="Y125" s="14">
        <v>1</v>
      </c>
      <c r="Z125" s="16" t="s">
        <v>520</v>
      </c>
      <c r="AA125" s="16"/>
      <c r="AB125" s="16" t="s">
        <v>520</v>
      </c>
      <c r="AC125" s="16" t="s">
        <v>520</v>
      </c>
      <c r="AD125" s="14">
        <v>6</v>
      </c>
      <c r="AE125" s="15">
        <v>6.3</v>
      </c>
      <c r="AF125" s="16" t="s">
        <v>519</v>
      </c>
      <c r="AG125" s="15">
        <v>2.2999999999999998</v>
      </c>
      <c r="AH125" s="15">
        <v>13.8</v>
      </c>
      <c r="AI125" s="14">
        <v>7</v>
      </c>
      <c r="AJ125" s="15">
        <v>7.1</v>
      </c>
      <c r="AK125" s="16" t="s">
        <v>519</v>
      </c>
      <c r="AL125" s="15">
        <v>2.9</v>
      </c>
      <c r="AM125" s="15">
        <v>14.7</v>
      </c>
      <c r="AN125" s="14">
        <v>3</v>
      </c>
      <c r="AO125" s="15">
        <v>3.7</v>
      </c>
      <c r="AP125" s="16" t="s">
        <v>519</v>
      </c>
      <c r="AQ125" s="15">
        <v>0.8</v>
      </c>
      <c r="AR125" s="15">
        <v>10.9</v>
      </c>
      <c r="AS125" s="14">
        <v>8</v>
      </c>
      <c r="AT125" s="15">
        <v>10.4</v>
      </c>
      <c r="AU125" s="16" t="s">
        <v>519</v>
      </c>
      <c r="AV125" s="15">
        <v>4.5</v>
      </c>
      <c r="AW125" s="15">
        <v>20.5</v>
      </c>
      <c r="AX125" s="14">
        <v>8</v>
      </c>
      <c r="AY125" s="15">
        <v>10.199999999999999</v>
      </c>
      <c r="AZ125" s="16" t="s">
        <v>519</v>
      </c>
      <c r="BA125" s="15">
        <v>4.4000000000000004</v>
      </c>
      <c r="BB125" s="15">
        <v>20.2</v>
      </c>
      <c r="BC125" s="14">
        <v>6</v>
      </c>
      <c r="BD125" s="15">
        <v>7.2</v>
      </c>
      <c r="BE125" s="16" t="s">
        <v>519</v>
      </c>
      <c r="BF125" s="15">
        <v>2.6</v>
      </c>
      <c r="BG125" s="15">
        <v>15.6</v>
      </c>
      <c r="BH125" s="14">
        <v>8</v>
      </c>
      <c r="BI125" s="15">
        <v>9.4</v>
      </c>
      <c r="BJ125" s="16" t="s">
        <v>519</v>
      </c>
      <c r="BK125" s="15">
        <v>4.0999999999999996</v>
      </c>
      <c r="BL125" s="15">
        <v>18.5</v>
      </c>
      <c r="BM125" s="14">
        <v>5</v>
      </c>
      <c r="BN125" s="15">
        <v>7.3</v>
      </c>
      <c r="BO125" s="16" t="s">
        <v>519</v>
      </c>
      <c r="BP125" s="15">
        <v>2.4</v>
      </c>
      <c r="BQ125" s="15">
        <v>16.899999999999999</v>
      </c>
      <c r="BR125" s="14">
        <v>5</v>
      </c>
      <c r="BS125" s="15">
        <v>8.3000000000000007</v>
      </c>
      <c r="BT125" s="16" t="s">
        <v>519</v>
      </c>
      <c r="BU125" s="15">
        <v>2.7</v>
      </c>
      <c r="BV125" s="15">
        <v>19.399999999999999</v>
      </c>
      <c r="BW125" s="14">
        <v>4</v>
      </c>
      <c r="BX125" s="15">
        <v>9.5</v>
      </c>
      <c r="BY125" s="16" t="s">
        <v>519</v>
      </c>
      <c r="BZ125" s="15">
        <v>2.6</v>
      </c>
      <c r="CA125" s="15">
        <v>24.3</v>
      </c>
      <c r="CB125" s="14">
        <v>1</v>
      </c>
      <c r="CC125" s="16" t="s">
        <v>520</v>
      </c>
      <c r="CD125" s="16"/>
      <c r="CE125" s="16" t="s">
        <v>520</v>
      </c>
      <c r="CF125" s="16" t="s">
        <v>520</v>
      </c>
      <c r="CG125" s="14">
        <v>1</v>
      </c>
      <c r="CH125" s="16" t="s">
        <v>520</v>
      </c>
      <c r="CI125" s="16"/>
      <c r="CJ125" s="16" t="s">
        <v>520</v>
      </c>
      <c r="CK125" s="16" t="s">
        <v>520</v>
      </c>
    </row>
    <row r="126" spans="1:89">
      <c r="A126" s="21" t="s">
        <v>240</v>
      </c>
      <c r="B126" s="21" t="s">
        <v>241</v>
      </c>
      <c r="C126" s="21" t="s">
        <v>432</v>
      </c>
      <c r="D126" s="21">
        <v>1987</v>
      </c>
      <c r="E126" s="14">
        <v>0</v>
      </c>
      <c r="F126" s="16" t="s">
        <v>520</v>
      </c>
      <c r="G126" s="16"/>
      <c r="H126" s="16" t="s">
        <v>520</v>
      </c>
      <c r="I126" s="16" t="s">
        <v>520</v>
      </c>
      <c r="J126" s="14">
        <v>4</v>
      </c>
      <c r="K126" s="15">
        <v>3.8</v>
      </c>
      <c r="L126" s="16" t="s">
        <v>519</v>
      </c>
      <c r="M126" s="15">
        <v>1</v>
      </c>
      <c r="N126" s="15">
        <v>9.8000000000000007</v>
      </c>
      <c r="O126" s="14">
        <v>5</v>
      </c>
      <c r="P126" s="15">
        <v>4.5999999999999996</v>
      </c>
      <c r="Q126" s="16" t="s">
        <v>519</v>
      </c>
      <c r="R126" s="15">
        <v>1.5</v>
      </c>
      <c r="S126" s="15">
        <v>10.7</v>
      </c>
      <c r="T126" s="14">
        <v>4</v>
      </c>
      <c r="U126" s="15">
        <v>4</v>
      </c>
      <c r="V126" s="16" t="s">
        <v>519</v>
      </c>
      <c r="W126" s="15">
        <v>1.1000000000000001</v>
      </c>
      <c r="X126" s="15">
        <v>10.199999999999999</v>
      </c>
      <c r="Y126" s="14">
        <v>4</v>
      </c>
      <c r="Z126" s="15">
        <v>4.5</v>
      </c>
      <c r="AA126" s="16" t="s">
        <v>519</v>
      </c>
      <c r="AB126" s="15">
        <v>1.2</v>
      </c>
      <c r="AC126" s="15">
        <v>11.6</v>
      </c>
      <c r="AD126" s="14">
        <v>5</v>
      </c>
      <c r="AE126" s="15">
        <v>5.0999999999999996</v>
      </c>
      <c r="AF126" s="16" t="s">
        <v>519</v>
      </c>
      <c r="AG126" s="15">
        <v>1.7</v>
      </c>
      <c r="AH126" s="15">
        <v>12</v>
      </c>
      <c r="AI126" s="14">
        <v>7</v>
      </c>
      <c r="AJ126" s="15">
        <v>7.5</v>
      </c>
      <c r="AK126" s="16" t="s">
        <v>519</v>
      </c>
      <c r="AL126" s="15">
        <v>3</v>
      </c>
      <c r="AM126" s="15">
        <v>15.4</v>
      </c>
      <c r="AN126" s="14">
        <v>11</v>
      </c>
      <c r="AO126" s="15">
        <v>14</v>
      </c>
      <c r="AP126" s="16" t="s">
        <v>519</v>
      </c>
      <c r="AQ126" s="15">
        <v>7</v>
      </c>
      <c r="AR126" s="15">
        <v>25</v>
      </c>
      <c r="AS126" s="14">
        <v>4</v>
      </c>
      <c r="AT126" s="15">
        <v>5.2</v>
      </c>
      <c r="AU126" s="16" t="s">
        <v>519</v>
      </c>
      <c r="AV126" s="15">
        <v>1.4</v>
      </c>
      <c r="AW126" s="15">
        <v>13.4</v>
      </c>
      <c r="AX126" s="14">
        <v>8</v>
      </c>
      <c r="AY126" s="15">
        <v>10.199999999999999</v>
      </c>
      <c r="AZ126" s="16" t="s">
        <v>519</v>
      </c>
      <c r="BA126" s="15">
        <v>4.4000000000000004</v>
      </c>
      <c r="BB126" s="15">
        <v>20.100000000000001</v>
      </c>
      <c r="BC126" s="14">
        <v>14</v>
      </c>
      <c r="BD126" s="15">
        <v>16.5</v>
      </c>
      <c r="BE126" s="16" t="s">
        <v>519</v>
      </c>
      <c r="BF126" s="15">
        <v>9</v>
      </c>
      <c r="BG126" s="15">
        <v>27.6</v>
      </c>
      <c r="BH126" s="14">
        <v>10</v>
      </c>
      <c r="BI126" s="15">
        <v>12.1</v>
      </c>
      <c r="BJ126" s="16" t="s">
        <v>519</v>
      </c>
      <c r="BK126" s="15">
        <v>5.8</v>
      </c>
      <c r="BL126" s="15">
        <v>22.3</v>
      </c>
      <c r="BM126" s="14">
        <v>6</v>
      </c>
      <c r="BN126" s="15">
        <v>8.5</v>
      </c>
      <c r="BO126" s="16" t="s">
        <v>519</v>
      </c>
      <c r="BP126" s="15">
        <v>3.1</v>
      </c>
      <c r="BQ126" s="15">
        <v>18.5</v>
      </c>
      <c r="BR126" s="14">
        <v>4</v>
      </c>
      <c r="BS126" s="15">
        <v>6.7</v>
      </c>
      <c r="BT126" s="16" t="s">
        <v>519</v>
      </c>
      <c r="BU126" s="15">
        <v>1.8</v>
      </c>
      <c r="BV126" s="15">
        <v>17.100000000000001</v>
      </c>
      <c r="BW126" s="14">
        <v>3</v>
      </c>
      <c r="BX126" s="15">
        <v>7.3</v>
      </c>
      <c r="BY126" s="16" t="s">
        <v>519</v>
      </c>
      <c r="BZ126" s="15">
        <v>1.5</v>
      </c>
      <c r="CA126" s="15">
        <v>21.3</v>
      </c>
      <c r="CB126" s="14">
        <v>4</v>
      </c>
      <c r="CC126" s="15">
        <v>19.5</v>
      </c>
      <c r="CD126" s="16" t="s">
        <v>519</v>
      </c>
      <c r="CE126" s="15">
        <v>5.3</v>
      </c>
      <c r="CF126" s="15">
        <v>49.8</v>
      </c>
      <c r="CG126" s="14">
        <v>0</v>
      </c>
      <c r="CH126" s="16" t="s">
        <v>520</v>
      </c>
      <c r="CI126" s="16"/>
      <c r="CJ126" s="16" t="s">
        <v>520</v>
      </c>
      <c r="CK126" s="16" t="s">
        <v>520</v>
      </c>
    </row>
    <row r="127" spans="1:89">
      <c r="A127" s="21" t="s">
        <v>240</v>
      </c>
      <c r="B127" s="21" t="s">
        <v>241</v>
      </c>
      <c r="C127" s="21" t="s">
        <v>432</v>
      </c>
      <c r="D127" s="21">
        <v>1986</v>
      </c>
      <c r="E127" s="14">
        <v>0</v>
      </c>
      <c r="F127" s="16" t="s">
        <v>520</v>
      </c>
      <c r="G127" s="16"/>
      <c r="H127" s="16" t="s">
        <v>520</v>
      </c>
      <c r="I127" s="16" t="s">
        <v>520</v>
      </c>
      <c r="J127" s="14">
        <v>3</v>
      </c>
      <c r="K127" s="15">
        <v>2.8</v>
      </c>
      <c r="L127" s="16" t="s">
        <v>519</v>
      </c>
      <c r="M127" s="15">
        <v>0.6</v>
      </c>
      <c r="N127" s="15">
        <v>8.1999999999999993</v>
      </c>
      <c r="O127" s="14">
        <v>2</v>
      </c>
      <c r="P127" s="16" t="s">
        <v>520</v>
      </c>
      <c r="Q127" s="16"/>
      <c r="R127" s="16" t="s">
        <v>520</v>
      </c>
      <c r="S127" s="16" t="s">
        <v>520</v>
      </c>
      <c r="T127" s="14">
        <v>5</v>
      </c>
      <c r="U127" s="15">
        <v>5.2</v>
      </c>
      <c r="V127" s="16" t="s">
        <v>519</v>
      </c>
      <c r="W127" s="15">
        <v>1.7</v>
      </c>
      <c r="X127" s="15">
        <v>12.2</v>
      </c>
      <c r="Y127" s="14">
        <v>6</v>
      </c>
      <c r="Z127" s="15">
        <v>6.8</v>
      </c>
      <c r="AA127" s="16" t="s">
        <v>519</v>
      </c>
      <c r="AB127" s="15">
        <v>2.5</v>
      </c>
      <c r="AC127" s="15">
        <v>14.9</v>
      </c>
      <c r="AD127" s="14">
        <v>7</v>
      </c>
      <c r="AE127" s="15">
        <v>6.9</v>
      </c>
      <c r="AF127" s="16" t="s">
        <v>519</v>
      </c>
      <c r="AG127" s="15">
        <v>2.8</v>
      </c>
      <c r="AH127" s="15">
        <v>14.2</v>
      </c>
      <c r="AI127" s="14">
        <v>5</v>
      </c>
      <c r="AJ127" s="15">
        <v>5.7</v>
      </c>
      <c r="AK127" s="16" t="s">
        <v>519</v>
      </c>
      <c r="AL127" s="15">
        <v>1.9</v>
      </c>
      <c r="AM127" s="15">
        <v>13.4</v>
      </c>
      <c r="AN127" s="14">
        <v>6</v>
      </c>
      <c r="AO127" s="15">
        <v>7.8</v>
      </c>
      <c r="AP127" s="16" t="s">
        <v>519</v>
      </c>
      <c r="AQ127" s="15">
        <v>2.8</v>
      </c>
      <c r="AR127" s="15">
        <v>16.899999999999999</v>
      </c>
      <c r="AS127" s="14">
        <v>1</v>
      </c>
      <c r="AT127" s="16" t="s">
        <v>520</v>
      </c>
      <c r="AU127" s="16"/>
      <c r="AV127" s="16" t="s">
        <v>520</v>
      </c>
      <c r="AW127" s="16" t="s">
        <v>520</v>
      </c>
      <c r="AX127" s="14">
        <v>12</v>
      </c>
      <c r="AY127" s="15">
        <v>15.2</v>
      </c>
      <c r="AZ127" s="16" t="s">
        <v>519</v>
      </c>
      <c r="BA127" s="15">
        <v>7.8</v>
      </c>
      <c r="BB127" s="15">
        <v>26.5</v>
      </c>
      <c r="BC127" s="14">
        <v>13</v>
      </c>
      <c r="BD127" s="15">
        <v>15</v>
      </c>
      <c r="BE127" s="16" t="s">
        <v>519</v>
      </c>
      <c r="BF127" s="15">
        <v>8</v>
      </c>
      <c r="BG127" s="15">
        <v>25.6</v>
      </c>
      <c r="BH127" s="14">
        <v>12</v>
      </c>
      <c r="BI127" s="15">
        <v>15.1</v>
      </c>
      <c r="BJ127" s="16" t="s">
        <v>519</v>
      </c>
      <c r="BK127" s="15">
        <v>7.8</v>
      </c>
      <c r="BL127" s="15">
        <v>26.3</v>
      </c>
      <c r="BM127" s="14">
        <v>7</v>
      </c>
      <c r="BN127" s="15">
        <v>9.6999999999999993</v>
      </c>
      <c r="BO127" s="16" t="s">
        <v>519</v>
      </c>
      <c r="BP127" s="15">
        <v>3.9</v>
      </c>
      <c r="BQ127" s="15">
        <v>20</v>
      </c>
      <c r="BR127" s="14">
        <v>4</v>
      </c>
      <c r="BS127" s="15">
        <v>6.7</v>
      </c>
      <c r="BT127" s="16" t="s">
        <v>519</v>
      </c>
      <c r="BU127" s="15">
        <v>1.8</v>
      </c>
      <c r="BV127" s="15">
        <v>17.2</v>
      </c>
      <c r="BW127" s="14">
        <v>5</v>
      </c>
      <c r="BX127" s="15">
        <v>12.4</v>
      </c>
      <c r="BY127" s="16" t="s">
        <v>519</v>
      </c>
      <c r="BZ127" s="15">
        <v>4</v>
      </c>
      <c r="CA127" s="15">
        <v>28.9</v>
      </c>
      <c r="CB127" s="14">
        <v>2</v>
      </c>
      <c r="CC127" s="16" t="s">
        <v>520</v>
      </c>
      <c r="CD127" s="16"/>
      <c r="CE127" s="16" t="s">
        <v>520</v>
      </c>
      <c r="CF127" s="16" t="s">
        <v>520</v>
      </c>
      <c r="CG127" s="14">
        <v>0</v>
      </c>
      <c r="CH127" s="16" t="s">
        <v>520</v>
      </c>
      <c r="CI127" s="16"/>
      <c r="CJ127" s="16" t="s">
        <v>520</v>
      </c>
      <c r="CK127" s="16" t="s">
        <v>520</v>
      </c>
    </row>
    <row r="128" spans="1:89">
      <c r="A128" s="21" t="s">
        <v>240</v>
      </c>
      <c r="B128" s="21" t="s">
        <v>241</v>
      </c>
      <c r="C128" s="21" t="s">
        <v>432</v>
      </c>
      <c r="D128" s="21">
        <v>1985</v>
      </c>
      <c r="E128" s="14">
        <v>0</v>
      </c>
      <c r="F128" s="16" t="s">
        <v>520</v>
      </c>
      <c r="G128" s="16"/>
      <c r="H128" s="16" t="s">
        <v>520</v>
      </c>
      <c r="I128" s="16" t="s">
        <v>520</v>
      </c>
      <c r="J128" s="14">
        <v>1</v>
      </c>
      <c r="K128" s="16" t="s">
        <v>520</v>
      </c>
      <c r="L128" s="16"/>
      <c r="M128" s="16" t="s">
        <v>520</v>
      </c>
      <c r="N128" s="16" t="s">
        <v>520</v>
      </c>
      <c r="O128" s="14">
        <v>3</v>
      </c>
      <c r="P128" s="15">
        <v>2.7</v>
      </c>
      <c r="Q128" s="16" t="s">
        <v>519</v>
      </c>
      <c r="R128" s="15">
        <v>0.6</v>
      </c>
      <c r="S128" s="15">
        <v>7.8</v>
      </c>
      <c r="T128" s="14">
        <v>2</v>
      </c>
      <c r="U128" s="16" t="s">
        <v>520</v>
      </c>
      <c r="V128" s="16"/>
      <c r="W128" s="16" t="s">
        <v>520</v>
      </c>
      <c r="X128" s="16" t="s">
        <v>520</v>
      </c>
      <c r="Y128" s="14">
        <v>4</v>
      </c>
      <c r="Z128" s="15">
        <v>4.5</v>
      </c>
      <c r="AA128" s="16" t="s">
        <v>519</v>
      </c>
      <c r="AB128" s="15">
        <v>1.2</v>
      </c>
      <c r="AC128" s="15">
        <v>11.6</v>
      </c>
      <c r="AD128" s="14">
        <v>2</v>
      </c>
      <c r="AE128" s="16" t="s">
        <v>520</v>
      </c>
      <c r="AF128" s="16"/>
      <c r="AG128" s="16" t="s">
        <v>520</v>
      </c>
      <c r="AH128" s="16" t="s">
        <v>520</v>
      </c>
      <c r="AI128" s="14">
        <v>6</v>
      </c>
      <c r="AJ128" s="15">
        <v>7.1</v>
      </c>
      <c r="AK128" s="16" t="s">
        <v>519</v>
      </c>
      <c r="AL128" s="15">
        <v>2.6</v>
      </c>
      <c r="AM128" s="15">
        <v>15.5</v>
      </c>
      <c r="AN128" s="14">
        <v>7</v>
      </c>
      <c r="AO128" s="15">
        <v>9</v>
      </c>
      <c r="AP128" s="16" t="s">
        <v>519</v>
      </c>
      <c r="AQ128" s="15">
        <v>3.6</v>
      </c>
      <c r="AR128" s="15">
        <v>18.600000000000001</v>
      </c>
      <c r="AS128" s="14">
        <v>12</v>
      </c>
      <c r="AT128" s="15">
        <v>15.7</v>
      </c>
      <c r="AU128" s="16" t="s">
        <v>519</v>
      </c>
      <c r="AV128" s="15">
        <v>8.1</v>
      </c>
      <c r="AW128" s="15">
        <v>27.5</v>
      </c>
      <c r="AX128" s="14">
        <v>11</v>
      </c>
      <c r="AY128" s="15">
        <v>13.6</v>
      </c>
      <c r="AZ128" s="16" t="s">
        <v>519</v>
      </c>
      <c r="BA128" s="15">
        <v>6.8</v>
      </c>
      <c r="BB128" s="15">
        <v>24.4</v>
      </c>
      <c r="BC128" s="14">
        <v>13</v>
      </c>
      <c r="BD128" s="15">
        <v>14.7</v>
      </c>
      <c r="BE128" s="16" t="s">
        <v>519</v>
      </c>
      <c r="BF128" s="15">
        <v>7.8</v>
      </c>
      <c r="BG128" s="15">
        <v>25.1</v>
      </c>
      <c r="BH128" s="14">
        <v>10</v>
      </c>
      <c r="BI128" s="15">
        <v>13</v>
      </c>
      <c r="BJ128" s="16" t="s">
        <v>519</v>
      </c>
      <c r="BK128" s="15">
        <v>6.3</v>
      </c>
      <c r="BL128" s="15">
        <v>24</v>
      </c>
      <c r="BM128" s="14">
        <v>11</v>
      </c>
      <c r="BN128" s="15">
        <v>15.1</v>
      </c>
      <c r="BO128" s="16" t="s">
        <v>519</v>
      </c>
      <c r="BP128" s="15">
        <v>7.5</v>
      </c>
      <c r="BQ128" s="15">
        <v>27</v>
      </c>
      <c r="BR128" s="14">
        <v>9</v>
      </c>
      <c r="BS128" s="15">
        <v>15.2</v>
      </c>
      <c r="BT128" s="16" t="s">
        <v>519</v>
      </c>
      <c r="BU128" s="15">
        <v>6.9</v>
      </c>
      <c r="BV128" s="15">
        <v>28.8</v>
      </c>
      <c r="BW128" s="14">
        <v>4</v>
      </c>
      <c r="BX128" s="15">
        <v>10.1</v>
      </c>
      <c r="BY128" s="16" t="s">
        <v>519</v>
      </c>
      <c r="BZ128" s="15">
        <v>2.7</v>
      </c>
      <c r="CA128" s="15">
        <v>25.8</v>
      </c>
      <c r="CB128" s="14">
        <v>1</v>
      </c>
      <c r="CC128" s="16" t="s">
        <v>520</v>
      </c>
      <c r="CD128" s="16"/>
      <c r="CE128" s="16" t="s">
        <v>520</v>
      </c>
      <c r="CF128" s="16" t="s">
        <v>520</v>
      </c>
      <c r="CG128" s="14">
        <v>0</v>
      </c>
      <c r="CH128" s="16" t="s">
        <v>520</v>
      </c>
      <c r="CI128" s="16"/>
      <c r="CJ128" s="16" t="s">
        <v>520</v>
      </c>
      <c r="CK128" s="16" t="s">
        <v>520</v>
      </c>
    </row>
    <row r="129" spans="1:89">
      <c r="A129" s="21" t="s">
        <v>240</v>
      </c>
      <c r="B129" s="21" t="s">
        <v>241</v>
      </c>
      <c r="C129" s="21" t="s">
        <v>432</v>
      </c>
      <c r="D129" s="21">
        <v>1984</v>
      </c>
      <c r="E129" s="14">
        <v>0</v>
      </c>
      <c r="F129" s="16" t="s">
        <v>520</v>
      </c>
      <c r="G129" s="16"/>
      <c r="H129" s="16" t="s">
        <v>520</v>
      </c>
      <c r="I129" s="16" t="s">
        <v>520</v>
      </c>
      <c r="J129" s="14">
        <v>0</v>
      </c>
      <c r="K129" s="16" t="s">
        <v>520</v>
      </c>
      <c r="L129" s="16"/>
      <c r="M129" s="16" t="s">
        <v>520</v>
      </c>
      <c r="N129" s="16" t="s">
        <v>520</v>
      </c>
      <c r="O129" s="14">
        <v>2</v>
      </c>
      <c r="P129" s="16" t="s">
        <v>520</v>
      </c>
      <c r="Q129" s="16"/>
      <c r="R129" s="16" t="s">
        <v>520</v>
      </c>
      <c r="S129" s="16" t="s">
        <v>520</v>
      </c>
      <c r="T129" s="14">
        <v>3</v>
      </c>
      <c r="U129" s="15">
        <v>3.4</v>
      </c>
      <c r="V129" s="16" t="s">
        <v>519</v>
      </c>
      <c r="W129" s="15">
        <v>0.7</v>
      </c>
      <c r="X129" s="15">
        <v>9.9</v>
      </c>
      <c r="Y129" s="14">
        <v>6</v>
      </c>
      <c r="Z129" s="15">
        <v>6.7</v>
      </c>
      <c r="AA129" s="16" t="s">
        <v>519</v>
      </c>
      <c r="AB129" s="15">
        <v>2.4</v>
      </c>
      <c r="AC129" s="15">
        <v>14.5</v>
      </c>
      <c r="AD129" s="14">
        <v>10</v>
      </c>
      <c r="AE129" s="15">
        <v>10.1</v>
      </c>
      <c r="AF129" s="16" t="s">
        <v>519</v>
      </c>
      <c r="AG129" s="15">
        <v>4.8</v>
      </c>
      <c r="AH129" s="15">
        <v>18.600000000000001</v>
      </c>
      <c r="AI129" s="14">
        <v>11</v>
      </c>
      <c r="AJ129" s="15">
        <v>13.4</v>
      </c>
      <c r="AK129" s="16" t="s">
        <v>519</v>
      </c>
      <c r="AL129" s="15">
        <v>6.7</v>
      </c>
      <c r="AM129" s="15">
        <v>24</v>
      </c>
      <c r="AN129" s="14">
        <v>12</v>
      </c>
      <c r="AO129" s="15">
        <v>15.6</v>
      </c>
      <c r="AP129" s="16" t="s">
        <v>519</v>
      </c>
      <c r="AQ129" s="15">
        <v>8</v>
      </c>
      <c r="AR129" s="15">
        <v>27.2</v>
      </c>
      <c r="AS129" s="14">
        <v>11</v>
      </c>
      <c r="AT129" s="15">
        <v>14.3</v>
      </c>
      <c r="AU129" s="16" t="s">
        <v>519</v>
      </c>
      <c r="AV129" s="15">
        <v>7.1</v>
      </c>
      <c r="AW129" s="15">
        <v>25.5</v>
      </c>
      <c r="AX129" s="14">
        <v>9</v>
      </c>
      <c r="AY129" s="15">
        <v>11</v>
      </c>
      <c r="AZ129" s="16" t="s">
        <v>519</v>
      </c>
      <c r="BA129" s="15">
        <v>5</v>
      </c>
      <c r="BB129" s="15">
        <v>20.8</v>
      </c>
      <c r="BC129" s="14">
        <v>20</v>
      </c>
      <c r="BD129" s="15">
        <v>21.9</v>
      </c>
      <c r="BE129" s="16"/>
      <c r="BF129" s="15">
        <v>13.3</v>
      </c>
      <c r="BG129" s="15">
        <v>33.700000000000003</v>
      </c>
      <c r="BH129" s="14">
        <v>9</v>
      </c>
      <c r="BI129" s="15">
        <v>12.2</v>
      </c>
      <c r="BJ129" s="16" t="s">
        <v>519</v>
      </c>
      <c r="BK129" s="15">
        <v>5.6</v>
      </c>
      <c r="BL129" s="15">
        <v>23.1</v>
      </c>
      <c r="BM129" s="14">
        <v>9</v>
      </c>
      <c r="BN129" s="15">
        <v>12.4</v>
      </c>
      <c r="BO129" s="16" t="s">
        <v>519</v>
      </c>
      <c r="BP129" s="15">
        <v>5.7</v>
      </c>
      <c r="BQ129" s="15">
        <v>23.5</v>
      </c>
      <c r="BR129" s="14">
        <v>2</v>
      </c>
      <c r="BS129" s="16" t="s">
        <v>520</v>
      </c>
      <c r="BT129" s="16"/>
      <c r="BU129" s="16" t="s">
        <v>520</v>
      </c>
      <c r="BV129" s="16" t="s">
        <v>520</v>
      </c>
      <c r="BW129" s="14">
        <v>2</v>
      </c>
      <c r="BX129" s="16" t="s">
        <v>520</v>
      </c>
      <c r="BY129" s="16"/>
      <c r="BZ129" s="16" t="s">
        <v>520</v>
      </c>
      <c r="CA129" s="16" t="s">
        <v>520</v>
      </c>
      <c r="CB129" s="14">
        <v>2</v>
      </c>
      <c r="CC129" s="16" t="s">
        <v>520</v>
      </c>
      <c r="CD129" s="16"/>
      <c r="CE129" s="16" t="s">
        <v>520</v>
      </c>
      <c r="CF129" s="16" t="s">
        <v>520</v>
      </c>
      <c r="CG129" s="14">
        <v>0</v>
      </c>
      <c r="CH129" s="16" t="s">
        <v>520</v>
      </c>
      <c r="CI129" s="16"/>
      <c r="CJ129" s="16" t="s">
        <v>520</v>
      </c>
      <c r="CK129" s="16" t="s">
        <v>520</v>
      </c>
    </row>
    <row r="130" spans="1:89">
      <c r="A130" s="21" t="s">
        <v>240</v>
      </c>
      <c r="B130" s="21" t="s">
        <v>241</v>
      </c>
      <c r="C130" s="21" t="s">
        <v>432</v>
      </c>
      <c r="D130" s="21">
        <v>1983</v>
      </c>
      <c r="E130" s="14">
        <v>0</v>
      </c>
      <c r="F130" s="16" t="s">
        <v>520</v>
      </c>
      <c r="G130" s="16"/>
      <c r="H130" s="16" t="s">
        <v>520</v>
      </c>
      <c r="I130" s="16" t="s">
        <v>520</v>
      </c>
      <c r="J130" s="14">
        <v>0</v>
      </c>
      <c r="K130" s="16" t="s">
        <v>520</v>
      </c>
      <c r="L130" s="16"/>
      <c r="M130" s="16" t="s">
        <v>520</v>
      </c>
      <c r="N130" s="16" t="s">
        <v>520</v>
      </c>
      <c r="O130" s="14">
        <v>2</v>
      </c>
      <c r="P130" s="16" t="s">
        <v>520</v>
      </c>
      <c r="Q130" s="16"/>
      <c r="R130" s="16" t="s">
        <v>520</v>
      </c>
      <c r="S130" s="16" t="s">
        <v>520</v>
      </c>
      <c r="T130" s="14">
        <v>3</v>
      </c>
      <c r="U130" s="15">
        <v>3.4</v>
      </c>
      <c r="V130" s="16" t="s">
        <v>519</v>
      </c>
      <c r="W130" s="15">
        <v>0.7</v>
      </c>
      <c r="X130" s="15">
        <v>10</v>
      </c>
      <c r="Y130" s="14">
        <v>3</v>
      </c>
      <c r="Z130" s="15">
        <v>3.2</v>
      </c>
      <c r="AA130" s="16" t="s">
        <v>519</v>
      </c>
      <c r="AB130" s="15">
        <v>0.7</v>
      </c>
      <c r="AC130" s="15">
        <v>9.5</v>
      </c>
      <c r="AD130" s="14">
        <v>10</v>
      </c>
      <c r="AE130" s="15">
        <v>10.3</v>
      </c>
      <c r="AF130" s="16" t="s">
        <v>519</v>
      </c>
      <c r="AG130" s="15">
        <v>4.9000000000000004</v>
      </c>
      <c r="AH130" s="15">
        <v>19</v>
      </c>
      <c r="AI130" s="14">
        <v>10</v>
      </c>
      <c r="AJ130" s="15">
        <v>12.6</v>
      </c>
      <c r="AK130" s="16" t="s">
        <v>519</v>
      </c>
      <c r="AL130" s="15">
        <v>6</v>
      </c>
      <c r="AM130" s="15">
        <v>23.1</v>
      </c>
      <c r="AN130" s="14">
        <v>5</v>
      </c>
      <c r="AO130" s="15">
        <v>6.5</v>
      </c>
      <c r="AP130" s="16" t="s">
        <v>519</v>
      </c>
      <c r="AQ130" s="15">
        <v>2.1</v>
      </c>
      <c r="AR130" s="15">
        <v>15.3</v>
      </c>
      <c r="AS130" s="14">
        <v>7</v>
      </c>
      <c r="AT130" s="15">
        <v>9</v>
      </c>
      <c r="AU130" s="16" t="s">
        <v>519</v>
      </c>
      <c r="AV130" s="15">
        <v>3.6</v>
      </c>
      <c r="AW130" s="15">
        <v>18.5</v>
      </c>
      <c r="AX130" s="14">
        <v>9</v>
      </c>
      <c r="AY130" s="15">
        <v>10.7</v>
      </c>
      <c r="AZ130" s="16" t="s">
        <v>519</v>
      </c>
      <c r="BA130" s="15">
        <v>4.9000000000000004</v>
      </c>
      <c r="BB130" s="15">
        <v>20.399999999999999</v>
      </c>
      <c r="BC130" s="14">
        <v>10</v>
      </c>
      <c r="BD130" s="15">
        <v>11.2</v>
      </c>
      <c r="BE130" s="16" t="s">
        <v>519</v>
      </c>
      <c r="BF130" s="15">
        <v>5.4</v>
      </c>
      <c r="BG130" s="15">
        <v>20.6</v>
      </c>
      <c r="BH130" s="14">
        <v>9</v>
      </c>
      <c r="BI130" s="15">
        <v>11.8</v>
      </c>
      <c r="BJ130" s="16" t="s">
        <v>519</v>
      </c>
      <c r="BK130" s="15">
        <v>5.4</v>
      </c>
      <c r="BL130" s="15">
        <v>22.4</v>
      </c>
      <c r="BM130" s="14">
        <v>12</v>
      </c>
      <c r="BN130" s="15">
        <v>16.5</v>
      </c>
      <c r="BO130" s="16" t="s">
        <v>519</v>
      </c>
      <c r="BP130" s="15">
        <v>8.5</v>
      </c>
      <c r="BQ130" s="15">
        <v>28.8</v>
      </c>
      <c r="BR130" s="14">
        <v>7</v>
      </c>
      <c r="BS130" s="15">
        <v>12</v>
      </c>
      <c r="BT130" s="16" t="s">
        <v>519</v>
      </c>
      <c r="BU130" s="15">
        <v>4.8</v>
      </c>
      <c r="BV130" s="15">
        <v>24.8</v>
      </c>
      <c r="BW130" s="14">
        <v>5</v>
      </c>
      <c r="BX130" s="15">
        <v>13.5</v>
      </c>
      <c r="BY130" s="16" t="s">
        <v>519</v>
      </c>
      <c r="BZ130" s="15">
        <v>4.4000000000000004</v>
      </c>
      <c r="CA130" s="15">
        <v>31.5</v>
      </c>
      <c r="CB130" s="14">
        <v>4</v>
      </c>
      <c r="CC130" s="15">
        <v>23.6</v>
      </c>
      <c r="CD130" s="16" t="s">
        <v>519</v>
      </c>
      <c r="CE130" s="15">
        <v>6.4</v>
      </c>
      <c r="CF130" s="15">
        <v>60.4</v>
      </c>
      <c r="CG130" s="14">
        <v>1</v>
      </c>
      <c r="CH130" s="16" t="s">
        <v>520</v>
      </c>
      <c r="CI130" s="16"/>
      <c r="CJ130" s="16" t="s">
        <v>520</v>
      </c>
      <c r="CK130" s="16" t="s">
        <v>520</v>
      </c>
    </row>
    <row r="131" spans="1:89">
      <c r="A131" s="21" t="s">
        <v>240</v>
      </c>
      <c r="B131" s="21" t="s">
        <v>241</v>
      </c>
      <c r="C131" s="21" t="s">
        <v>432</v>
      </c>
      <c r="D131" s="21">
        <v>1982</v>
      </c>
      <c r="E131" s="14">
        <v>0</v>
      </c>
      <c r="F131" s="16" t="s">
        <v>520</v>
      </c>
      <c r="G131" s="16"/>
      <c r="H131" s="16" t="s">
        <v>520</v>
      </c>
      <c r="I131" s="16" t="s">
        <v>520</v>
      </c>
      <c r="J131" s="14">
        <v>3</v>
      </c>
      <c r="K131" s="15">
        <v>2.6</v>
      </c>
      <c r="L131" s="16" t="s">
        <v>519</v>
      </c>
      <c r="M131" s="15">
        <v>0.5</v>
      </c>
      <c r="N131" s="15">
        <v>7.6</v>
      </c>
      <c r="O131" s="14">
        <v>2</v>
      </c>
      <c r="P131" s="16" t="s">
        <v>520</v>
      </c>
      <c r="Q131" s="16"/>
      <c r="R131" s="16" t="s">
        <v>520</v>
      </c>
      <c r="S131" s="16" t="s">
        <v>520</v>
      </c>
      <c r="T131" s="14">
        <v>5</v>
      </c>
      <c r="U131" s="15">
        <v>5.6</v>
      </c>
      <c r="V131" s="16" t="s">
        <v>519</v>
      </c>
      <c r="W131" s="15">
        <v>1.8</v>
      </c>
      <c r="X131" s="15">
        <v>13.2</v>
      </c>
      <c r="Y131" s="14">
        <v>7</v>
      </c>
      <c r="Z131" s="15">
        <v>7.3</v>
      </c>
      <c r="AA131" s="16" t="s">
        <v>519</v>
      </c>
      <c r="AB131" s="15">
        <v>2.9</v>
      </c>
      <c r="AC131" s="15">
        <v>15.1</v>
      </c>
      <c r="AD131" s="14">
        <v>7</v>
      </c>
      <c r="AE131" s="15">
        <v>7.5</v>
      </c>
      <c r="AF131" s="16" t="s">
        <v>519</v>
      </c>
      <c r="AG131" s="15">
        <v>3</v>
      </c>
      <c r="AH131" s="15">
        <v>15.5</v>
      </c>
      <c r="AI131" s="14">
        <v>8</v>
      </c>
      <c r="AJ131" s="15">
        <v>10.199999999999999</v>
      </c>
      <c r="AK131" s="16" t="s">
        <v>519</v>
      </c>
      <c r="AL131" s="15">
        <v>4.4000000000000004</v>
      </c>
      <c r="AM131" s="15">
        <v>20.100000000000001</v>
      </c>
      <c r="AN131" s="14">
        <v>7</v>
      </c>
      <c r="AO131" s="15">
        <v>9.1999999999999993</v>
      </c>
      <c r="AP131" s="16" t="s">
        <v>519</v>
      </c>
      <c r="AQ131" s="15">
        <v>3.7</v>
      </c>
      <c r="AR131" s="15">
        <v>19</v>
      </c>
      <c r="AS131" s="14">
        <v>8</v>
      </c>
      <c r="AT131" s="15">
        <v>10.1</v>
      </c>
      <c r="AU131" s="16" t="s">
        <v>519</v>
      </c>
      <c r="AV131" s="15">
        <v>4.4000000000000004</v>
      </c>
      <c r="AW131" s="15">
        <v>20</v>
      </c>
      <c r="AX131" s="14">
        <v>15</v>
      </c>
      <c r="AY131" s="15">
        <v>17.399999999999999</v>
      </c>
      <c r="AZ131" s="16" t="s">
        <v>519</v>
      </c>
      <c r="BA131" s="15">
        <v>9.8000000000000007</v>
      </c>
      <c r="BB131" s="15">
        <v>28.8</v>
      </c>
      <c r="BC131" s="14">
        <v>17</v>
      </c>
      <c r="BD131" s="15">
        <v>19.5</v>
      </c>
      <c r="BE131" s="16" t="s">
        <v>519</v>
      </c>
      <c r="BF131" s="15">
        <v>11.4</v>
      </c>
      <c r="BG131" s="15">
        <v>31.3</v>
      </c>
      <c r="BH131" s="14">
        <v>20</v>
      </c>
      <c r="BI131" s="15">
        <v>25.2</v>
      </c>
      <c r="BJ131" s="16"/>
      <c r="BK131" s="15">
        <v>15.4</v>
      </c>
      <c r="BL131" s="15">
        <v>39</v>
      </c>
      <c r="BM131" s="14">
        <v>8</v>
      </c>
      <c r="BN131" s="15">
        <v>11</v>
      </c>
      <c r="BO131" s="16" t="s">
        <v>519</v>
      </c>
      <c r="BP131" s="15">
        <v>4.7</v>
      </c>
      <c r="BQ131" s="15">
        <v>21.6</v>
      </c>
      <c r="BR131" s="14">
        <v>8</v>
      </c>
      <c r="BS131" s="15">
        <v>14</v>
      </c>
      <c r="BT131" s="16" t="s">
        <v>519</v>
      </c>
      <c r="BU131" s="15">
        <v>6</v>
      </c>
      <c r="BV131" s="15">
        <v>27.5</v>
      </c>
      <c r="BW131" s="14">
        <v>4</v>
      </c>
      <c r="BX131" s="15">
        <v>11.1</v>
      </c>
      <c r="BY131" s="16" t="s">
        <v>519</v>
      </c>
      <c r="BZ131" s="15">
        <v>3</v>
      </c>
      <c r="CA131" s="15">
        <v>28.5</v>
      </c>
      <c r="CB131" s="14">
        <v>0</v>
      </c>
      <c r="CC131" s="16" t="s">
        <v>520</v>
      </c>
      <c r="CD131" s="16"/>
      <c r="CE131" s="16" t="s">
        <v>520</v>
      </c>
      <c r="CF131" s="16" t="s">
        <v>520</v>
      </c>
      <c r="CG131" s="14">
        <v>0</v>
      </c>
      <c r="CH131" s="16" t="s">
        <v>520</v>
      </c>
      <c r="CI131" s="16"/>
      <c r="CJ131" s="16" t="s">
        <v>520</v>
      </c>
      <c r="CK131" s="16" t="s">
        <v>520</v>
      </c>
    </row>
    <row r="132" spans="1:89">
      <c r="A132" s="21" t="s">
        <v>240</v>
      </c>
      <c r="B132" s="21" t="s">
        <v>241</v>
      </c>
      <c r="C132" s="21" t="s">
        <v>432</v>
      </c>
      <c r="D132" s="21">
        <v>1981</v>
      </c>
      <c r="E132" s="14">
        <v>0</v>
      </c>
      <c r="F132" s="16" t="s">
        <v>520</v>
      </c>
      <c r="G132" s="16"/>
      <c r="H132" s="16" t="s">
        <v>520</v>
      </c>
      <c r="I132" s="16" t="s">
        <v>520</v>
      </c>
      <c r="J132" s="14">
        <v>3</v>
      </c>
      <c r="K132" s="15">
        <v>2.6</v>
      </c>
      <c r="L132" s="16" t="s">
        <v>519</v>
      </c>
      <c r="M132" s="15">
        <v>0.5</v>
      </c>
      <c r="N132" s="15">
        <v>7.7</v>
      </c>
      <c r="O132" s="14">
        <v>4</v>
      </c>
      <c r="P132" s="15">
        <v>4</v>
      </c>
      <c r="Q132" s="16" t="s">
        <v>519</v>
      </c>
      <c r="R132" s="15">
        <v>1.1000000000000001</v>
      </c>
      <c r="S132" s="15">
        <v>10.4</v>
      </c>
      <c r="T132" s="14">
        <v>2</v>
      </c>
      <c r="U132" s="16" t="s">
        <v>520</v>
      </c>
      <c r="V132" s="16"/>
      <c r="W132" s="16" t="s">
        <v>520</v>
      </c>
      <c r="X132" s="16" t="s">
        <v>520</v>
      </c>
      <c r="Y132" s="14">
        <v>3</v>
      </c>
      <c r="Z132" s="15">
        <v>3</v>
      </c>
      <c r="AA132" s="16" t="s">
        <v>519</v>
      </c>
      <c r="AB132" s="15">
        <v>0.6</v>
      </c>
      <c r="AC132" s="15">
        <v>8.6999999999999993</v>
      </c>
      <c r="AD132" s="14">
        <v>5</v>
      </c>
      <c r="AE132" s="15">
        <v>5.7</v>
      </c>
      <c r="AF132" s="16" t="s">
        <v>519</v>
      </c>
      <c r="AG132" s="15">
        <v>1.9</v>
      </c>
      <c r="AH132" s="15">
        <v>13.4</v>
      </c>
      <c r="AI132" s="14">
        <v>5</v>
      </c>
      <c r="AJ132" s="15">
        <v>6.5</v>
      </c>
      <c r="AK132" s="16" t="s">
        <v>519</v>
      </c>
      <c r="AL132" s="15">
        <v>2.1</v>
      </c>
      <c r="AM132" s="15">
        <v>15.1</v>
      </c>
      <c r="AN132" s="14">
        <v>15</v>
      </c>
      <c r="AO132" s="15">
        <v>19.7</v>
      </c>
      <c r="AP132" s="16" t="s">
        <v>519</v>
      </c>
      <c r="AQ132" s="15">
        <v>11</v>
      </c>
      <c r="AR132" s="15">
        <v>32.4</v>
      </c>
      <c r="AS132" s="14">
        <v>11</v>
      </c>
      <c r="AT132" s="15">
        <v>13.7</v>
      </c>
      <c r="AU132" s="16" t="s">
        <v>519</v>
      </c>
      <c r="AV132" s="15">
        <v>6.8</v>
      </c>
      <c r="AW132" s="15">
        <v>24.5</v>
      </c>
      <c r="AX132" s="14">
        <v>20</v>
      </c>
      <c r="AY132" s="15">
        <v>22.5</v>
      </c>
      <c r="AZ132" s="16"/>
      <c r="BA132" s="15">
        <v>13.8</v>
      </c>
      <c r="BB132" s="15">
        <v>34.799999999999997</v>
      </c>
      <c r="BC132" s="14">
        <v>15</v>
      </c>
      <c r="BD132" s="15">
        <v>17.7</v>
      </c>
      <c r="BE132" s="16" t="s">
        <v>519</v>
      </c>
      <c r="BF132" s="15">
        <v>9.9</v>
      </c>
      <c r="BG132" s="15">
        <v>29.2</v>
      </c>
      <c r="BH132" s="14">
        <v>11</v>
      </c>
      <c r="BI132" s="15">
        <v>13.5</v>
      </c>
      <c r="BJ132" s="16" t="s">
        <v>519</v>
      </c>
      <c r="BK132" s="15">
        <v>6.8</v>
      </c>
      <c r="BL132" s="15">
        <v>24.2</v>
      </c>
      <c r="BM132" s="14">
        <v>6</v>
      </c>
      <c r="BN132" s="15">
        <v>8.1999999999999993</v>
      </c>
      <c r="BO132" s="16" t="s">
        <v>519</v>
      </c>
      <c r="BP132" s="15">
        <v>3</v>
      </c>
      <c r="BQ132" s="15">
        <v>17.899999999999999</v>
      </c>
      <c r="BR132" s="14">
        <v>3</v>
      </c>
      <c r="BS132" s="15">
        <v>5.3</v>
      </c>
      <c r="BT132" s="16" t="s">
        <v>519</v>
      </c>
      <c r="BU132" s="15">
        <v>1.1000000000000001</v>
      </c>
      <c r="BV132" s="15">
        <v>15.5</v>
      </c>
      <c r="BW132" s="14">
        <v>2</v>
      </c>
      <c r="BX132" s="16" t="s">
        <v>520</v>
      </c>
      <c r="BY132" s="16"/>
      <c r="BZ132" s="16" t="s">
        <v>520</v>
      </c>
      <c r="CA132" s="16" t="s">
        <v>520</v>
      </c>
      <c r="CB132" s="14">
        <v>1</v>
      </c>
      <c r="CC132" s="16" t="s">
        <v>520</v>
      </c>
      <c r="CD132" s="16"/>
      <c r="CE132" s="16" t="s">
        <v>520</v>
      </c>
      <c r="CF132" s="16" t="s">
        <v>520</v>
      </c>
      <c r="CG132" s="14">
        <v>0</v>
      </c>
      <c r="CH132" s="16" t="s">
        <v>520</v>
      </c>
      <c r="CI132" s="16"/>
      <c r="CJ132" s="16" t="s">
        <v>520</v>
      </c>
      <c r="CK132" s="16" t="s">
        <v>520</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33"/>
  <sheetViews>
    <sheetView showGridLines="0" workbookViewId="0">
      <selection activeCell="J91" sqref="J91"/>
    </sheetView>
  </sheetViews>
  <sheetFormatPr defaultColWidth="10.88671875" defaultRowHeight="15"/>
  <cols>
    <col min="1" max="1" width="10.77734375" customWidth="1"/>
    <col min="2" max="2" width="16.77734375" customWidth="1"/>
    <col min="3" max="3" width="8.77734375" customWidth="1"/>
    <col min="4" max="4" width="12.77734375" customWidth="1"/>
    <col min="5" max="24" width="8.77734375" customWidth="1"/>
  </cols>
  <sheetData>
    <row r="1" spans="1:24" ht="21">
      <c r="A1" s="6" t="s">
        <v>523</v>
      </c>
    </row>
    <row r="2" spans="1:24">
      <c r="A2" t="s">
        <v>65</v>
      </c>
    </row>
    <row r="3" spans="1:24">
      <c r="A3" t="s">
        <v>217</v>
      </c>
    </row>
    <row r="4" spans="1:24">
      <c r="A4" t="s">
        <v>218</v>
      </c>
    </row>
    <row r="5" spans="1:24">
      <c r="A5" t="s">
        <v>219</v>
      </c>
    </row>
    <row r="6" spans="1:24">
      <c r="A6" t="s">
        <v>524</v>
      </c>
    </row>
    <row r="7" spans="1:24" ht="62.45">
      <c r="A7" s="12" t="s">
        <v>220</v>
      </c>
      <c r="B7" s="12" t="s">
        <v>221</v>
      </c>
      <c r="C7" s="12" t="s">
        <v>243</v>
      </c>
      <c r="D7" s="12" t="s">
        <v>222</v>
      </c>
      <c r="E7" s="12" t="s">
        <v>525</v>
      </c>
      <c r="F7" s="12" t="s">
        <v>526</v>
      </c>
      <c r="G7" s="12" t="s">
        <v>527</v>
      </c>
      <c r="H7" s="12" t="s">
        <v>528</v>
      </c>
      <c r="I7" s="12" t="s">
        <v>529</v>
      </c>
      <c r="J7" s="12" t="s">
        <v>530</v>
      </c>
      <c r="K7" s="12" t="s">
        <v>531</v>
      </c>
      <c r="L7" s="12" t="s">
        <v>532</v>
      </c>
      <c r="M7" s="12" t="s">
        <v>533</v>
      </c>
      <c r="N7" s="12" t="s">
        <v>534</v>
      </c>
      <c r="O7" s="12" t="s">
        <v>535</v>
      </c>
      <c r="P7" s="12" t="s">
        <v>536</v>
      </c>
      <c r="Q7" s="12" t="s">
        <v>537</v>
      </c>
      <c r="R7" s="12" t="s">
        <v>538</v>
      </c>
      <c r="S7" s="12" t="s">
        <v>539</v>
      </c>
      <c r="T7" s="12" t="s">
        <v>540</v>
      </c>
      <c r="U7" s="12" t="s">
        <v>541</v>
      </c>
      <c r="V7" s="12" t="s">
        <v>542</v>
      </c>
      <c r="W7" s="12" t="s">
        <v>543</v>
      </c>
      <c r="X7" s="12" t="s">
        <v>544</v>
      </c>
    </row>
    <row r="8" spans="1:24">
      <c r="A8" s="21" t="s">
        <v>235</v>
      </c>
      <c r="B8" s="21" t="s">
        <v>132</v>
      </c>
      <c r="C8" s="21" t="s">
        <v>412</v>
      </c>
      <c r="D8" s="21">
        <v>2022</v>
      </c>
      <c r="E8" s="14">
        <v>561</v>
      </c>
      <c r="F8" s="15">
        <v>5.2</v>
      </c>
      <c r="G8" s="15">
        <v>4.8</v>
      </c>
      <c r="H8" s="15">
        <v>5.6</v>
      </c>
      <c r="I8" s="14">
        <v>2092</v>
      </c>
      <c r="J8" s="15">
        <v>13.1</v>
      </c>
      <c r="K8" s="15">
        <v>12.5</v>
      </c>
      <c r="L8" s="15">
        <v>13.6</v>
      </c>
      <c r="M8" s="14">
        <v>2065</v>
      </c>
      <c r="N8" s="15">
        <v>13.4</v>
      </c>
      <c r="O8" s="15">
        <v>12.8</v>
      </c>
      <c r="P8" s="15">
        <v>14</v>
      </c>
      <c r="Q8" s="14">
        <v>489</v>
      </c>
      <c r="R8" s="15">
        <v>8.4</v>
      </c>
      <c r="S8" s="15">
        <v>7.6</v>
      </c>
      <c r="T8" s="15">
        <v>9.1</v>
      </c>
      <c r="U8" s="14">
        <v>435</v>
      </c>
      <c r="V8" s="15">
        <v>8</v>
      </c>
      <c r="W8" s="15">
        <v>7.2</v>
      </c>
      <c r="X8" s="15">
        <v>8.6999999999999993</v>
      </c>
    </row>
    <row r="9" spans="1:24">
      <c r="A9" s="21" t="s">
        <v>235</v>
      </c>
      <c r="B9" s="21" t="s">
        <v>132</v>
      </c>
      <c r="C9" s="21" t="s">
        <v>412</v>
      </c>
      <c r="D9" s="21">
        <v>2021</v>
      </c>
      <c r="E9" s="14">
        <v>625</v>
      </c>
      <c r="F9" s="15">
        <v>5.9</v>
      </c>
      <c r="G9" s="15">
        <v>5.4</v>
      </c>
      <c r="H9" s="15">
        <v>6.4</v>
      </c>
      <c r="I9" s="14">
        <v>2024</v>
      </c>
      <c r="J9" s="15">
        <v>12.8</v>
      </c>
      <c r="K9" s="15">
        <v>12.3</v>
      </c>
      <c r="L9" s="15">
        <v>13.4</v>
      </c>
      <c r="M9" s="14">
        <v>2050</v>
      </c>
      <c r="N9" s="15">
        <v>13.3</v>
      </c>
      <c r="O9" s="15">
        <v>12.7</v>
      </c>
      <c r="P9" s="15">
        <v>13.9</v>
      </c>
      <c r="Q9" s="14">
        <v>481</v>
      </c>
      <c r="R9" s="15">
        <v>8.1</v>
      </c>
      <c r="S9" s="15">
        <v>7.4</v>
      </c>
      <c r="T9" s="15">
        <v>8.8000000000000007</v>
      </c>
      <c r="U9" s="14">
        <v>403</v>
      </c>
      <c r="V9" s="15">
        <v>7.7</v>
      </c>
      <c r="W9" s="15">
        <v>7</v>
      </c>
      <c r="X9" s="15">
        <v>8.5</v>
      </c>
    </row>
    <row r="10" spans="1:24">
      <c r="A10" s="21" t="s">
        <v>235</v>
      </c>
      <c r="B10" s="21" t="s">
        <v>132</v>
      </c>
      <c r="C10" s="21" t="s">
        <v>412</v>
      </c>
      <c r="D10" s="21">
        <v>2020</v>
      </c>
      <c r="E10" s="14">
        <v>508</v>
      </c>
      <c r="F10" s="15">
        <v>4.8</v>
      </c>
      <c r="G10" s="15">
        <v>4.4000000000000004</v>
      </c>
      <c r="H10" s="15">
        <v>5.3</v>
      </c>
      <c r="I10" s="14">
        <v>1854</v>
      </c>
      <c r="J10" s="15">
        <v>11.8</v>
      </c>
      <c r="K10" s="15">
        <v>11.3</v>
      </c>
      <c r="L10" s="15">
        <v>12.3</v>
      </c>
      <c r="M10" s="14">
        <v>2005</v>
      </c>
      <c r="N10" s="15">
        <v>13.1</v>
      </c>
      <c r="O10" s="15">
        <v>12.5</v>
      </c>
      <c r="P10" s="15">
        <v>13.6</v>
      </c>
      <c r="Q10" s="14">
        <v>455</v>
      </c>
      <c r="R10" s="15">
        <v>7.7</v>
      </c>
      <c r="S10" s="15">
        <v>7</v>
      </c>
      <c r="T10" s="15">
        <v>8.4</v>
      </c>
      <c r="U10" s="14">
        <v>402</v>
      </c>
      <c r="V10" s="15">
        <v>7.9</v>
      </c>
      <c r="W10" s="15">
        <v>7.1</v>
      </c>
      <c r="X10" s="15">
        <v>8.6999999999999993</v>
      </c>
    </row>
    <row r="11" spans="1:24">
      <c r="A11" s="21" t="s">
        <v>235</v>
      </c>
      <c r="B11" s="21" t="s">
        <v>132</v>
      </c>
      <c r="C11" s="21" t="s">
        <v>412</v>
      </c>
      <c r="D11" s="21">
        <v>2019</v>
      </c>
      <c r="E11" s="14">
        <v>601</v>
      </c>
      <c r="F11" s="15">
        <v>5.7</v>
      </c>
      <c r="G11" s="15">
        <v>5.3</v>
      </c>
      <c r="H11" s="15">
        <v>6.2</v>
      </c>
      <c r="I11" s="14">
        <v>2062</v>
      </c>
      <c r="J11" s="15">
        <v>13.2</v>
      </c>
      <c r="K11" s="15">
        <v>12.6</v>
      </c>
      <c r="L11" s="15">
        <v>13.7</v>
      </c>
      <c r="M11" s="14">
        <v>2135</v>
      </c>
      <c r="N11" s="15">
        <v>14</v>
      </c>
      <c r="O11" s="15">
        <v>13.4</v>
      </c>
      <c r="P11" s="15">
        <v>14.5</v>
      </c>
      <c r="Q11" s="14">
        <v>477</v>
      </c>
      <c r="R11" s="15">
        <v>8.1</v>
      </c>
      <c r="S11" s="15">
        <v>7.4</v>
      </c>
      <c r="T11" s="15">
        <v>8.8000000000000007</v>
      </c>
      <c r="U11" s="14">
        <v>416</v>
      </c>
      <c r="V11" s="15">
        <v>8.3000000000000007</v>
      </c>
      <c r="W11" s="15">
        <v>7.5</v>
      </c>
      <c r="X11" s="15">
        <v>9.1</v>
      </c>
    </row>
    <row r="12" spans="1:24">
      <c r="A12" s="21" t="s">
        <v>235</v>
      </c>
      <c r="B12" s="21" t="s">
        <v>132</v>
      </c>
      <c r="C12" s="21" t="s">
        <v>412</v>
      </c>
      <c r="D12" s="21">
        <v>2018</v>
      </c>
      <c r="E12" s="14">
        <v>589</v>
      </c>
      <c r="F12" s="15">
        <v>5.6</v>
      </c>
      <c r="G12" s="15">
        <v>5.2</v>
      </c>
      <c r="H12" s="15">
        <v>6.1</v>
      </c>
      <c r="I12" s="14">
        <v>1863</v>
      </c>
      <c r="J12" s="15">
        <v>12</v>
      </c>
      <c r="K12" s="15">
        <v>11.4</v>
      </c>
      <c r="L12" s="15">
        <v>12.5</v>
      </c>
      <c r="M12" s="14">
        <v>2060</v>
      </c>
      <c r="N12" s="15">
        <v>13.5</v>
      </c>
      <c r="O12" s="15">
        <v>12.9</v>
      </c>
      <c r="P12" s="15">
        <v>14.1</v>
      </c>
      <c r="Q12" s="14">
        <v>443</v>
      </c>
      <c r="R12" s="15">
        <v>7.6</v>
      </c>
      <c r="S12" s="15">
        <v>6.9</v>
      </c>
      <c r="T12" s="15">
        <v>8.3000000000000007</v>
      </c>
      <c r="U12" s="14">
        <v>465</v>
      </c>
      <c r="V12" s="15">
        <v>9.6</v>
      </c>
      <c r="W12" s="15">
        <v>8.6999999999999993</v>
      </c>
      <c r="X12" s="15">
        <v>10.4</v>
      </c>
    </row>
    <row r="13" spans="1:24">
      <c r="A13" s="21" t="s">
        <v>235</v>
      </c>
      <c r="B13" s="21" t="s">
        <v>132</v>
      </c>
      <c r="C13" s="21" t="s">
        <v>412</v>
      </c>
      <c r="D13" s="21">
        <v>2017</v>
      </c>
      <c r="E13" s="14">
        <v>477</v>
      </c>
      <c r="F13" s="15">
        <v>4.5999999999999996</v>
      </c>
      <c r="G13" s="15">
        <v>4.2</v>
      </c>
      <c r="H13" s="15">
        <v>5</v>
      </c>
      <c r="I13" s="14">
        <v>1703</v>
      </c>
      <c r="J13" s="15">
        <v>11</v>
      </c>
      <c r="K13" s="15">
        <v>10.5</v>
      </c>
      <c r="L13" s="15">
        <v>11.5</v>
      </c>
      <c r="M13" s="14">
        <v>1851</v>
      </c>
      <c r="N13" s="15">
        <v>12.3</v>
      </c>
      <c r="O13" s="15">
        <v>11.7</v>
      </c>
      <c r="P13" s="15">
        <v>12.8</v>
      </c>
      <c r="Q13" s="14">
        <v>431</v>
      </c>
      <c r="R13" s="15">
        <v>7.4</v>
      </c>
      <c r="S13" s="15">
        <v>6.7</v>
      </c>
      <c r="T13" s="15">
        <v>8.1</v>
      </c>
      <c r="U13" s="14">
        <v>378</v>
      </c>
      <c r="V13" s="15">
        <v>7.9</v>
      </c>
      <c r="W13" s="15">
        <v>7.1</v>
      </c>
      <c r="X13" s="15">
        <v>8.6999999999999993</v>
      </c>
    </row>
    <row r="14" spans="1:24">
      <c r="A14" s="21" t="s">
        <v>235</v>
      </c>
      <c r="B14" s="21" t="s">
        <v>132</v>
      </c>
      <c r="C14" s="21" t="s">
        <v>412</v>
      </c>
      <c r="D14" s="21">
        <v>2016</v>
      </c>
      <c r="E14" s="14">
        <v>520</v>
      </c>
      <c r="F14" s="15">
        <v>5</v>
      </c>
      <c r="G14" s="15">
        <v>4.5999999999999996</v>
      </c>
      <c r="H14" s="15">
        <v>5.4</v>
      </c>
      <c r="I14" s="14">
        <v>1757</v>
      </c>
      <c r="J14" s="15">
        <v>11.4</v>
      </c>
      <c r="K14" s="15">
        <v>10.8</v>
      </c>
      <c r="L14" s="15">
        <v>11.9</v>
      </c>
      <c r="M14" s="14">
        <v>1885</v>
      </c>
      <c r="N14" s="15">
        <v>12.6</v>
      </c>
      <c r="O14" s="15">
        <v>12.1</v>
      </c>
      <c r="P14" s="15">
        <v>13.2</v>
      </c>
      <c r="Q14" s="14">
        <v>410</v>
      </c>
      <c r="R14" s="15">
        <v>7.2</v>
      </c>
      <c r="S14" s="15">
        <v>6.5</v>
      </c>
      <c r="T14" s="15">
        <v>7.8</v>
      </c>
      <c r="U14" s="14">
        <v>369</v>
      </c>
      <c r="V14" s="15">
        <v>7.8</v>
      </c>
      <c r="W14" s="15">
        <v>7</v>
      </c>
      <c r="X14" s="15">
        <v>8.6</v>
      </c>
    </row>
    <row r="15" spans="1:24">
      <c r="A15" s="21" t="s">
        <v>235</v>
      </c>
      <c r="B15" s="21" t="s">
        <v>132</v>
      </c>
      <c r="C15" s="21" t="s">
        <v>412</v>
      </c>
      <c r="D15" s="21">
        <v>2015</v>
      </c>
      <c r="E15" s="14">
        <v>534</v>
      </c>
      <c r="F15" s="15">
        <v>5.0999999999999996</v>
      </c>
      <c r="G15" s="15">
        <v>4.7</v>
      </c>
      <c r="H15" s="15">
        <v>5.6</v>
      </c>
      <c r="I15" s="14">
        <v>1789</v>
      </c>
      <c r="J15" s="15">
        <v>11.6</v>
      </c>
      <c r="K15" s="15">
        <v>11.1</v>
      </c>
      <c r="L15" s="15">
        <v>12.2</v>
      </c>
      <c r="M15" s="14">
        <v>1983</v>
      </c>
      <c r="N15" s="15">
        <v>13.5</v>
      </c>
      <c r="O15" s="15">
        <v>12.9</v>
      </c>
      <c r="P15" s="15">
        <v>14.1</v>
      </c>
      <c r="Q15" s="14">
        <v>461</v>
      </c>
      <c r="R15" s="15">
        <v>8.1999999999999993</v>
      </c>
      <c r="S15" s="15">
        <v>7.5</v>
      </c>
      <c r="T15" s="15">
        <v>9</v>
      </c>
      <c r="U15" s="14">
        <v>432</v>
      </c>
      <c r="V15" s="15">
        <v>9.1999999999999993</v>
      </c>
      <c r="W15" s="15">
        <v>8.4</v>
      </c>
      <c r="X15" s="15">
        <v>10.1</v>
      </c>
    </row>
    <row r="16" spans="1:24">
      <c r="A16" s="21" t="s">
        <v>235</v>
      </c>
      <c r="B16" s="21" t="s">
        <v>132</v>
      </c>
      <c r="C16" s="21" t="s">
        <v>412</v>
      </c>
      <c r="D16" s="21">
        <v>2014</v>
      </c>
      <c r="E16" s="14">
        <v>483</v>
      </c>
      <c r="F16" s="15">
        <v>4.5999999999999996</v>
      </c>
      <c r="G16" s="15">
        <v>4.2</v>
      </c>
      <c r="H16" s="15">
        <v>5.0999999999999996</v>
      </c>
      <c r="I16" s="14">
        <v>1811</v>
      </c>
      <c r="J16" s="15">
        <v>11.8</v>
      </c>
      <c r="K16" s="15">
        <v>11.3</v>
      </c>
      <c r="L16" s="15">
        <v>12.4</v>
      </c>
      <c r="M16" s="14">
        <v>2007</v>
      </c>
      <c r="N16" s="15">
        <v>13.8</v>
      </c>
      <c r="O16" s="15">
        <v>13.2</v>
      </c>
      <c r="P16" s="15">
        <v>14.4</v>
      </c>
      <c r="Q16" s="14">
        <v>447</v>
      </c>
      <c r="R16" s="15">
        <v>8.1</v>
      </c>
      <c r="S16" s="15">
        <v>7.4</v>
      </c>
      <c r="T16" s="15">
        <v>8.9</v>
      </c>
      <c r="U16" s="14">
        <v>410</v>
      </c>
      <c r="V16" s="15">
        <v>8.9</v>
      </c>
      <c r="W16" s="15">
        <v>8</v>
      </c>
      <c r="X16" s="15">
        <v>9.6999999999999993</v>
      </c>
    </row>
    <row r="17" spans="1:24">
      <c r="A17" s="21" t="s">
        <v>235</v>
      </c>
      <c r="B17" s="21" t="s">
        <v>132</v>
      </c>
      <c r="C17" s="21" t="s">
        <v>412</v>
      </c>
      <c r="D17" s="21">
        <v>2013</v>
      </c>
      <c r="E17" s="14">
        <v>459</v>
      </c>
      <c r="F17" s="15">
        <v>4.4000000000000004</v>
      </c>
      <c r="G17" s="15">
        <v>4</v>
      </c>
      <c r="H17" s="15">
        <v>4.8</v>
      </c>
      <c r="I17" s="14">
        <v>1853</v>
      </c>
      <c r="J17" s="15">
        <v>12.1</v>
      </c>
      <c r="K17" s="15">
        <v>11.5</v>
      </c>
      <c r="L17" s="15">
        <v>12.7</v>
      </c>
      <c r="M17" s="14">
        <v>2010</v>
      </c>
      <c r="N17" s="15">
        <v>13.9</v>
      </c>
      <c r="O17" s="15">
        <v>13.3</v>
      </c>
      <c r="P17" s="15">
        <v>14.5</v>
      </c>
      <c r="Q17" s="14">
        <v>406</v>
      </c>
      <c r="R17" s="15">
        <v>7.6</v>
      </c>
      <c r="S17" s="15">
        <v>6.9</v>
      </c>
      <c r="T17" s="15">
        <v>8.3000000000000007</v>
      </c>
      <c r="U17" s="14">
        <v>417</v>
      </c>
      <c r="V17" s="15">
        <v>9.1999999999999993</v>
      </c>
      <c r="W17" s="15">
        <v>8.3000000000000007</v>
      </c>
      <c r="X17" s="15">
        <v>10.1</v>
      </c>
    </row>
    <row r="18" spans="1:24">
      <c r="A18" s="21" t="s">
        <v>235</v>
      </c>
      <c r="B18" s="21" t="s">
        <v>132</v>
      </c>
      <c r="C18" s="21" t="s">
        <v>412</v>
      </c>
      <c r="D18" s="21">
        <v>2012</v>
      </c>
      <c r="E18" s="14">
        <v>456</v>
      </c>
      <c r="F18" s="15">
        <v>4.3</v>
      </c>
      <c r="G18" s="15">
        <v>3.9</v>
      </c>
      <c r="H18" s="15">
        <v>4.7</v>
      </c>
      <c r="I18" s="14">
        <v>1868</v>
      </c>
      <c r="J18" s="15">
        <v>12.2</v>
      </c>
      <c r="K18" s="15">
        <v>11.6</v>
      </c>
      <c r="L18" s="15">
        <v>12.8</v>
      </c>
      <c r="M18" s="14">
        <v>1846</v>
      </c>
      <c r="N18" s="15">
        <v>12.9</v>
      </c>
      <c r="O18" s="15">
        <v>12.3</v>
      </c>
      <c r="P18" s="15">
        <v>13.5</v>
      </c>
      <c r="Q18" s="14">
        <v>363</v>
      </c>
      <c r="R18" s="15">
        <v>7</v>
      </c>
      <c r="S18" s="15">
        <v>6.3</v>
      </c>
      <c r="T18" s="15">
        <v>7.8</v>
      </c>
      <c r="U18" s="14">
        <v>354</v>
      </c>
      <c r="V18" s="15">
        <v>7.9</v>
      </c>
      <c r="W18" s="15">
        <v>7.1</v>
      </c>
      <c r="X18" s="15">
        <v>8.6999999999999993</v>
      </c>
    </row>
    <row r="19" spans="1:24">
      <c r="A19" s="21" t="s">
        <v>235</v>
      </c>
      <c r="B19" s="21" t="s">
        <v>132</v>
      </c>
      <c r="C19" s="21" t="s">
        <v>412</v>
      </c>
      <c r="D19" s="21">
        <v>2011</v>
      </c>
      <c r="E19" s="14">
        <v>476</v>
      </c>
      <c r="F19" s="15">
        <v>4.5</v>
      </c>
      <c r="G19" s="15">
        <v>4.0999999999999996</v>
      </c>
      <c r="H19" s="15">
        <v>4.9000000000000004</v>
      </c>
      <c r="I19" s="14">
        <v>1853</v>
      </c>
      <c r="J19" s="15">
        <v>12.1</v>
      </c>
      <c r="K19" s="15">
        <v>11.5</v>
      </c>
      <c r="L19" s="15">
        <v>12.6</v>
      </c>
      <c r="M19" s="14">
        <v>1813</v>
      </c>
      <c r="N19" s="15">
        <v>12.7</v>
      </c>
      <c r="O19" s="15">
        <v>12.1</v>
      </c>
      <c r="P19" s="15">
        <v>13.3</v>
      </c>
      <c r="Q19" s="14">
        <v>367</v>
      </c>
      <c r="R19" s="15">
        <v>7.5</v>
      </c>
      <c r="S19" s="15">
        <v>6.7</v>
      </c>
      <c r="T19" s="15">
        <v>8.3000000000000007</v>
      </c>
      <c r="U19" s="14">
        <v>371</v>
      </c>
      <c r="V19" s="15">
        <v>8.4</v>
      </c>
      <c r="W19" s="15">
        <v>7.6</v>
      </c>
      <c r="X19" s="15">
        <v>9.3000000000000007</v>
      </c>
    </row>
    <row r="20" spans="1:24">
      <c r="A20" s="21" t="s">
        <v>235</v>
      </c>
      <c r="B20" s="21" t="s">
        <v>132</v>
      </c>
      <c r="C20" s="21" t="s">
        <v>412</v>
      </c>
      <c r="D20" s="21">
        <v>2010</v>
      </c>
      <c r="E20" s="14">
        <v>432</v>
      </c>
      <c r="F20" s="15">
        <v>4.0999999999999996</v>
      </c>
      <c r="G20" s="15">
        <v>3.7</v>
      </c>
      <c r="H20" s="15">
        <v>4.5</v>
      </c>
      <c r="I20" s="14">
        <v>1711</v>
      </c>
      <c r="J20" s="15">
        <v>11.1</v>
      </c>
      <c r="K20" s="15">
        <v>10.6</v>
      </c>
      <c r="L20" s="15">
        <v>11.7</v>
      </c>
      <c r="M20" s="14">
        <v>1674</v>
      </c>
      <c r="N20" s="15">
        <v>11.9</v>
      </c>
      <c r="O20" s="15">
        <v>11.3</v>
      </c>
      <c r="P20" s="15">
        <v>12.4</v>
      </c>
      <c r="Q20" s="14">
        <v>336</v>
      </c>
      <c r="R20" s="15">
        <v>7</v>
      </c>
      <c r="S20" s="15">
        <v>6.3</v>
      </c>
      <c r="T20" s="15">
        <v>7.8</v>
      </c>
      <c r="U20" s="14">
        <v>366</v>
      </c>
      <c r="V20" s="15">
        <v>8.4</v>
      </c>
      <c r="W20" s="15">
        <v>7.6</v>
      </c>
      <c r="X20" s="15">
        <v>9.3000000000000007</v>
      </c>
    </row>
    <row r="21" spans="1:24">
      <c r="A21" s="21" t="s">
        <v>235</v>
      </c>
      <c r="B21" s="21" t="s">
        <v>132</v>
      </c>
      <c r="C21" s="21" t="s">
        <v>412</v>
      </c>
      <c r="D21" s="21">
        <v>2009</v>
      </c>
      <c r="E21" s="14">
        <v>434</v>
      </c>
      <c r="F21" s="15">
        <v>4.0999999999999996</v>
      </c>
      <c r="G21" s="15">
        <v>3.7</v>
      </c>
      <c r="H21" s="15">
        <v>4.5</v>
      </c>
      <c r="I21" s="14">
        <v>1903</v>
      </c>
      <c r="J21" s="15">
        <v>12.4</v>
      </c>
      <c r="K21" s="15">
        <v>11.8</v>
      </c>
      <c r="L21" s="15">
        <v>12.9</v>
      </c>
      <c r="M21" s="14">
        <v>1635</v>
      </c>
      <c r="N21" s="15">
        <v>11.8</v>
      </c>
      <c r="O21" s="15">
        <v>11.2</v>
      </c>
      <c r="P21" s="15">
        <v>12.3</v>
      </c>
      <c r="Q21" s="14">
        <v>334</v>
      </c>
      <c r="R21" s="15">
        <v>7.1</v>
      </c>
      <c r="S21" s="15">
        <v>6.4</v>
      </c>
      <c r="T21" s="15">
        <v>7.9</v>
      </c>
      <c r="U21" s="14">
        <v>371</v>
      </c>
      <c r="V21" s="15">
        <v>8.6999999999999993</v>
      </c>
      <c r="W21" s="15">
        <v>7.8</v>
      </c>
      <c r="X21" s="15">
        <v>9.6</v>
      </c>
    </row>
    <row r="22" spans="1:24">
      <c r="A22" s="21" t="s">
        <v>235</v>
      </c>
      <c r="B22" s="21" t="s">
        <v>132</v>
      </c>
      <c r="C22" s="21" t="s">
        <v>412</v>
      </c>
      <c r="D22" s="21">
        <v>2008</v>
      </c>
      <c r="E22" s="14">
        <v>460</v>
      </c>
      <c r="F22" s="15">
        <v>4.4000000000000004</v>
      </c>
      <c r="G22" s="15">
        <v>4</v>
      </c>
      <c r="H22" s="15">
        <v>4.8</v>
      </c>
      <c r="I22" s="14">
        <v>1894</v>
      </c>
      <c r="J22" s="15">
        <v>12.3</v>
      </c>
      <c r="K22" s="15">
        <v>11.7</v>
      </c>
      <c r="L22" s="15">
        <v>12.8</v>
      </c>
      <c r="M22" s="14">
        <v>1559</v>
      </c>
      <c r="N22" s="15">
        <v>11.4</v>
      </c>
      <c r="O22" s="15">
        <v>10.8</v>
      </c>
      <c r="P22" s="15">
        <v>11.9</v>
      </c>
      <c r="Q22" s="14">
        <v>338</v>
      </c>
      <c r="R22" s="15">
        <v>7.4</v>
      </c>
      <c r="S22" s="15">
        <v>6.6</v>
      </c>
      <c r="T22" s="15">
        <v>8.1999999999999993</v>
      </c>
      <c r="U22" s="14">
        <v>344</v>
      </c>
      <c r="V22" s="15">
        <v>8.1</v>
      </c>
      <c r="W22" s="15">
        <v>7.3</v>
      </c>
      <c r="X22" s="15">
        <v>9</v>
      </c>
    </row>
    <row r="23" spans="1:24">
      <c r="A23" s="21" t="s">
        <v>235</v>
      </c>
      <c r="B23" s="21" t="s">
        <v>132</v>
      </c>
      <c r="C23" s="21" t="s">
        <v>412</v>
      </c>
      <c r="D23" s="21">
        <v>2007</v>
      </c>
      <c r="E23" s="14">
        <v>402</v>
      </c>
      <c r="F23" s="15">
        <v>3.8</v>
      </c>
      <c r="G23" s="15">
        <v>3.5</v>
      </c>
      <c r="H23" s="15">
        <v>4.2</v>
      </c>
      <c r="I23" s="14">
        <v>1803</v>
      </c>
      <c r="J23" s="15">
        <v>11.7</v>
      </c>
      <c r="K23" s="15">
        <v>11.2</v>
      </c>
      <c r="L23" s="15">
        <v>12.2</v>
      </c>
      <c r="M23" s="14">
        <v>1443</v>
      </c>
      <c r="N23" s="15">
        <v>10.7</v>
      </c>
      <c r="O23" s="15">
        <v>10.1</v>
      </c>
      <c r="P23" s="15">
        <v>11.2</v>
      </c>
      <c r="Q23" s="14">
        <v>306</v>
      </c>
      <c r="R23" s="15">
        <v>6.9</v>
      </c>
      <c r="S23" s="15">
        <v>6.1</v>
      </c>
      <c r="T23" s="15">
        <v>7.6</v>
      </c>
      <c r="U23" s="14">
        <v>359</v>
      </c>
      <c r="V23" s="15">
        <v>8.6</v>
      </c>
      <c r="W23" s="15">
        <v>7.7</v>
      </c>
      <c r="X23" s="15">
        <v>9.5</v>
      </c>
    </row>
    <row r="24" spans="1:24">
      <c r="A24" s="21" t="s">
        <v>235</v>
      </c>
      <c r="B24" s="21" t="s">
        <v>132</v>
      </c>
      <c r="C24" s="21" t="s">
        <v>412</v>
      </c>
      <c r="D24" s="21">
        <v>2006</v>
      </c>
      <c r="E24" s="14">
        <v>402</v>
      </c>
      <c r="F24" s="15">
        <v>3.9</v>
      </c>
      <c r="G24" s="15">
        <v>3.5</v>
      </c>
      <c r="H24" s="15">
        <v>4.2</v>
      </c>
      <c r="I24" s="14">
        <v>1814</v>
      </c>
      <c r="J24" s="15">
        <v>11.8</v>
      </c>
      <c r="K24" s="15">
        <v>11.2</v>
      </c>
      <c r="L24" s="15">
        <v>12.3</v>
      </c>
      <c r="M24" s="14">
        <v>1585</v>
      </c>
      <c r="N24" s="15">
        <v>11.9</v>
      </c>
      <c r="O24" s="15">
        <v>11.3</v>
      </c>
      <c r="P24" s="15">
        <v>12.5</v>
      </c>
      <c r="Q24" s="14">
        <v>340</v>
      </c>
      <c r="R24" s="15">
        <v>7.7</v>
      </c>
      <c r="S24" s="15">
        <v>6.8</v>
      </c>
      <c r="T24" s="15">
        <v>8.5</v>
      </c>
      <c r="U24" s="14">
        <v>366</v>
      </c>
      <c r="V24" s="15">
        <v>8.8000000000000007</v>
      </c>
      <c r="W24" s="15">
        <v>7.9</v>
      </c>
      <c r="X24" s="15">
        <v>9.6999999999999993</v>
      </c>
    </row>
    <row r="25" spans="1:24">
      <c r="A25" s="21" t="s">
        <v>235</v>
      </c>
      <c r="B25" s="21" t="s">
        <v>132</v>
      </c>
      <c r="C25" s="21" t="s">
        <v>412</v>
      </c>
      <c r="D25" s="21">
        <v>2005</v>
      </c>
      <c r="E25" s="14">
        <v>448</v>
      </c>
      <c r="F25" s="15">
        <v>4.3</v>
      </c>
      <c r="G25" s="15">
        <v>3.9</v>
      </c>
      <c r="H25" s="15">
        <v>4.7</v>
      </c>
      <c r="I25" s="14">
        <v>1961</v>
      </c>
      <c r="J25" s="15">
        <v>12.8</v>
      </c>
      <c r="K25" s="15">
        <v>12.2</v>
      </c>
      <c r="L25" s="15">
        <v>13.3</v>
      </c>
      <c r="M25" s="14">
        <v>1563</v>
      </c>
      <c r="N25" s="15">
        <v>12</v>
      </c>
      <c r="O25" s="15">
        <v>11.4</v>
      </c>
      <c r="P25" s="15">
        <v>12.6</v>
      </c>
      <c r="Q25" s="14">
        <v>338</v>
      </c>
      <c r="R25" s="15">
        <v>7.6</v>
      </c>
      <c r="S25" s="15">
        <v>6.8</v>
      </c>
      <c r="T25" s="15">
        <v>8.4</v>
      </c>
      <c r="U25" s="14">
        <v>395</v>
      </c>
      <c r="V25" s="15">
        <v>9.6999999999999993</v>
      </c>
      <c r="W25" s="15">
        <v>8.6999999999999993</v>
      </c>
      <c r="X25" s="15">
        <v>10.6</v>
      </c>
    </row>
    <row r="26" spans="1:24">
      <c r="A26" s="21" t="s">
        <v>235</v>
      </c>
      <c r="B26" s="21" t="s">
        <v>132</v>
      </c>
      <c r="C26" s="21" t="s">
        <v>412</v>
      </c>
      <c r="D26" s="21">
        <v>2004</v>
      </c>
      <c r="E26" s="14">
        <v>479</v>
      </c>
      <c r="F26" s="15">
        <v>4.7</v>
      </c>
      <c r="G26" s="15">
        <v>4.3</v>
      </c>
      <c r="H26" s="15">
        <v>5.0999999999999996</v>
      </c>
      <c r="I26" s="14">
        <v>2047</v>
      </c>
      <c r="J26" s="15">
        <v>13.4</v>
      </c>
      <c r="K26" s="15">
        <v>12.8</v>
      </c>
      <c r="L26" s="15">
        <v>14</v>
      </c>
      <c r="M26" s="14">
        <v>1497</v>
      </c>
      <c r="N26" s="15">
        <v>11.6</v>
      </c>
      <c r="O26" s="15">
        <v>11</v>
      </c>
      <c r="P26" s="15">
        <v>12.2</v>
      </c>
      <c r="Q26" s="14">
        <v>396</v>
      </c>
      <c r="R26" s="15">
        <v>8.9</v>
      </c>
      <c r="S26" s="15">
        <v>8</v>
      </c>
      <c r="T26" s="15">
        <v>9.8000000000000007</v>
      </c>
      <c r="U26" s="14">
        <v>455</v>
      </c>
      <c r="V26" s="15">
        <v>11.2</v>
      </c>
      <c r="W26" s="15">
        <v>10.199999999999999</v>
      </c>
      <c r="X26" s="15">
        <v>12.3</v>
      </c>
    </row>
    <row r="27" spans="1:24">
      <c r="A27" s="21" t="s">
        <v>235</v>
      </c>
      <c r="B27" s="21" t="s">
        <v>132</v>
      </c>
      <c r="C27" s="21" t="s">
        <v>412</v>
      </c>
      <c r="D27" s="21">
        <v>2003</v>
      </c>
      <c r="E27" s="14">
        <v>494</v>
      </c>
      <c r="F27" s="15">
        <v>4.9000000000000004</v>
      </c>
      <c r="G27" s="15">
        <v>4.5</v>
      </c>
      <c r="H27" s="15">
        <v>5.3</v>
      </c>
      <c r="I27" s="14">
        <v>2095</v>
      </c>
      <c r="J27" s="15">
        <v>13.7</v>
      </c>
      <c r="K27" s="15">
        <v>13.1</v>
      </c>
      <c r="L27" s="15">
        <v>14.3</v>
      </c>
      <c r="M27" s="14">
        <v>1445</v>
      </c>
      <c r="N27" s="15">
        <v>11.4</v>
      </c>
      <c r="O27" s="15">
        <v>10.8</v>
      </c>
      <c r="P27" s="15">
        <v>11.9</v>
      </c>
      <c r="Q27" s="14">
        <v>347</v>
      </c>
      <c r="R27" s="15">
        <v>7.9</v>
      </c>
      <c r="S27" s="15">
        <v>7</v>
      </c>
      <c r="T27" s="15">
        <v>8.6999999999999993</v>
      </c>
      <c r="U27" s="14">
        <v>417</v>
      </c>
      <c r="V27" s="15">
        <v>10.4</v>
      </c>
      <c r="W27" s="15">
        <v>9.4</v>
      </c>
      <c r="X27" s="15">
        <v>11.4</v>
      </c>
    </row>
    <row r="28" spans="1:24">
      <c r="A28" s="21" t="s">
        <v>235</v>
      </c>
      <c r="B28" s="21" t="s">
        <v>132</v>
      </c>
      <c r="C28" s="21" t="s">
        <v>412</v>
      </c>
      <c r="D28" s="21">
        <v>2002</v>
      </c>
      <c r="E28" s="14">
        <v>482</v>
      </c>
      <c r="F28" s="15">
        <v>4.8</v>
      </c>
      <c r="G28" s="15">
        <v>4.4000000000000004</v>
      </c>
      <c r="H28" s="15">
        <v>5.3</v>
      </c>
      <c r="I28" s="14">
        <v>2113</v>
      </c>
      <c r="J28" s="15">
        <v>13.8</v>
      </c>
      <c r="K28" s="15">
        <v>13.2</v>
      </c>
      <c r="L28" s="15">
        <v>14.4</v>
      </c>
      <c r="M28" s="14">
        <v>1415</v>
      </c>
      <c r="N28" s="15">
        <v>11.3</v>
      </c>
      <c r="O28" s="15">
        <v>10.7</v>
      </c>
      <c r="P28" s="15">
        <v>11.8</v>
      </c>
      <c r="Q28" s="14">
        <v>364</v>
      </c>
      <c r="R28" s="15">
        <v>8.3000000000000007</v>
      </c>
      <c r="S28" s="15">
        <v>7.4</v>
      </c>
      <c r="T28" s="15">
        <v>9.1</v>
      </c>
      <c r="U28" s="14">
        <v>384</v>
      </c>
      <c r="V28" s="15">
        <v>9.6</v>
      </c>
      <c r="W28" s="15">
        <v>8.6</v>
      </c>
      <c r="X28" s="15">
        <v>10.6</v>
      </c>
    </row>
    <row r="29" spans="1:24">
      <c r="A29" s="21" t="s">
        <v>235</v>
      </c>
      <c r="B29" s="21" t="s">
        <v>132</v>
      </c>
      <c r="C29" s="21" t="s">
        <v>412</v>
      </c>
      <c r="D29" s="21">
        <v>2001</v>
      </c>
      <c r="E29" s="14">
        <v>511</v>
      </c>
      <c r="F29" s="15">
        <v>5.2</v>
      </c>
      <c r="G29" s="15">
        <v>4.8</v>
      </c>
      <c r="H29" s="15">
        <v>5.7</v>
      </c>
      <c r="I29" s="14">
        <v>2078</v>
      </c>
      <c r="J29" s="15">
        <v>13.5</v>
      </c>
      <c r="K29" s="15">
        <v>13</v>
      </c>
      <c r="L29" s="15">
        <v>14.1</v>
      </c>
      <c r="M29" s="14">
        <v>1511</v>
      </c>
      <c r="N29" s="15">
        <v>12.1</v>
      </c>
      <c r="O29" s="15">
        <v>11.5</v>
      </c>
      <c r="P29" s="15">
        <v>12.8</v>
      </c>
      <c r="Q29" s="14">
        <v>376</v>
      </c>
      <c r="R29" s="15">
        <v>8.6</v>
      </c>
      <c r="S29" s="15">
        <v>7.7</v>
      </c>
      <c r="T29" s="15">
        <v>9.5</v>
      </c>
      <c r="U29" s="14">
        <v>420</v>
      </c>
      <c r="V29" s="15">
        <v>10.6</v>
      </c>
      <c r="W29" s="15">
        <v>9.6</v>
      </c>
      <c r="X29" s="15">
        <v>11.6</v>
      </c>
    </row>
    <row r="30" spans="1:24">
      <c r="A30" s="21" t="s">
        <v>235</v>
      </c>
      <c r="B30" s="21" t="s">
        <v>132</v>
      </c>
      <c r="C30" s="21" t="s">
        <v>412</v>
      </c>
      <c r="D30" s="21">
        <v>2000</v>
      </c>
      <c r="E30" s="14">
        <v>556</v>
      </c>
      <c r="F30" s="15">
        <v>5.8</v>
      </c>
      <c r="G30" s="15">
        <v>5.3</v>
      </c>
      <c r="H30" s="15">
        <v>6.2</v>
      </c>
      <c r="I30" s="14">
        <v>2215</v>
      </c>
      <c r="J30" s="15">
        <v>14.4</v>
      </c>
      <c r="K30" s="15">
        <v>13.8</v>
      </c>
      <c r="L30" s="15">
        <v>15</v>
      </c>
      <c r="M30" s="14">
        <v>1469</v>
      </c>
      <c r="N30" s="15">
        <v>11.9</v>
      </c>
      <c r="O30" s="15">
        <v>11.3</v>
      </c>
      <c r="P30" s="15">
        <v>12.5</v>
      </c>
      <c r="Q30" s="14">
        <v>406</v>
      </c>
      <c r="R30" s="15">
        <v>9.3000000000000007</v>
      </c>
      <c r="S30" s="15">
        <v>8.4</v>
      </c>
      <c r="T30" s="15">
        <v>10.199999999999999</v>
      </c>
      <c r="U30" s="14">
        <v>424</v>
      </c>
      <c r="V30" s="15">
        <v>10.8</v>
      </c>
      <c r="W30" s="15">
        <v>9.8000000000000007</v>
      </c>
      <c r="X30" s="15">
        <v>11.9</v>
      </c>
    </row>
    <row r="31" spans="1:24">
      <c r="A31" s="21" t="s">
        <v>235</v>
      </c>
      <c r="B31" s="21" t="s">
        <v>132</v>
      </c>
      <c r="C31" s="21" t="s">
        <v>412</v>
      </c>
      <c r="D31" s="21">
        <v>1999</v>
      </c>
      <c r="E31" s="14">
        <v>552</v>
      </c>
      <c r="F31" s="15">
        <v>5.8</v>
      </c>
      <c r="G31" s="15">
        <v>5.3</v>
      </c>
      <c r="H31" s="15">
        <v>6.2</v>
      </c>
      <c r="I31" s="14">
        <v>2320</v>
      </c>
      <c r="J31" s="15">
        <v>15.2</v>
      </c>
      <c r="K31" s="15">
        <v>14.6</v>
      </c>
      <c r="L31" s="15">
        <v>15.8</v>
      </c>
      <c r="M31" s="14">
        <v>1473</v>
      </c>
      <c r="N31" s="15">
        <v>12.1</v>
      </c>
      <c r="O31" s="15">
        <v>11.5</v>
      </c>
      <c r="P31" s="15">
        <v>12.7</v>
      </c>
      <c r="Q31" s="14">
        <v>429</v>
      </c>
      <c r="R31" s="15">
        <v>9.8000000000000007</v>
      </c>
      <c r="S31" s="15">
        <v>8.9</v>
      </c>
      <c r="T31" s="15">
        <v>10.7</v>
      </c>
      <c r="U31" s="14">
        <v>460</v>
      </c>
      <c r="V31" s="15">
        <v>11.9</v>
      </c>
      <c r="W31" s="15">
        <v>10.8</v>
      </c>
      <c r="X31" s="15">
        <v>12.9</v>
      </c>
    </row>
    <row r="32" spans="1:24">
      <c r="A32" s="21" t="s">
        <v>235</v>
      </c>
      <c r="B32" s="21" t="s">
        <v>132</v>
      </c>
      <c r="C32" s="21" t="s">
        <v>412</v>
      </c>
      <c r="D32" s="21">
        <v>1998</v>
      </c>
      <c r="E32" s="14">
        <v>658</v>
      </c>
      <c r="F32" s="15">
        <v>6.9</v>
      </c>
      <c r="G32" s="15">
        <v>6.4</v>
      </c>
      <c r="H32" s="15">
        <v>7.4</v>
      </c>
      <c r="I32" s="14">
        <v>2399</v>
      </c>
      <c r="J32" s="15">
        <v>15.8</v>
      </c>
      <c r="K32" s="15">
        <v>15.1</v>
      </c>
      <c r="L32" s="15">
        <v>16.399999999999999</v>
      </c>
      <c r="M32" s="14">
        <v>1473</v>
      </c>
      <c r="N32" s="15">
        <v>12.2</v>
      </c>
      <c r="O32" s="15">
        <v>11.6</v>
      </c>
      <c r="P32" s="15">
        <v>12.8</v>
      </c>
      <c r="Q32" s="14">
        <v>394</v>
      </c>
      <c r="R32" s="15">
        <v>8.9</v>
      </c>
      <c r="S32" s="15">
        <v>8</v>
      </c>
      <c r="T32" s="15">
        <v>9.8000000000000007</v>
      </c>
      <c r="U32" s="14">
        <v>415</v>
      </c>
      <c r="V32" s="15">
        <v>10.8</v>
      </c>
      <c r="W32" s="15">
        <v>9.8000000000000007</v>
      </c>
      <c r="X32" s="15">
        <v>11.8</v>
      </c>
    </row>
    <row r="33" spans="1:24">
      <c r="A33" s="21" t="s">
        <v>235</v>
      </c>
      <c r="B33" s="21" t="s">
        <v>132</v>
      </c>
      <c r="C33" s="21" t="s">
        <v>412</v>
      </c>
      <c r="D33" s="21">
        <v>1997</v>
      </c>
      <c r="E33" s="14">
        <v>592</v>
      </c>
      <c r="F33" s="15">
        <v>6.2</v>
      </c>
      <c r="G33" s="15">
        <v>5.7</v>
      </c>
      <c r="H33" s="15">
        <v>6.7</v>
      </c>
      <c r="I33" s="14">
        <v>2053</v>
      </c>
      <c r="J33" s="15">
        <v>13.5</v>
      </c>
      <c r="K33" s="15">
        <v>12.9</v>
      </c>
      <c r="L33" s="15">
        <v>14.1</v>
      </c>
      <c r="M33" s="14">
        <v>1374</v>
      </c>
      <c r="N33" s="15">
        <v>11.5</v>
      </c>
      <c r="O33" s="15">
        <v>10.9</v>
      </c>
      <c r="P33" s="15">
        <v>12.1</v>
      </c>
      <c r="Q33" s="14">
        <v>389</v>
      </c>
      <c r="R33" s="15">
        <v>8.6999999999999993</v>
      </c>
      <c r="S33" s="15">
        <v>7.9</v>
      </c>
      <c r="T33" s="15">
        <v>9.6</v>
      </c>
      <c r="U33" s="14">
        <v>409</v>
      </c>
      <c r="V33" s="15">
        <v>10.8</v>
      </c>
      <c r="W33" s="15">
        <v>9.6999999999999993</v>
      </c>
      <c r="X33" s="15">
        <v>11.8</v>
      </c>
    </row>
    <row r="34" spans="1:24">
      <c r="A34" s="21" t="s">
        <v>235</v>
      </c>
      <c r="B34" s="21" t="s">
        <v>132</v>
      </c>
      <c r="C34" s="21" t="s">
        <v>412</v>
      </c>
      <c r="D34" s="21">
        <v>1996</v>
      </c>
      <c r="E34" s="14">
        <v>562</v>
      </c>
      <c r="F34" s="15">
        <v>5.9</v>
      </c>
      <c r="G34" s="15">
        <v>5.4</v>
      </c>
      <c r="H34" s="15">
        <v>6.4</v>
      </c>
      <c r="I34" s="14">
        <v>2142</v>
      </c>
      <c r="J34" s="15">
        <v>14.2</v>
      </c>
      <c r="K34" s="15">
        <v>13.6</v>
      </c>
      <c r="L34" s="15">
        <v>14.8</v>
      </c>
      <c r="M34" s="14">
        <v>1327</v>
      </c>
      <c r="N34" s="15">
        <v>11.2</v>
      </c>
      <c r="O34" s="15">
        <v>10.6</v>
      </c>
      <c r="P34" s="15">
        <v>11.8</v>
      </c>
      <c r="Q34" s="14">
        <v>426</v>
      </c>
      <c r="R34" s="15">
        <v>9.5</v>
      </c>
      <c r="S34" s="15">
        <v>8.6</v>
      </c>
      <c r="T34" s="15">
        <v>10.4</v>
      </c>
      <c r="U34" s="14">
        <v>444</v>
      </c>
      <c r="V34" s="15">
        <v>11.9</v>
      </c>
      <c r="W34" s="15">
        <v>10.8</v>
      </c>
      <c r="X34" s="15">
        <v>13</v>
      </c>
    </row>
    <row r="35" spans="1:24">
      <c r="A35" s="21" t="s">
        <v>235</v>
      </c>
      <c r="B35" s="21" t="s">
        <v>132</v>
      </c>
      <c r="C35" s="21" t="s">
        <v>412</v>
      </c>
      <c r="D35" s="21">
        <v>1995</v>
      </c>
      <c r="E35" s="14">
        <v>603</v>
      </c>
      <c r="F35" s="15">
        <v>6.3</v>
      </c>
      <c r="G35" s="15">
        <v>5.8</v>
      </c>
      <c r="H35" s="15">
        <v>6.8</v>
      </c>
      <c r="I35" s="14">
        <v>2235</v>
      </c>
      <c r="J35" s="15">
        <v>14.9</v>
      </c>
      <c r="K35" s="15">
        <v>14.3</v>
      </c>
      <c r="L35" s="15">
        <v>15.5</v>
      </c>
      <c r="M35" s="14">
        <v>1403</v>
      </c>
      <c r="N35" s="15">
        <v>12</v>
      </c>
      <c r="O35" s="15">
        <v>11.4</v>
      </c>
      <c r="P35" s="15">
        <v>12.6</v>
      </c>
      <c r="Q35" s="14">
        <v>419</v>
      </c>
      <c r="R35" s="15">
        <v>9.1999999999999993</v>
      </c>
      <c r="S35" s="15">
        <v>8.3000000000000007</v>
      </c>
      <c r="T35" s="15">
        <v>10.1</v>
      </c>
      <c r="U35" s="14">
        <v>456</v>
      </c>
      <c r="V35" s="15">
        <v>12.5</v>
      </c>
      <c r="W35" s="15">
        <v>11.4</v>
      </c>
      <c r="X35" s="15">
        <v>13.7</v>
      </c>
    </row>
    <row r="36" spans="1:24">
      <c r="A36" s="21" t="s">
        <v>235</v>
      </c>
      <c r="B36" s="21" t="s">
        <v>132</v>
      </c>
      <c r="C36" s="21" t="s">
        <v>412</v>
      </c>
      <c r="D36" s="21">
        <v>1994</v>
      </c>
      <c r="E36" s="14">
        <v>634</v>
      </c>
      <c r="F36" s="15">
        <v>6.5</v>
      </c>
      <c r="G36" s="15">
        <v>6</v>
      </c>
      <c r="H36" s="15">
        <v>7</v>
      </c>
      <c r="I36" s="14">
        <v>2087</v>
      </c>
      <c r="J36" s="15">
        <v>14</v>
      </c>
      <c r="K36" s="15">
        <v>13.4</v>
      </c>
      <c r="L36" s="15">
        <v>14.6</v>
      </c>
      <c r="M36" s="14">
        <v>1360</v>
      </c>
      <c r="N36" s="15">
        <v>11.7</v>
      </c>
      <c r="O36" s="15">
        <v>11.1</v>
      </c>
      <c r="P36" s="15">
        <v>12.4</v>
      </c>
      <c r="Q36" s="14">
        <v>489</v>
      </c>
      <c r="R36" s="15">
        <v>10.5</v>
      </c>
      <c r="S36" s="15">
        <v>9.6</v>
      </c>
      <c r="T36" s="15">
        <v>11.5</v>
      </c>
      <c r="U36" s="14">
        <v>505</v>
      </c>
      <c r="V36" s="15">
        <v>14.4</v>
      </c>
      <c r="W36" s="15">
        <v>13.1</v>
      </c>
      <c r="X36" s="15">
        <v>15.6</v>
      </c>
    </row>
    <row r="37" spans="1:24">
      <c r="A37" s="21" t="s">
        <v>235</v>
      </c>
      <c r="B37" s="21" t="s">
        <v>132</v>
      </c>
      <c r="C37" s="21" t="s">
        <v>412</v>
      </c>
      <c r="D37" s="21">
        <v>1993</v>
      </c>
      <c r="E37" s="14">
        <v>684</v>
      </c>
      <c r="F37" s="15">
        <v>6.9</v>
      </c>
      <c r="G37" s="15">
        <v>6.4</v>
      </c>
      <c r="H37" s="15">
        <v>7.5</v>
      </c>
      <c r="I37" s="14">
        <v>2040</v>
      </c>
      <c r="J37" s="15">
        <v>13.8</v>
      </c>
      <c r="K37" s="15">
        <v>13.2</v>
      </c>
      <c r="L37" s="15">
        <v>14.3</v>
      </c>
      <c r="M37" s="14">
        <v>1468</v>
      </c>
      <c r="N37" s="15">
        <v>12.8</v>
      </c>
      <c r="O37" s="15">
        <v>12.2</v>
      </c>
      <c r="P37" s="15">
        <v>13.5</v>
      </c>
      <c r="Q37" s="14">
        <v>489</v>
      </c>
      <c r="R37" s="15">
        <v>10.6</v>
      </c>
      <c r="S37" s="15">
        <v>9.6999999999999993</v>
      </c>
      <c r="T37" s="15">
        <v>11.6</v>
      </c>
      <c r="U37" s="14">
        <v>488</v>
      </c>
      <c r="V37" s="15">
        <v>13.8</v>
      </c>
      <c r="W37" s="15">
        <v>12.5</v>
      </c>
      <c r="X37" s="15">
        <v>15</v>
      </c>
    </row>
    <row r="38" spans="1:24">
      <c r="A38" s="21" t="s">
        <v>235</v>
      </c>
      <c r="B38" s="21" t="s">
        <v>132</v>
      </c>
      <c r="C38" s="21" t="s">
        <v>412</v>
      </c>
      <c r="D38" s="21">
        <v>1992</v>
      </c>
      <c r="E38" s="14">
        <v>694</v>
      </c>
      <c r="F38" s="15">
        <v>6.9</v>
      </c>
      <c r="G38" s="15">
        <v>6.4</v>
      </c>
      <c r="H38" s="15">
        <v>7.4</v>
      </c>
      <c r="I38" s="14">
        <v>2161</v>
      </c>
      <c r="J38" s="15">
        <v>14.6</v>
      </c>
      <c r="K38" s="15">
        <v>14</v>
      </c>
      <c r="L38" s="15">
        <v>15.2</v>
      </c>
      <c r="M38" s="14">
        <v>1576</v>
      </c>
      <c r="N38" s="15">
        <v>14</v>
      </c>
      <c r="O38" s="15">
        <v>13.3</v>
      </c>
      <c r="P38" s="15">
        <v>14.7</v>
      </c>
      <c r="Q38" s="14">
        <v>560</v>
      </c>
      <c r="R38" s="15">
        <v>12.3</v>
      </c>
      <c r="S38" s="15">
        <v>11.3</v>
      </c>
      <c r="T38" s="15">
        <v>13.4</v>
      </c>
      <c r="U38" s="14">
        <v>468</v>
      </c>
      <c r="V38" s="15">
        <v>13.1</v>
      </c>
      <c r="W38" s="15">
        <v>11.9</v>
      </c>
      <c r="X38" s="15">
        <v>14.3</v>
      </c>
    </row>
    <row r="39" spans="1:24">
      <c r="A39" s="21" t="s">
        <v>235</v>
      </c>
      <c r="B39" s="21" t="s">
        <v>132</v>
      </c>
      <c r="C39" s="21" t="s">
        <v>412</v>
      </c>
      <c r="D39" s="21">
        <v>1991</v>
      </c>
      <c r="E39" s="14">
        <v>713</v>
      </c>
      <c r="F39" s="15">
        <v>7</v>
      </c>
      <c r="G39" s="15">
        <v>6.5</v>
      </c>
      <c r="H39" s="15">
        <v>7.5</v>
      </c>
      <c r="I39" s="14">
        <v>2219</v>
      </c>
      <c r="J39" s="15">
        <v>14.9</v>
      </c>
      <c r="K39" s="15">
        <v>14.3</v>
      </c>
      <c r="L39" s="15">
        <v>15.5</v>
      </c>
      <c r="M39" s="14">
        <v>1525</v>
      </c>
      <c r="N39" s="15">
        <v>13.9</v>
      </c>
      <c r="O39" s="15">
        <v>13.2</v>
      </c>
      <c r="P39" s="15">
        <v>14.6</v>
      </c>
      <c r="Q39" s="14">
        <v>500</v>
      </c>
      <c r="R39" s="15">
        <v>11.1</v>
      </c>
      <c r="S39" s="15">
        <v>10.1</v>
      </c>
      <c r="T39" s="15">
        <v>12.1</v>
      </c>
      <c r="U39" s="14">
        <v>513</v>
      </c>
      <c r="V39" s="15">
        <v>14.4</v>
      </c>
      <c r="W39" s="15">
        <v>13.1</v>
      </c>
      <c r="X39" s="15">
        <v>15.6</v>
      </c>
    </row>
    <row r="40" spans="1:24">
      <c r="A40" s="21" t="s">
        <v>235</v>
      </c>
      <c r="B40" s="21" t="s">
        <v>132</v>
      </c>
      <c r="C40" s="21" t="s">
        <v>412</v>
      </c>
      <c r="D40" s="21">
        <v>1990</v>
      </c>
      <c r="E40" s="14">
        <v>747</v>
      </c>
      <c r="F40" s="15">
        <v>7.2</v>
      </c>
      <c r="G40" s="15">
        <v>6.7</v>
      </c>
      <c r="H40" s="15">
        <v>7.7</v>
      </c>
      <c r="I40" s="14">
        <v>2131</v>
      </c>
      <c r="J40" s="15">
        <v>14.5</v>
      </c>
      <c r="K40" s="15">
        <v>13.9</v>
      </c>
      <c r="L40" s="15">
        <v>15.1</v>
      </c>
      <c r="M40" s="14">
        <v>1511</v>
      </c>
      <c r="N40" s="15">
        <v>13.9</v>
      </c>
      <c r="O40" s="15">
        <v>13.2</v>
      </c>
      <c r="P40" s="15">
        <v>14.6</v>
      </c>
      <c r="Q40" s="14">
        <v>596</v>
      </c>
      <c r="R40" s="15">
        <v>13.3</v>
      </c>
      <c r="S40" s="15">
        <v>12.2</v>
      </c>
      <c r="T40" s="15">
        <v>14.3</v>
      </c>
      <c r="U40" s="14">
        <v>540</v>
      </c>
      <c r="V40" s="15">
        <v>15.2</v>
      </c>
      <c r="W40" s="15">
        <v>13.9</v>
      </c>
      <c r="X40" s="15">
        <v>16.5</v>
      </c>
    </row>
    <row r="41" spans="1:24">
      <c r="A41" s="21" t="s">
        <v>235</v>
      </c>
      <c r="B41" s="21" t="s">
        <v>132</v>
      </c>
      <c r="C41" s="21" t="s">
        <v>412</v>
      </c>
      <c r="D41" s="21">
        <v>1989</v>
      </c>
      <c r="E41" s="14">
        <v>718</v>
      </c>
      <c r="F41" s="15">
        <v>6.8</v>
      </c>
      <c r="G41" s="15">
        <v>6.3</v>
      </c>
      <c r="H41" s="15">
        <v>7.3</v>
      </c>
      <c r="I41" s="14">
        <v>1940</v>
      </c>
      <c r="J41" s="15">
        <v>13.4</v>
      </c>
      <c r="K41" s="15">
        <v>12.8</v>
      </c>
      <c r="L41" s="15">
        <v>14</v>
      </c>
      <c r="M41" s="14">
        <v>1505</v>
      </c>
      <c r="N41" s="15">
        <v>13.9</v>
      </c>
      <c r="O41" s="15">
        <v>13.2</v>
      </c>
      <c r="P41" s="15">
        <v>14.6</v>
      </c>
      <c r="Q41" s="14">
        <v>569</v>
      </c>
      <c r="R41" s="15">
        <v>12.7</v>
      </c>
      <c r="S41" s="15">
        <v>11.6</v>
      </c>
      <c r="T41" s="15">
        <v>13.7</v>
      </c>
      <c r="U41" s="14">
        <v>571</v>
      </c>
      <c r="V41" s="15">
        <v>16.3</v>
      </c>
      <c r="W41" s="15">
        <v>15</v>
      </c>
      <c r="X41" s="15">
        <v>17.7</v>
      </c>
    </row>
    <row r="42" spans="1:24">
      <c r="A42" s="21" t="s">
        <v>235</v>
      </c>
      <c r="B42" s="21" t="s">
        <v>132</v>
      </c>
      <c r="C42" s="21" t="s">
        <v>412</v>
      </c>
      <c r="D42" s="21">
        <v>1988</v>
      </c>
      <c r="E42" s="14">
        <v>773</v>
      </c>
      <c r="F42" s="15">
        <v>7.2</v>
      </c>
      <c r="G42" s="15">
        <v>6.7</v>
      </c>
      <c r="H42" s="15">
        <v>7.7</v>
      </c>
      <c r="I42" s="14">
        <v>2088</v>
      </c>
      <c r="J42" s="15">
        <v>14.6</v>
      </c>
      <c r="K42" s="15">
        <v>13.9</v>
      </c>
      <c r="L42" s="15">
        <v>15.2</v>
      </c>
      <c r="M42" s="14">
        <v>1631</v>
      </c>
      <c r="N42" s="15">
        <v>15.1</v>
      </c>
      <c r="O42" s="15">
        <v>14.4</v>
      </c>
      <c r="P42" s="15">
        <v>15.9</v>
      </c>
      <c r="Q42" s="14">
        <v>734</v>
      </c>
      <c r="R42" s="15">
        <v>16.3</v>
      </c>
      <c r="S42" s="15">
        <v>15.1</v>
      </c>
      <c r="T42" s="15">
        <v>17.5</v>
      </c>
      <c r="U42" s="14">
        <v>691</v>
      </c>
      <c r="V42" s="15">
        <v>20.2</v>
      </c>
      <c r="W42" s="15">
        <v>18.7</v>
      </c>
      <c r="X42" s="15">
        <v>21.7</v>
      </c>
    </row>
    <row r="43" spans="1:24">
      <c r="A43" s="21" t="s">
        <v>235</v>
      </c>
      <c r="B43" s="21" t="s">
        <v>132</v>
      </c>
      <c r="C43" s="21" t="s">
        <v>412</v>
      </c>
      <c r="D43" s="21">
        <v>1987</v>
      </c>
      <c r="E43" s="14">
        <v>688</v>
      </c>
      <c r="F43" s="15">
        <v>6.2</v>
      </c>
      <c r="G43" s="15">
        <v>5.8</v>
      </c>
      <c r="H43" s="15">
        <v>6.7</v>
      </c>
      <c r="I43" s="14">
        <v>1842</v>
      </c>
      <c r="J43" s="15">
        <v>13</v>
      </c>
      <c r="K43" s="15">
        <v>12.4</v>
      </c>
      <c r="L43" s="15">
        <v>13.6</v>
      </c>
      <c r="M43" s="14">
        <v>1716</v>
      </c>
      <c r="N43" s="15">
        <v>15.9</v>
      </c>
      <c r="O43" s="15">
        <v>15.2</v>
      </c>
      <c r="P43" s="15">
        <v>16.7</v>
      </c>
      <c r="Q43" s="14">
        <v>722</v>
      </c>
      <c r="R43" s="15">
        <v>16</v>
      </c>
      <c r="S43" s="15">
        <v>14.9</v>
      </c>
      <c r="T43" s="15">
        <v>17.2</v>
      </c>
      <c r="U43" s="14">
        <v>559</v>
      </c>
      <c r="V43" s="15">
        <v>16.600000000000001</v>
      </c>
      <c r="W43" s="15">
        <v>15.2</v>
      </c>
      <c r="X43" s="15">
        <v>18</v>
      </c>
    </row>
    <row r="44" spans="1:24">
      <c r="A44" s="21" t="s">
        <v>235</v>
      </c>
      <c r="B44" s="21" t="s">
        <v>132</v>
      </c>
      <c r="C44" s="21" t="s">
        <v>412</v>
      </c>
      <c r="D44" s="21">
        <v>1986</v>
      </c>
      <c r="E44" s="14">
        <v>621</v>
      </c>
      <c r="F44" s="15">
        <v>5.5</v>
      </c>
      <c r="G44" s="15">
        <v>5.0999999999999996</v>
      </c>
      <c r="H44" s="15">
        <v>5.9</v>
      </c>
      <c r="I44" s="14">
        <v>1790</v>
      </c>
      <c r="J44" s="15">
        <v>12.9</v>
      </c>
      <c r="K44" s="15">
        <v>12.3</v>
      </c>
      <c r="L44" s="15">
        <v>13.5</v>
      </c>
      <c r="M44" s="14">
        <v>1816</v>
      </c>
      <c r="N44" s="15">
        <v>16.7</v>
      </c>
      <c r="O44" s="15">
        <v>16</v>
      </c>
      <c r="P44" s="15">
        <v>17.5</v>
      </c>
      <c r="Q44" s="14">
        <v>799</v>
      </c>
      <c r="R44" s="15">
        <v>17.899999999999999</v>
      </c>
      <c r="S44" s="15">
        <v>16.600000000000001</v>
      </c>
      <c r="T44" s="15">
        <v>19.100000000000001</v>
      </c>
      <c r="U44" s="14">
        <v>641</v>
      </c>
      <c r="V44" s="15">
        <v>19.399999999999999</v>
      </c>
      <c r="W44" s="15">
        <v>17.899999999999999</v>
      </c>
      <c r="X44" s="15">
        <v>20.9</v>
      </c>
    </row>
    <row r="45" spans="1:24">
      <c r="A45" s="21" t="s">
        <v>235</v>
      </c>
      <c r="B45" s="21" t="s">
        <v>132</v>
      </c>
      <c r="C45" s="21" t="s">
        <v>412</v>
      </c>
      <c r="D45" s="21">
        <v>1985</v>
      </c>
      <c r="E45" s="14">
        <v>576</v>
      </c>
      <c r="F45" s="15">
        <v>5</v>
      </c>
      <c r="G45" s="15">
        <v>4.5999999999999996</v>
      </c>
      <c r="H45" s="15">
        <v>5.4</v>
      </c>
      <c r="I45" s="14">
        <v>1821</v>
      </c>
      <c r="J45" s="15">
        <v>13.4</v>
      </c>
      <c r="K45" s="15">
        <v>12.7</v>
      </c>
      <c r="L45" s="15">
        <v>14</v>
      </c>
      <c r="M45" s="14">
        <v>1980</v>
      </c>
      <c r="N45" s="15">
        <v>18</v>
      </c>
      <c r="O45" s="15">
        <v>17.2</v>
      </c>
      <c r="P45" s="15">
        <v>18.8</v>
      </c>
      <c r="Q45" s="14">
        <v>840</v>
      </c>
      <c r="R45" s="15">
        <v>19.100000000000001</v>
      </c>
      <c r="S45" s="15">
        <v>17.8</v>
      </c>
      <c r="T45" s="15">
        <v>20.399999999999999</v>
      </c>
      <c r="U45" s="14">
        <v>621</v>
      </c>
      <c r="V45" s="15">
        <v>19.2</v>
      </c>
      <c r="W45" s="15">
        <v>17.7</v>
      </c>
      <c r="X45" s="15">
        <v>20.7</v>
      </c>
    </row>
    <row r="46" spans="1:24">
      <c r="A46" s="21" t="s">
        <v>235</v>
      </c>
      <c r="B46" s="21" t="s">
        <v>132</v>
      </c>
      <c r="C46" s="21" t="s">
        <v>412</v>
      </c>
      <c r="D46" s="21">
        <v>1984</v>
      </c>
      <c r="E46" s="14">
        <v>507</v>
      </c>
      <c r="F46" s="15">
        <v>4.4000000000000004</v>
      </c>
      <c r="G46" s="15">
        <v>4</v>
      </c>
      <c r="H46" s="15">
        <v>4.8</v>
      </c>
      <c r="I46" s="14">
        <v>1754</v>
      </c>
      <c r="J46" s="15">
        <v>13.1</v>
      </c>
      <c r="K46" s="15">
        <v>12.4</v>
      </c>
      <c r="L46" s="15">
        <v>13.7</v>
      </c>
      <c r="M46" s="14">
        <v>1974</v>
      </c>
      <c r="N46" s="15">
        <v>17.7</v>
      </c>
      <c r="O46" s="15">
        <v>16.899999999999999</v>
      </c>
      <c r="P46" s="15">
        <v>18.5</v>
      </c>
      <c r="Q46" s="14">
        <v>755</v>
      </c>
      <c r="R46" s="15">
        <v>17.5</v>
      </c>
      <c r="S46" s="15">
        <v>16.3</v>
      </c>
      <c r="T46" s="15">
        <v>18.7</v>
      </c>
      <c r="U46" s="14">
        <v>592</v>
      </c>
      <c r="V46" s="15">
        <v>18.7</v>
      </c>
      <c r="W46" s="15">
        <v>17.2</v>
      </c>
      <c r="X46" s="15">
        <v>20.2</v>
      </c>
    </row>
    <row r="47" spans="1:24">
      <c r="A47" s="21" t="s">
        <v>235</v>
      </c>
      <c r="B47" s="21" t="s">
        <v>132</v>
      </c>
      <c r="C47" s="21" t="s">
        <v>412</v>
      </c>
      <c r="D47" s="21">
        <v>1983</v>
      </c>
      <c r="E47" s="14">
        <v>502</v>
      </c>
      <c r="F47" s="15">
        <v>4.3</v>
      </c>
      <c r="G47" s="15">
        <v>3.9</v>
      </c>
      <c r="H47" s="15">
        <v>4.7</v>
      </c>
      <c r="I47" s="14">
        <v>1698</v>
      </c>
      <c r="J47" s="15">
        <v>12.8</v>
      </c>
      <c r="K47" s="15">
        <v>12.2</v>
      </c>
      <c r="L47" s="15">
        <v>13.4</v>
      </c>
      <c r="M47" s="14">
        <v>1919</v>
      </c>
      <c r="N47" s="15">
        <v>17.3</v>
      </c>
      <c r="O47" s="15">
        <v>16.5</v>
      </c>
      <c r="P47" s="15">
        <v>18.100000000000001</v>
      </c>
      <c r="Q47" s="14">
        <v>809</v>
      </c>
      <c r="R47" s="15">
        <v>18.3</v>
      </c>
      <c r="S47" s="15">
        <v>17</v>
      </c>
      <c r="T47" s="15">
        <v>19.600000000000001</v>
      </c>
      <c r="U47" s="14">
        <v>585</v>
      </c>
      <c r="V47" s="15">
        <v>19</v>
      </c>
      <c r="W47" s="15">
        <v>17.399999999999999</v>
      </c>
      <c r="X47" s="15">
        <v>20.5</v>
      </c>
    </row>
    <row r="48" spans="1:24">
      <c r="A48" s="21" t="s">
        <v>235</v>
      </c>
      <c r="B48" s="21" t="s">
        <v>132</v>
      </c>
      <c r="C48" s="21" t="s">
        <v>412</v>
      </c>
      <c r="D48" s="21">
        <v>1982</v>
      </c>
      <c r="E48" s="14">
        <v>492</v>
      </c>
      <c r="F48" s="15">
        <v>4.2</v>
      </c>
      <c r="G48" s="15">
        <v>3.8</v>
      </c>
      <c r="H48" s="15">
        <v>4.5999999999999996</v>
      </c>
      <c r="I48" s="14">
        <v>1709</v>
      </c>
      <c r="J48" s="15">
        <v>13</v>
      </c>
      <c r="K48" s="15">
        <v>12.4</v>
      </c>
      <c r="L48" s="15">
        <v>13.6</v>
      </c>
      <c r="M48" s="14">
        <v>1966</v>
      </c>
      <c r="N48" s="15">
        <v>17.8</v>
      </c>
      <c r="O48" s="15">
        <v>17</v>
      </c>
      <c r="P48" s="15">
        <v>18.600000000000001</v>
      </c>
      <c r="Q48" s="14">
        <v>869</v>
      </c>
      <c r="R48" s="15">
        <v>19.100000000000001</v>
      </c>
      <c r="S48" s="15">
        <v>17.8</v>
      </c>
      <c r="T48" s="15">
        <v>20.399999999999999</v>
      </c>
      <c r="U48" s="14">
        <v>579</v>
      </c>
      <c r="V48" s="15">
        <v>19.3</v>
      </c>
      <c r="W48" s="15">
        <v>17.7</v>
      </c>
      <c r="X48" s="15">
        <v>20.8</v>
      </c>
    </row>
    <row r="49" spans="1:24">
      <c r="A49" s="21" t="s">
        <v>235</v>
      </c>
      <c r="B49" s="21" t="s">
        <v>132</v>
      </c>
      <c r="C49" s="21" t="s">
        <v>412</v>
      </c>
      <c r="D49" s="21">
        <v>1981</v>
      </c>
      <c r="E49" s="14">
        <v>536</v>
      </c>
      <c r="F49" s="15">
        <v>4.5999999999999996</v>
      </c>
      <c r="G49" s="15">
        <v>4.2</v>
      </c>
      <c r="H49" s="15">
        <v>4.9000000000000004</v>
      </c>
      <c r="I49" s="14">
        <v>1731</v>
      </c>
      <c r="J49" s="15">
        <v>13.2</v>
      </c>
      <c r="K49" s="15">
        <v>12.6</v>
      </c>
      <c r="L49" s="15">
        <v>13.9</v>
      </c>
      <c r="M49" s="14">
        <v>2027</v>
      </c>
      <c r="N49" s="15">
        <v>18.399999999999999</v>
      </c>
      <c r="O49" s="15">
        <v>17.600000000000001</v>
      </c>
      <c r="P49" s="15">
        <v>19.2</v>
      </c>
      <c r="Q49" s="14">
        <v>881</v>
      </c>
      <c r="R49" s="15">
        <v>19.100000000000001</v>
      </c>
      <c r="S49" s="15">
        <v>17.8</v>
      </c>
      <c r="T49" s="15">
        <v>20.3</v>
      </c>
      <c r="U49" s="14">
        <v>560</v>
      </c>
      <c r="V49" s="15">
        <v>19.100000000000001</v>
      </c>
      <c r="W49" s="15">
        <v>17.5</v>
      </c>
      <c r="X49" s="15">
        <v>20.7</v>
      </c>
    </row>
    <row r="50" spans="1:24">
      <c r="A50" s="21" t="s">
        <v>235</v>
      </c>
      <c r="B50" s="21" t="s">
        <v>132</v>
      </c>
      <c r="C50" s="21" t="s">
        <v>431</v>
      </c>
      <c r="D50" s="21">
        <v>2022</v>
      </c>
      <c r="E50" s="14">
        <v>396</v>
      </c>
      <c r="F50" s="15">
        <v>7.2</v>
      </c>
      <c r="G50" s="15">
        <v>6.5</v>
      </c>
      <c r="H50" s="15">
        <v>7.9</v>
      </c>
      <c r="I50" s="14">
        <v>1575</v>
      </c>
      <c r="J50" s="15">
        <v>20.2</v>
      </c>
      <c r="K50" s="15">
        <v>19.2</v>
      </c>
      <c r="L50" s="15">
        <v>21.2</v>
      </c>
      <c r="M50" s="14">
        <v>1544</v>
      </c>
      <c r="N50" s="15">
        <v>20.399999999999999</v>
      </c>
      <c r="O50" s="15">
        <v>19.399999999999999</v>
      </c>
      <c r="P50" s="15">
        <v>21.4</v>
      </c>
      <c r="Q50" s="14">
        <v>356</v>
      </c>
      <c r="R50" s="15">
        <v>12.7</v>
      </c>
      <c r="S50" s="15">
        <v>11.4</v>
      </c>
      <c r="T50" s="15">
        <v>14</v>
      </c>
      <c r="U50" s="14">
        <v>308</v>
      </c>
      <c r="V50" s="15">
        <v>13</v>
      </c>
      <c r="W50" s="15">
        <v>11.5</v>
      </c>
      <c r="X50" s="15">
        <v>14.4</v>
      </c>
    </row>
    <row r="51" spans="1:24">
      <c r="A51" s="21" t="s">
        <v>235</v>
      </c>
      <c r="B51" s="21" t="s">
        <v>132</v>
      </c>
      <c r="C51" s="21" t="s">
        <v>431</v>
      </c>
      <c r="D51" s="21">
        <v>2021</v>
      </c>
      <c r="E51" s="14">
        <v>436</v>
      </c>
      <c r="F51" s="15">
        <v>8.1</v>
      </c>
      <c r="G51" s="15">
        <v>7.3</v>
      </c>
      <c r="H51" s="15">
        <v>8.8000000000000007</v>
      </c>
      <c r="I51" s="14">
        <v>1514</v>
      </c>
      <c r="J51" s="15">
        <v>19.7</v>
      </c>
      <c r="K51" s="15">
        <v>18.7</v>
      </c>
      <c r="L51" s="15">
        <v>20.7</v>
      </c>
      <c r="M51" s="14">
        <v>1524</v>
      </c>
      <c r="N51" s="15">
        <v>20.100000000000001</v>
      </c>
      <c r="O51" s="15">
        <v>19.100000000000001</v>
      </c>
      <c r="P51" s="15">
        <v>21.1</v>
      </c>
      <c r="Q51" s="14">
        <v>360</v>
      </c>
      <c r="R51" s="15">
        <v>12.6</v>
      </c>
      <c r="S51" s="15">
        <v>11.3</v>
      </c>
      <c r="T51" s="15">
        <v>13.9</v>
      </c>
      <c r="U51" s="14">
        <v>295</v>
      </c>
      <c r="V51" s="15">
        <v>13.1</v>
      </c>
      <c r="W51" s="15">
        <v>11.6</v>
      </c>
      <c r="X51" s="15">
        <v>14.6</v>
      </c>
    </row>
    <row r="52" spans="1:24">
      <c r="A52" s="21" t="s">
        <v>235</v>
      </c>
      <c r="B52" s="21" t="s">
        <v>132</v>
      </c>
      <c r="C52" s="21" t="s">
        <v>431</v>
      </c>
      <c r="D52" s="21">
        <v>2020</v>
      </c>
      <c r="E52" s="14">
        <v>381</v>
      </c>
      <c r="F52" s="15">
        <v>7.1</v>
      </c>
      <c r="G52" s="15">
        <v>6.4</v>
      </c>
      <c r="H52" s="15">
        <v>7.8</v>
      </c>
      <c r="I52" s="14">
        <v>1409</v>
      </c>
      <c r="J52" s="15">
        <v>18.399999999999999</v>
      </c>
      <c r="K52" s="15">
        <v>17.399999999999999</v>
      </c>
      <c r="L52" s="15">
        <v>19.3</v>
      </c>
      <c r="M52" s="14">
        <v>1507</v>
      </c>
      <c r="N52" s="15">
        <v>19.899999999999999</v>
      </c>
      <c r="O52" s="15">
        <v>18.899999999999999</v>
      </c>
      <c r="P52" s="15">
        <v>20.9</v>
      </c>
      <c r="Q52" s="14">
        <v>345</v>
      </c>
      <c r="R52" s="15">
        <v>12.2</v>
      </c>
      <c r="S52" s="15">
        <v>10.9</v>
      </c>
      <c r="T52" s="15">
        <v>13.4</v>
      </c>
      <c r="U52" s="14">
        <v>283</v>
      </c>
      <c r="V52" s="15">
        <v>12.9</v>
      </c>
      <c r="W52" s="15">
        <v>11.4</v>
      </c>
      <c r="X52" s="15">
        <v>14.4</v>
      </c>
    </row>
    <row r="53" spans="1:24">
      <c r="A53" s="21" t="s">
        <v>235</v>
      </c>
      <c r="B53" s="21" t="s">
        <v>132</v>
      </c>
      <c r="C53" s="21" t="s">
        <v>431</v>
      </c>
      <c r="D53" s="21">
        <v>2019</v>
      </c>
      <c r="E53" s="14">
        <v>442</v>
      </c>
      <c r="F53" s="15">
        <v>8.3000000000000007</v>
      </c>
      <c r="G53" s="15">
        <v>7.5</v>
      </c>
      <c r="H53" s="15">
        <v>9.1</v>
      </c>
      <c r="I53" s="14">
        <v>1586</v>
      </c>
      <c r="J53" s="15">
        <v>20.7</v>
      </c>
      <c r="K53" s="15">
        <v>19.7</v>
      </c>
      <c r="L53" s="15">
        <v>21.7</v>
      </c>
      <c r="M53" s="14">
        <v>1626</v>
      </c>
      <c r="N53" s="15">
        <v>21.6</v>
      </c>
      <c r="O53" s="15">
        <v>20.5</v>
      </c>
      <c r="P53" s="15">
        <v>22.6</v>
      </c>
      <c r="Q53" s="14">
        <v>345</v>
      </c>
      <c r="R53" s="15">
        <v>12.2</v>
      </c>
      <c r="S53" s="15">
        <v>10.9</v>
      </c>
      <c r="T53" s="15">
        <v>13.5</v>
      </c>
      <c r="U53" s="14">
        <v>304</v>
      </c>
      <c r="V53" s="15">
        <v>14.1</v>
      </c>
      <c r="W53" s="15">
        <v>12.5</v>
      </c>
      <c r="X53" s="15">
        <v>15.7</v>
      </c>
    </row>
    <row r="54" spans="1:24">
      <c r="A54" s="21" t="s">
        <v>235</v>
      </c>
      <c r="B54" s="21" t="s">
        <v>132</v>
      </c>
      <c r="C54" s="21" t="s">
        <v>431</v>
      </c>
      <c r="D54" s="21">
        <v>2018</v>
      </c>
      <c r="E54" s="14">
        <v>440</v>
      </c>
      <c r="F54" s="15">
        <v>8.3000000000000007</v>
      </c>
      <c r="G54" s="15">
        <v>7.5</v>
      </c>
      <c r="H54" s="15">
        <v>9.1</v>
      </c>
      <c r="I54" s="14">
        <v>1439</v>
      </c>
      <c r="J54" s="15">
        <v>18.899999999999999</v>
      </c>
      <c r="K54" s="15">
        <v>17.899999999999999</v>
      </c>
      <c r="L54" s="15">
        <v>19.8</v>
      </c>
      <c r="M54" s="14">
        <v>1549</v>
      </c>
      <c r="N54" s="15">
        <v>20.6</v>
      </c>
      <c r="O54" s="15">
        <v>19.600000000000001</v>
      </c>
      <c r="P54" s="15">
        <v>21.7</v>
      </c>
      <c r="Q54" s="14">
        <v>313</v>
      </c>
      <c r="R54" s="15">
        <v>11.1</v>
      </c>
      <c r="S54" s="15">
        <v>9.9</v>
      </c>
      <c r="T54" s="15">
        <v>12.3</v>
      </c>
      <c r="U54" s="14">
        <v>356</v>
      </c>
      <c r="V54" s="15">
        <v>17.100000000000001</v>
      </c>
      <c r="W54" s="15">
        <v>15.4</v>
      </c>
      <c r="X54" s="15">
        <v>18.899999999999999</v>
      </c>
    </row>
    <row r="55" spans="1:24">
      <c r="A55" s="21" t="s">
        <v>235</v>
      </c>
      <c r="B55" s="21" t="s">
        <v>132</v>
      </c>
      <c r="C55" s="21" t="s">
        <v>431</v>
      </c>
      <c r="D55" s="21">
        <v>2017</v>
      </c>
      <c r="E55" s="14">
        <v>345</v>
      </c>
      <c r="F55" s="15">
        <v>6.5</v>
      </c>
      <c r="G55" s="15">
        <v>5.8</v>
      </c>
      <c r="H55" s="15">
        <v>7.2</v>
      </c>
      <c r="I55" s="14">
        <v>1321</v>
      </c>
      <c r="J55" s="15">
        <v>17.3</v>
      </c>
      <c r="K55" s="15">
        <v>16.399999999999999</v>
      </c>
      <c r="L55" s="15">
        <v>18.3</v>
      </c>
      <c r="M55" s="14">
        <v>1412</v>
      </c>
      <c r="N55" s="15">
        <v>19</v>
      </c>
      <c r="O55" s="15">
        <v>18</v>
      </c>
      <c r="P55" s="15">
        <v>20</v>
      </c>
      <c r="Q55" s="14">
        <v>302</v>
      </c>
      <c r="R55" s="15">
        <v>10.8</v>
      </c>
      <c r="S55" s="15">
        <v>9.6</v>
      </c>
      <c r="T55" s="15">
        <v>12</v>
      </c>
      <c r="U55" s="14">
        <v>249</v>
      </c>
      <c r="V55" s="15">
        <v>12.3</v>
      </c>
      <c r="W55" s="15">
        <v>10.8</v>
      </c>
      <c r="X55" s="15">
        <v>13.8</v>
      </c>
    </row>
    <row r="56" spans="1:24">
      <c r="A56" s="21" t="s">
        <v>235</v>
      </c>
      <c r="B56" s="21" t="s">
        <v>132</v>
      </c>
      <c r="C56" s="21" t="s">
        <v>431</v>
      </c>
      <c r="D56" s="21">
        <v>2016</v>
      </c>
      <c r="E56" s="14">
        <v>385</v>
      </c>
      <c r="F56" s="15">
        <v>7.3</v>
      </c>
      <c r="G56" s="15">
        <v>6.5</v>
      </c>
      <c r="H56" s="15">
        <v>8</v>
      </c>
      <c r="I56" s="14">
        <v>1402</v>
      </c>
      <c r="J56" s="15">
        <v>18.399999999999999</v>
      </c>
      <c r="K56" s="15">
        <v>17.399999999999999</v>
      </c>
      <c r="L56" s="15">
        <v>19.399999999999999</v>
      </c>
      <c r="M56" s="14">
        <v>1408</v>
      </c>
      <c r="N56" s="15">
        <v>19.100000000000001</v>
      </c>
      <c r="O56" s="15">
        <v>18.100000000000001</v>
      </c>
      <c r="P56" s="15">
        <v>20.100000000000001</v>
      </c>
      <c r="Q56" s="14">
        <v>301</v>
      </c>
      <c r="R56" s="15">
        <v>10.9</v>
      </c>
      <c r="S56" s="15">
        <v>9.6999999999999993</v>
      </c>
      <c r="T56" s="15">
        <v>12.1</v>
      </c>
      <c r="U56" s="14">
        <v>274</v>
      </c>
      <c r="V56" s="15">
        <v>13.8</v>
      </c>
      <c r="W56" s="15">
        <v>12.2</v>
      </c>
      <c r="X56" s="15">
        <v>15.4</v>
      </c>
    </row>
    <row r="57" spans="1:24">
      <c r="A57" s="21" t="s">
        <v>235</v>
      </c>
      <c r="B57" s="21" t="s">
        <v>132</v>
      </c>
      <c r="C57" s="21" t="s">
        <v>431</v>
      </c>
      <c r="D57" s="21">
        <v>2015</v>
      </c>
      <c r="E57" s="14">
        <v>410</v>
      </c>
      <c r="F57" s="15">
        <v>7.7</v>
      </c>
      <c r="G57" s="15">
        <v>7</v>
      </c>
      <c r="H57" s="15">
        <v>8.5</v>
      </c>
      <c r="I57" s="14">
        <v>1396</v>
      </c>
      <c r="J57" s="15">
        <v>18.399999999999999</v>
      </c>
      <c r="K57" s="15">
        <v>17.399999999999999</v>
      </c>
      <c r="L57" s="15">
        <v>19.3</v>
      </c>
      <c r="M57" s="14">
        <v>1472</v>
      </c>
      <c r="N57" s="15">
        <v>20.2</v>
      </c>
      <c r="O57" s="15">
        <v>19.2</v>
      </c>
      <c r="P57" s="15">
        <v>21.3</v>
      </c>
      <c r="Q57" s="14">
        <v>328</v>
      </c>
      <c r="R57" s="15">
        <v>12.1</v>
      </c>
      <c r="S57" s="15">
        <v>10.8</v>
      </c>
      <c r="T57" s="15">
        <v>13.4</v>
      </c>
      <c r="U57" s="14">
        <v>295</v>
      </c>
      <c r="V57" s="15">
        <v>15.1</v>
      </c>
      <c r="W57" s="15">
        <v>13.4</v>
      </c>
      <c r="X57" s="15">
        <v>16.8</v>
      </c>
    </row>
    <row r="58" spans="1:24">
      <c r="A58" s="21" t="s">
        <v>235</v>
      </c>
      <c r="B58" s="21" t="s">
        <v>132</v>
      </c>
      <c r="C58" s="21" t="s">
        <v>431</v>
      </c>
      <c r="D58" s="21">
        <v>2014</v>
      </c>
      <c r="E58" s="14">
        <v>364</v>
      </c>
      <c r="F58" s="15">
        <v>6.9</v>
      </c>
      <c r="G58" s="15">
        <v>6.2</v>
      </c>
      <c r="H58" s="15">
        <v>7.6</v>
      </c>
      <c r="I58" s="14">
        <v>1419</v>
      </c>
      <c r="J58" s="15">
        <v>18.7</v>
      </c>
      <c r="K58" s="15">
        <v>17.7</v>
      </c>
      <c r="L58" s="15">
        <v>19.7</v>
      </c>
      <c r="M58" s="14">
        <v>1543</v>
      </c>
      <c r="N58" s="15">
        <v>21.4</v>
      </c>
      <c r="O58" s="15">
        <v>20.399999999999999</v>
      </c>
      <c r="P58" s="15">
        <v>22.5</v>
      </c>
      <c r="Q58" s="14">
        <v>319</v>
      </c>
      <c r="R58" s="15">
        <v>12.1</v>
      </c>
      <c r="S58" s="15">
        <v>10.7</v>
      </c>
      <c r="T58" s="15">
        <v>13.4</v>
      </c>
      <c r="U58" s="14">
        <v>281</v>
      </c>
      <c r="V58" s="15">
        <v>14.6</v>
      </c>
      <c r="W58" s="15">
        <v>12.9</v>
      </c>
      <c r="X58" s="15">
        <v>16.3</v>
      </c>
    </row>
    <row r="59" spans="1:24">
      <c r="A59" s="21" t="s">
        <v>235</v>
      </c>
      <c r="B59" s="21" t="s">
        <v>132</v>
      </c>
      <c r="C59" s="21" t="s">
        <v>431</v>
      </c>
      <c r="D59" s="21">
        <v>2013</v>
      </c>
      <c r="E59" s="14">
        <v>374</v>
      </c>
      <c r="F59" s="15">
        <v>7</v>
      </c>
      <c r="G59" s="15">
        <v>6.3</v>
      </c>
      <c r="H59" s="15">
        <v>7.8</v>
      </c>
      <c r="I59" s="14">
        <v>1479</v>
      </c>
      <c r="J59" s="15">
        <v>19.5</v>
      </c>
      <c r="K59" s="15">
        <v>18.5</v>
      </c>
      <c r="L59" s="15">
        <v>20.5</v>
      </c>
      <c r="M59" s="14">
        <v>1580</v>
      </c>
      <c r="N59" s="15">
        <v>22.2</v>
      </c>
      <c r="O59" s="15">
        <v>21.1</v>
      </c>
      <c r="P59" s="15">
        <v>23.3</v>
      </c>
      <c r="Q59" s="14">
        <v>302</v>
      </c>
      <c r="R59" s="15">
        <v>11.7</v>
      </c>
      <c r="S59" s="15">
        <v>10.4</v>
      </c>
      <c r="T59" s="15">
        <v>13.1</v>
      </c>
      <c r="U59" s="14">
        <v>289</v>
      </c>
      <c r="V59" s="15">
        <v>15.4</v>
      </c>
      <c r="W59" s="15">
        <v>13.7</v>
      </c>
      <c r="X59" s="15">
        <v>17.2</v>
      </c>
    </row>
    <row r="60" spans="1:24">
      <c r="A60" s="21" t="s">
        <v>235</v>
      </c>
      <c r="B60" s="21" t="s">
        <v>132</v>
      </c>
      <c r="C60" s="21" t="s">
        <v>431</v>
      </c>
      <c r="D60" s="21">
        <v>2012</v>
      </c>
      <c r="E60" s="14">
        <v>375</v>
      </c>
      <c r="F60" s="15">
        <v>7</v>
      </c>
      <c r="G60" s="15">
        <v>6.3</v>
      </c>
      <c r="H60" s="15">
        <v>7.7</v>
      </c>
      <c r="I60" s="14">
        <v>1500</v>
      </c>
      <c r="J60" s="15">
        <v>19.7</v>
      </c>
      <c r="K60" s="15">
        <v>18.7</v>
      </c>
      <c r="L60" s="15">
        <v>20.7</v>
      </c>
      <c r="M60" s="14">
        <v>1401</v>
      </c>
      <c r="N60" s="15">
        <v>19.8</v>
      </c>
      <c r="O60" s="15">
        <v>18.8</v>
      </c>
      <c r="P60" s="15">
        <v>20.8</v>
      </c>
      <c r="Q60" s="14">
        <v>266</v>
      </c>
      <c r="R60" s="15">
        <v>10.7</v>
      </c>
      <c r="S60" s="15">
        <v>9.4</v>
      </c>
      <c r="T60" s="15">
        <v>12</v>
      </c>
      <c r="U60" s="14">
        <v>236</v>
      </c>
      <c r="V60" s="15">
        <v>12.9</v>
      </c>
      <c r="W60" s="15">
        <v>11.3</v>
      </c>
      <c r="X60" s="15">
        <v>14.6</v>
      </c>
    </row>
    <row r="61" spans="1:24">
      <c r="A61" s="21" t="s">
        <v>235</v>
      </c>
      <c r="B61" s="21" t="s">
        <v>132</v>
      </c>
      <c r="C61" s="21" t="s">
        <v>431</v>
      </c>
      <c r="D61" s="21">
        <v>2011</v>
      </c>
      <c r="E61" s="14">
        <v>360</v>
      </c>
      <c r="F61" s="15">
        <v>6.7</v>
      </c>
      <c r="G61" s="15">
        <v>6</v>
      </c>
      <c r="H61" s="15">
        <v>7.4</v>
      </c>
      <c r="I61" s="14">
        <v>1471</v>
      </c>
      <c r="J61" s="15">
        <v>19.2</v>
      </c>
      <c r="K61" s="15">
        <v>18.3</v>
      </c>
      <c r="L61" s="15">
        <v>20.2</v>
      </c>
      <c r="M61" s="14">
        <v>1366</v>
      </c>
      <c r="N61" s="15">
        <v>19.3</v>
      </c>
      <c r="O61" s="15">
        <v>18.3</v>
      </c>
      <c r="P61" s="15">
        <v>20.399999999999999</v>
      </c>
      <c r="Q61" s="14">
        <v>266</v>
      </c>
      <c r="R61" s="15">
        <v>11.3</v>
      </c>
      <c r="S61" s="15">
        <v>9.9</v>
      </c>
      <c r="T61" s="15">
        <v>12.7</v>
      </c>
      <c r="U61" s="14">
        <v>243</v>
      </c>
      <c r="V61" s="15">
        <v>13.6</v>
      </c>
      <c r="W61" s="15">
        <v>11.9</v>
      </c>
      <c r="X61" s="15">
        <v>15.4</v>
      </c>
    </row>
    <row r="62" spans="1:24">
      <c r="A62" s="21" t="s">
        <v>235</v>
      </c>
      <c r="B62" s="21" t="s">
        <v>132</v>
      </c>
      <c r="C62" s="21" t="s">
        <v>431</v>
      </c>
      <c r="D62" s="21">
        <v>2010</v>
      </c>
      <c r="E62" s="14">
        <v>325</v>
      </c>
      <c r="F62" s="15">
        <v>6.1</v>
      </c>
      <c r="G62" s="15">
        <v>5.4</v>
      </c>
      <c r="H62" s="15">
        <v>6.7</v>
      </c>
      <c r="I62" s="14">
        <v>1350</v>
      </c>
      <c r="J62" s="15">
        <v>17.7</v>
      </c>
      <c r="K62" s="15">
        <v>16.7</v>
      </c>
      <c r="L62" s="15">
        <v>18.600000000000001</v>
      </c>
      <c r="M62" s="14">
        <v>1251</v>
      </c>
      <c r="N62" s="15">
        <v>17.899999999999999</v>
      </c>
      <c r="O62" s="15">
        <v>16.899999999999999</v>
      </c>
      <c r="P62" s="15">
        <v>18.899999999999999</v>
      </c>
      <c r="Q62" s="14">
        <v>230</v>
      </c>
      <c r="R62" s="15">
        <v>10</v>
      </c>
      <c r="S62" s="15">
        <v>8.6999999999999993</v>
      </c>
      <c r="T62" s="15">
        <v>11.3</v>
      </c>
      <c r="U62" s="14">
        <v>256</v>
      </c>
      <c r="V62" s="15">
        <v>14.7</v>
      </c>
      <c r="W62" s="15">
        <v>12.9</v>
      </c>
      <c r="X62" s="15">
        <v>16.5</v>
      </c>
    </row>
    <row r="63" spans="1:24">
      <c r="A63" s="21" t="s">
        <v>235</v>
      </c>
      <c r="B63" s="21" t="s">
        <v>132</v>
      </c>
      <c r="C63" s="21" t="s">
        <v>431</v>
      </c>
      <c r="D63" s="21">
        <v>2009</v>
      </c>
      <c r="E63" s="14">
        <v>340</v>
      </c>
      <c r="F63" s="15">
        <v>6.4</v>
      </c>
      <c r="G63" s="15">
        <v>5.7</v>
      </c>
      <c r="H63" s="15">
        <v>7</v>
      </c>
      <c r="I63" s="14">
        <v>1515</v>
      </c>
      <c r="J63" s="15">
        <v>19.8</v>
      </c>
      <c r="K63" s="15">
        <v>18.8</v>
      </c>
      <c r="L63" s="15">
        <v>20.8</v>
      </c>
      <c r="M63" s="14">
        <v>1220</v>
      </c>
      <c r="N63" s="15">
        <v>17.8</v>
      </c>
      <c r="O63" s="15">
        <v>16.8</v>
      </c>
      <c r="P63" s="15">
        <v>18.7</v>
      </c>
      <c r="Q63" s="14">
        <v>237</v>
      </c>
      <c r="R63" s="15">
        <v>10.6</v>
      </c>
      <c r="S63" s="15">
        <v>9.1999999999999993</v>
      </c>
      <c r="T63" s="15">
        <v>11.9</v>
      </c>
      <c r="U63" s="14">
        <v>242</v>
      </c>
      <c r="V63" s="15">
        <v>14.3</v>
      </c>
      <c r="W63" s="15">
        <v>12.5</v>
      </c>
      <c r="X63" s="15">
        <v>16.100000000000001</v>
      </c>
    </row>
    <row r="64" spans="1:24">
      <c r="A64" s="21" t="s">
        <v>235</v>
      </c>
      <c r="B64" s="21" t="s">
        <v>132</v>
      </c>
      <c r="C64" s="21" t="s">
        <v>431</v>
      </c>
      <c r="D64" s="21">
        <v>2008</v>
      </c>
      <c r="E64" s="14">
        <v>367</v>
      </c>
      <c r="F64" s="15">
        <v>6.9</v>
      </c>
      <c r="G64" s="15">
        <v>6.2</v>
      </c>
      <c r="H64" s="15">
        <v>7.6</v>
      </c>
      <c r="I64" s="14">
        <v>1505</v>
      </c>
      <c r="J64" s="15">
        <v>19.600000000000001</v>
      </c>
      <c r="K64" s="15">
        <v>18.600000000000001</v>
      </c>
      <c r="L64" s="15">
        <v>20.6</v>
      </c>
      <c r="M64" s="14">
        <v>1153</v>
      </c>
      <c r="N64" s="15">
        <v>17</v>
      </c>
      <c r="O64" s="15">
        <v>16</v>
      </c>
      <c r="P64" s="15">
        <v>18</v>
      </c>
      <c r="Q64" s="14">
        <v>237</v>
      </c>
      <c r="R64" s="15">
        <v>10.9</v>
      </c>
      <c r="S64" s="15">
        <v>9.5</v>
      </c>
      <c r="T64" s="15">
        <v>12.3</v>
      </c>
      <c r="U64" s="14">
        <v>228</v>
      </c>
      <c r="V64" s="15">
        <v>13.7</v>
      </c>
      <c r="W64" s="15">
        <v>11.9</v>
      </c>
      <c r="X64" s="15">
        <v>15.5</v>
      </c>
    </row>
    <row r="65" spans="1:24">
      <c r="A65" s="21" t="s">
        <v>235</v>
      </c>
      <c r="B65" s="21" t="s">
        <v>132</v>
      </c>
      <c r="C65" s="21" t="s">
        <v>431</v>
      </c>
      <c r="D65" s="21">
        <v>2007</v>
      </c>
      <c r="E65" s="14">
        <v>328</v>
      </c>
      <c r="F65" s="15">
        <v>6.1</v>
      </c>
      <c r="G65" s="15">
        <v>5.5</v>
      </c>
      <c r="H65" s="15">
        <v>6.8</v>
      </c>
      <c r="I65" s="14">
        <v>1460</v>
      </c>
      <c r="J65" s="15">
        <v>19.100000000000001</v>
      </c>
      <c r="K65" s="15">
        <v>18.100000000000001</v>
      </c>
      <c r="L65" s="15">
        <v>20</v>
      </c>
      <c r="M65" s="14">
        <v>1059</v>
      </c>
      <c r="N65" s="15">
        <v>15.9</v>
      </c>
      <c r="O65" s="15">
        <v>14.9</v>
      </c>
      <c r="P65" s="15">
        <v>16.8</v>
      </c>
      <c r="Q65" s="14">
        <v>210</v>
      </c>
      <c r="R65" s="15">
        <v>9.9</v>
      </c>
      <c r="S65" s="15">
        <v>8.5</v>
      </c>
      <c r="T65" s="15">
        <v>11.2</v>
      </c>
      <c r="U65" s="14">
        <v>244</v>
      </c>
      <c r="V65" s="15">
        <v>14.9</v>
      </c>
      <c r="W65" s="15">
        <v>13.1</v>
      </c>
      <c r="X65" s="15">
        <v>16.8</v>
      </c>
    </row>
    <row r="66" spans="1:24">
      <c r="A66" s="21" t="s">
        <v>235</v>
      </c>
      <c r="B66" s="21" t="s">
        <v>132</v>
      </c>
      <c r="C66" s="21" t="s">
        <v>431</v>
      </c>
      <c r="D66" s="21">
        <v>2006</v>
      </c>
      <c r="E66" s="14">
        <v>313</v>
      </c>
      <c r="F66" s="15">
        <v>5.9</v>
      </c>
      <c r="G66" s="15">
        <v>5.3</v>
      </c>
      <c r="H66" s="15">
        <v>6.6</v>
      </c>
      <c r="I66" s="14">
        <v>1450</v>
      </c>
      <c r="J66" s="15">
        <v>18.899999999999999</v>
      </c>
      <c r="K66" s="15">
        <v>18</v>
      </c>
      <c r="L66" s="15">
        <v>19.899999999999999</v>
      </c>
      <c r="M66" s="14">
        <v>1132</v>
      </c>
      <c r="N66" s="15">
        <v>17.2</v>
      </c>
      <c r="O66" s="15">
        <v>16.2</v>
      </c>
      <c r="P66" s="15">
        <v>18.2</v>
      </c>
      <c r="Q66" s="14">
        <v>246</v>
      </c>
      <c r="R66" s="15">
        <v>11.7</v>
      </c>
      <c r="S66" s="15">
        <v>10.199999999999999</v>
      </c>
      <c r="T66" s="15">
        <v>13.1</v>
      </c>
      <c r="U66" s="14">
        <v>241</v>
      </c>
      <c r="V66" s="15">
        <v>15.1</v>
      </c>
      <c r="W66" s="15">
        <v>13.2</v>
      </c>
      <c r="X66" s="15">
        <v>17</v>
      </c>
    </row>
    <row r="67" spans="1:24">
      <c r="A67" s="21" t="s">
        <v>235</v>
      </c>
      <c r="B67" s="21" t="s">
        <v>132</v>
      </c>
      <c r="C67" s="21" t="s">
        <v>431</v>
      </c>
      <c r="D67" s="21">
        <v>2005</v>
      </c>
      <c r="E67" s="14">
        <v>341</v>
      </c>
      <c r="F67" s="15">
        <v>6.5</v>
      </c>
      <c r="G67" s="15">
        <v>5.8</v>
      </c>
      <c r="H67" s="15">
        <v>7.2</v>
      </c>
      <c r="I67" s="14">
        <v>1525</v>
      </c>
      <c r="J67" s="15">
        <v>20</v>
      </c>
      <c r="K67" s="15">
        <v>19</v>
      </c>
      <c r="L67" s="15">
        <v>21</v>
      </c>
      <c r="M67" s="14">
        <v>1119</v>
      </c>
      <c r="N67" s="15">
        <v>17.3</v>
      </c>
      <c r="O67" s="15">
        <v>16.3</v>
      </c>
      <c r="P67" s="15">
        <v>18.3</v>
      </c>
      <c r="Q67" s="14">
        <v>238</v>
      </c>
      <c r="R67" s="15">
        <v>11.3</v>
      </c>
      <c r="S67" s="15">
        <v>9.8000000000000007</v>
      </c>
      <c r="T67" s="15">
        <v>12.7</v>
      </c>
      <c r="U67" s="14">
        <v>259</v>
      </c>
      <c r="V67" s="15">
        <v>16.600000000000001</v>
      </c>
      <c r="W67" s="15">
        <v>14.6</v>
      </c>
      <c r="X67" s="15">
        <v>18.600000000000001</v>
      </c>
    </row>
    <row r="68" spans="1:24">
      <c r="A68" s="21" t="s">
        <v>235</v>
      </c>
      <c r="B68" s="21" t="s">
        <v>132</v>
      </c>
      <c r="C68" s="21" t="s">
        <v>431</v>
      </c>
      <c r="D68" s="21">
        <v>2004</v>
      </c>
      <c r="E68" s="14">
        <v>368</v>
      </c>
      <c r="F68" s="15">
        <v>7.1</v>
      </c>
      <c r="G68" s="15">
        <v>6.3</v>
      </c>
      <c r="H68" s="15">
        <v>7.8</v>
      </c>
      <c r="I68" s="14">
        <v>1603</v>
      </c>
      <c r="J68" s="15">
        <v>21.1</v>
      </c>
      <c r="K68" s="15">
        <v>20.100000000000001</v>
      </c>
      <c r="L68" s="15">
        <v>22.1</v>
      </c>
      <c r="M68" s="14">
        <v>1072</v>
      </c>
      <c r="N68" s="15">
        <v>16.8</v>
      </c>
      <c r="O68" s="15">
        <v>15.8</v>
      </c>
      <c r="P68" s="15">
        <v>17.899999999999999</v>
      </c>
      <c r="Q68" s="14">
        <v>260</v>
      </c>
      <c r="R68" s="15">
        <v>12.4</v>
      </c>
      <c r="S68" s="15">
        <v>10.9</v>
      </c>
      <c r="T68" s="15">
        <v>13.9</v>
      </c>
      <c r="U68" s="14">
        <v>275</v>
      </c>
      <c r="V68" s="15">
        <v>18</v>
      </c>
      <c r="W68" s="15">
        <v>15.8</v>
      </c>
      <c r="X68" s="15">
        <v>20.100000000000001</v>
      </c>
    </row>
    <row r="69" spans="1:24">
      <c r="A69" s="21" t="s">
        <v>235</v>
      </c>
      <c r="B69" s="21" t="s">
        <v>132</v>
      </c>
      <c r="C69" s="21" t="s">
        <v>431</v>
      </c>
      <c r="D69" s="21">
        <v>2003</v>
      </c>
      <c r="E69" s="14">
        <v>385</v>
      </c>
      <c r="F69" s="15">
        <v>7.5</v>
      </c>
      <c r="G69" s="15">
        <v>6.7</v>
      </c>
      <c r="H69" s="15">
        <v>8.1999999999999993</v>
      </c>
      <c r="I69" s="14">
        <v>1665</v>
      </c>
      <c r="J69" s="15">
        <v>21.9</v>
      </c>
      <c r="K69" s="15">
        <v>20.8</v>
      </c>
      <c r="L69" s="15">
        <v>22.9</v>
      </c>
      <c r="M69" s="14">
        <v>1036</v>
      </c>
      <c r="N69" s="15">
        <v>16.5</v>
      </c>
      <c r="O69" s="15">
        <v>15.5</v>
      </c>
      <c r="P69" s="15">
        <v>17.5</v>
      </c>
      <c r="Q69" s="14">
        <v>244</v>
      </c>
      <c r="R69" s="15">
        <v>11.7</v>
      </c>
      <c r="S69" s="15">
        <v>10.199999999999999</v>
      </c>
      <c r="T69" s="15">
        <v>13.2</v>
      </c>
      <c r="U69" s="14">
        <v>250</v>
      </c>
      <c r="V69" s="15">
        <v>16.600000000000001</v>
      </c>
      <c r="W69" s="15">
        <v>14.5</v>
      </c>
      <c r="X69" s="15">
        <v>18.600000000000001</v>
      </c>
    </row>
    <row r="70" spans="1:24">
      <c r="A70" s="21" t="s">
        <v>235</v>
      </c>
      <c r="B70" s="21" t="s">
        <v>132</v>
      </c>
      <c r="C70" s="21" t="s">
        <v>431</v>
      </c>
      <c r="D70" s="21">
        <v>2002</v>
      </c>
      <c r="E70" s="14">
        <v>376</v>
      </c>
      <c r="F70" s="15">
        <v>7.4</v>
      </c>
      <c r="G70" s="15">
        <v>6.7</v>
      </c>
      <c r="H70" s="15">
        <v>8.1999999999999993</v>
      </c>
      <c r="I70" s="14">
        <v>1663</v>
      </c>
      <c r="J70" s="15">
        <v>21.8</v>
      </c>
      <c r="K70" s="15">
        <v>20.7</v>
      </c>
      <c r="L70" s="15">
        <v>22.8</v>
      </c>
      <c r="M70" s="14">
        <v>1037</v>
      </c>
      <c r="N70" s="15">
        <v>16.7</v>
      </c>
      <c r="O70" s="15">
        <v>15.7</v>
      </c>
      <c r="P70" s="15">
        <v>17.7</v>
      </c>
      <c r="Q70" s="14">
        <v>250</v>
      </c>
      <c r="R70" s="15">
        <v>12.1</v>
      </c>
      <c r="S70" s="15">
        <v>10.6</v>
      </c>
      <c r="T70" s="15">
        <v>13.6</v>
      </c>
      <c r="U70" s="14">
        <v>211</v>
      </c>
      <c r="V70" s="15">
        <v>14.2</v>
      </c>
      <c r="W70" s="15">
        <v>12.3</v>
      </c>
      <c r="X70" s="15">
        <v>16.100000000000001</v>
      </c>
    </row>
    <row r="71" spans="1:24">
      <c r="A71" s="21" t="s">
        <v>235</v>
      </c>
      <c r="B71" s="21" t="s">
        <v>132</v>
      </c>
      <c r="C71" s="21" t="s">
        <v>431</v>
      </c>
      <c r="D71" s="21">
        <v>2001</v>
      </c>
      <c r="E71" s="14">
        <v>412</v>
      </c>
      <c r="F71" s="15">
        <v>8.3000000000000007</v>
      </c>
      <c r="G71" s="15">
        <v>7.5</v>
      </c>
      <c r="H71" s="15">
        <v>9.1</v>
      </c>
      <c r="I71" s="14">
        <v>1642</v>
      </c>
      <c r="J71" s="15">
        <v>21.5</v>
      </c>
      <c r="K71" s="15">
        <v>20.5</v>
      </c>
      <c r="L71" s="15">
        <v>22.5</v>
      </c>
      <c r="M71" s="14">
        <v>1114</v>
      </c>
      <c r="N71" s="15">
        <v>18.100000000000001</v>
      </c>
      <c r="O71" s="15">
        <v>17</v>
      </c>
      <c r="P71" s="15">
        <v>19.2</v>
      </c>
      <c r="Q71" s="14">
        <v>262</v>
      </c>
      <c r="R71" s="15">
        <v>12.8</v>
      </c>
      <c r="S71" s="15">
        <v>11.2</v>
      </c>
      <c r="T71" s="15">
        <v>14.3</v>
      </c>
      <c r="U71" s="14">
        <v>266</v>
      </c>
      <c r="V71" s="15">
        <v>18.2</v>
      </c>
      <c r="W71" s="15">
        <v>16</v>
      </c>
      <c r="X71" s="15">
        <v>20.399999999999999</v>
      </c>
    </row>
    <row r="72" spans="1:24">
      <c r="A72" s="21" t="s">
        <v>235</v>
      </c>
      <c r="B72" s="21" t="s">
        <v>132</v>
      </c>
      <c r="C72" s="21" t="s">
        <v>431</v>
      </c>
      <c r="D72" s="21">
        <v>2000</v>
      </c>
      <c r="E72" s="14">
        <v>432</v>
      </c>
      <c r="F72" s="15">
        <v>8.8000000000000007</v>
      </c>
      <c r="G72" s="15">
        <v>8</v>
      </c>
      <c r="H72" s="15">
        <v>9.6</v>
      </c>
      <c r="I72" s="14">
        <v>1760</v>
      </c>
      <c r="J72" s="15">
        <v>23.1</v>
      </c>
      <c r="K72" s="15">
        <v>22</v>
      </c>
      <c r="L72" s="15">
        <v>24.2</v>
      </c>
      <c r="M72" s="14">
        <v>1049</v>
      </c>
      <c r="N72" s="15">
        <v>17.2</v>
      </c>
      <c r="O72" s="15">
        <v>16.2</v>
      </c>
      <c r="P72" s="15">
        <v>18.2</v>
      </c>
      <c r="Q72" s="14">
        <v>267</v>
      </c>
      <c r="R72" s="15">
        <v>13.1</v>
      </c>
      <c r="S72" s="15">
        <v>11.5</v>
      </c>
      <c r="T72" s="15">
        <v>14.7</v>
      </c>
      <c r="U72" s="14">
        <v>263</v>
      </c>
      <c r="V72" s="15">
        <v>18.5</v>
      </c>
      <c r="W72" s="15">
        <v>16.2</v>
      </c>
      <c r="X72" s="15">
        <v>20.7</v>
      </c>
    </row>
    <row r="73" spans="1:24">
      <c r="A73" s="21" t="s">
        <v>235</v>
      </c>
      <c r="B73" s="21" t="s">
        <v>132</v>
      </c>
      <c r="C73" s="21" t="s">
        <v>431</v>
      </c>
      <c r="D73" s="21">
        <v>1999</v>
      </c>
      <c r="E73" s="14">
        <v>436</v>
      </c>
      <c r="F73" s="15">
        <v>9</v>
      </c>
      <c r="G73" s="15">
        <v>8.1</v>
      </c>
      <c r="H73" s="15">
        <v>9.8000000000000007</v>
      </c>
      <c r="I73" s="14">
        <v>1852</v>
      </c>
      <c r="J73" s="15">
        <v>24.4</v>
      </c>
      <c r="K73" s="15">
        <v>23.3</v>
      </c>
      <c r="L73" s="15">
        <v>25.5</v>
      </c>
      <c r="M73" s="14">
        <v>1116</v>
      </c>
      <c r="N73" s="15">
        <v>18.5</v>
      </c>
      <c r="O73" s="15">
        <v>17.399999999999999</v>
      </c>
      <c r="P73" s="15">
        <v>19.600000000000001</v>
      </c>
      <c r="Q73" s="14">
        <v>276</v>
      </c>
      <c r="R73" s="15">
        <v>13.6</v>
      </c>
      <c r="S73" s="15">
        <v>12</v>
      </c>
      <c r="T73" s="15">
        <v>15.2</v>
      </c>
      <c r="U73" s="14">
        <v>283</v>
      </c>
      <c r="V73" s="15">
        <v>20.2</v>
      </c>
      <c r="W73" s="15">
        <v>17.8</v>
      </c>
      <c r="X73" s="15">
        <v>22.6</v>
      </c>
    </row>
    <row r="74" spans="1:24">
      <c r="A74" s="21" t="s">
        <v>235</v>
      </c>
      <c r="B74" s="21" t="s">
        <v>132</v>
      </c>
      <c r="C74" s="21" t="s">
        <v>431</v>
      </c>
      <c r="D74" s="21">
        <v>1998</v>
      </c>
      <c r="E74" s="14">
        <v>532</v>
      </c>
      <c r="F74" s="15">
        <v>11</v>
      </c>
      <c r="G74" s="15">
        <v>10.1</v>
      </c>
      <c r="H74" s="15">
        <v>11.9</v>
      </c>
      <c r="I74" s="14">
        <v>1928</v>
      </c>
      <c r="J74" s="15">
        <v>25.5</v>
      </c>
      <c r="K74" s="15">
        <v>24.3</v>
      </c>
      <c r="L74" s="15">
        <v>26.6</v>
      </c>
      <c r="M74" s="14">
        <v>1100</v>
      </c>
      <c r="N74" s="15">
        <v>18.399999999999999</v>
      </c>
      <c r="O74" s="15">
        <v>17.3</v>
      </c>
      <c r="P74" s="15">
        <v>19.5</v>
      </c>
      <c r="Q74" s="14">
        <v>237</v>
      </c>
      <c r="R74" s="15">
        <v>11.6</v>
      </c>
      <c r="S74" s="15">
        <v>10.1</v>
      </c>
      <c r="T74" s="15">
        <v>13.1</v>
      </c>
      <c r="U74" s="14">
        <v>244</v>
      </c>
      <c r="V74" s="15">
        <v>17.7</v>
      </c>
      <c r="W74" s="15">
        <v>15.5</v>
      </c>
      <c r="X74" s="15">
        <v>20</v>
      </c>
    </row>
    <row r="75" spans="1:24">
      <c r="A75" s="21" t="s">
        <v>235</v>
      </c>
      <c r="B75" s="21" t="s">
        <v>132</v>
      </c>
      <c r="C75" s="21" t="s">
        <v>431</v>
      </c>
      <c r="D75" s="21">
        <v>1997</v>
      </c>
      <c r="E75" s="14">
        <v>482</v>
      </c>
      <c r="F75" s="15">
        <v>10</v>
      </c>
      <c r="G75" s="15">
        <v>9.1</v>
      </c>
      <c r="H75" s="15">
        <v>10.9</v>
      </c>
      <c r="I75" s="14">
        <v>1606</v>
      </c>
      <c r="J75" s="15">
        <v>21.3</v>
      </c>
      <c r="K75" s="15">
        <v>20.2</v>
      </c>
      <c r="L75" s="15">
        <v>22.3</v>
      </c>
      <c r="M75" s="14">
        <v>980</v>
      </c>
      <c r="N75" s="15">
        <v>16.600000000000001</v>
      </c>
      <c r="O75" s="15">
        <v>15.5</v>
      </c>
      <c r="P75" s="15">
        <v>17.600000000000001</v>
      </c>
      <c r="Q75" s="14">
        <v>240</v>
      </c>
      <c r="R75" s="15">
        <v>11.7</v>
      </c>
      <c r="S75" s="15">
        <v>10.199999999999999</v>
      </c>
      <c r="T75" s="15">
        <v>13.2</v>
      </c>
      <c r="U75" s="14">
        <v>259</v>
      </c>
      <c r="V75" s="15">
        <v>19.3</v>
      </c>
      <c r="W75" s="15">
        <v>16.899999999999999</v>
      </c>
      <c r="X75" s="15">
        <v>21.6</v>
      </c>
    </row>
    <row r="76" spans="1:24">
      <c r="A76" s="21" t="s">
        <v>235</v>
      </c>
      <c r="B76" s="21" t="s">
        <v>132</v>
      </c>
      <c r="C76" s="21" t="s">
        <v>431</v>
      </c>
      <c r="D76" s="21">
        <v>1996</v>
      </c>
      <c r="E76" s="14">
        <v>440</v>
      </c>
      <c r="F76" s="15">
        <v>9.1</v>
      </c>
      <c r="G76" s="15">
        <v>8.1999999999999993</v>
      </c>
      <c r="H76" s="15">
        <v>9.9</v>
      </c>
      <c r="I76" s="14">
        <v>1694</v>
      </c>
      <c r="J76" s="15">
        <v>22.6</v>
      </c>
      <c r="K76" s="15">
        <v>21.5</v>
      </c>
      <c r="L76" s="15">
        <v>23.6</v>
      </c>
      <c r="M76" s="14">
        <v>977</v>
      </c>
      <c r="N76" s="15">
        <v>16.7</v>
      </c>
      <c r="O76" s="15">
        <v>15.6</v>
      </c>
      <c r="P76" s="15">
        <v>17.7</v>
      </c>
      <c r="Q76" s="14">
        <v>279</v>
      </c>
      <c r="R76" s="15">
        <v>13.5</v>
      </c>
      <c r="S76" s="15">
        <v>12</v>
      </c>
      <c r="T76" s="15">
        <v>15.1</v>
      </c>
      <c r="U76" s="14">
        <v>271</v>
      </c>
      <c r="V76" s="15">
        <v>20.7</v>
      </c>
      <c r="W76" s="15">
        <v>18.3</v>
      </c>
      <c r="X76" s="15">
        <v>23.2</v>
      </c>
    </row>
    <row r="77" spans="1:24">
      <c r="A77" s="21" t="s">
        <v>235</v>
      </c>
      <c r="B77" s="21" t="s">
        <v>132</v>
      </c>
      <c r="C77" s="21" t="s">
        <v>431</v>
      </c>
      <c r="D77" s="21">
        <v>1995</v>
      </c>
      <c r="E77" s="14">
        <v>492</v>
      </c>
      <c r="F77" s="15">
        <v>10.1</v>
      </c>
      <c r="G77" s="15">
        <v>9.1999999999999993</v>
      </c>
      <c r="H77" s="15">
        <v>11</v>
      </c>
      <c r="I77" s="14">
        <v>1799</v>
      </c>
      <c r="J77" s="15">
        <v>24.1</v>
      </c>
      <c r="K77" s="15">
        <v>23</v>
      </c>
      <c r="L77" s="15">
        <v>25.2</v>
      </c>
      <c r="M77" s="14">
        <v>1026</v>
      </c>
      <c r="N77" s="15">
        <v>17.7</v>
      </c>
      <c r="O77" s="15">
        <v>16.600000000000001</v>
      </c>
      <c r="P77" s="15">
        <v>18.7</v>
      </c>
      <c r="Q77" s="14">
        <v>268</v>
      </c>
      <c r="R77" s="15">
        <v>12.9</v>
      </c>
      <c r="S77" s="15">
        <v>11.4</v>
      </c>
      <c r="T77" s="15">
        <v>14.4</v>
      </c>
      <c r="U77" s="14">
        <v>258</v>
      </c>
      <c r="V77" s="15">
        <v>20.399999999999999</v>
      </c>
      <c r="W77" s="15">
        <v>17.899999999999999</v>
      </c>
      <c r="X77" s="15">
        <v>22.9</v>
      </c>
    </row>
    <row r="78" spans="1:24">
      <c r="A78" s="21" t="s">
        <v>235</v>
      </c>
      <c r="B78" s="21" t="s">
        <v>132</v>
      </c>
      <c r="C78" s="21" t="s">
        <v>431</v>
      </c>
      <c r="D78" s="21">
        <v>1994</v>
      </c>
      <c r="E78" s="14">
        <v>524</v>
      </c>
      <c r="F78" s="15">
        <v>10.6</v>
      </c>
      <c r="G78" s="15">
        <v>9.6999999999999993</v>
      </c>
      <c r="H78" s="15">
        <v>11.5</v>
      </c>
      <c r="I78" s="14">
        <v>1659</v>
      </c>
      <c r="J78" s="15">
        <v>22.4</v>
      </c>
      <c r="K78" s="15">
        <v>21.3</v>
      </c>
      <c r="L78" s="15">
        <v>23.5</v>
      </c>
      <c r="M78" s="14">
        <v>985</v>
      </c>
      <c r="N78" s="15">
        <v>17.100000000000001</v>
      </c>
      <c r="O78" s="15">
        <v>16.100000000000001</v>
      </c>
      <c r="P78" s="15">
        <v>18.2</v>
      </c>
      <c r="Q78" s="14">
        <v>320</v>
      </c>
      <c r="R78" s="15">
        <v>15.2</v>
      </c>
      <c r="S78" s="15">
        <v>13.5</v>
      </c>
      <c r="T78" s="15">
        <v>16.8</v>
      </c>
      <c r="U78" s="14">
        <v>291</v>
      </c>
      <c r="V78" s="15">
        <v>24.1</v>
      </c>
      <c r="W78" s="15">
        <v>21.3</v>
      </c>
      <c r="X78" s="15">
        <v>26.9</v>
      </c>
    </row>
    <row r="79" spans="1:24">
      <c r="A79" s="21" t="s">
        <v>235</v>
      </c>
      <c r="B79" s="21" t="s">
        <v>132</v>
      </c>
      <c r="C79" s="21" t="s">
        <v>431</v>
      </c>
      <c r="D79" s="21">
        <v>1993</v>
      </c>
      <c r="E79" s="14">
        <v>567</v>
      </c>
      <c r="F79" s="15">
        <v>11.3</v>
      </c>
      <c r="G79" s="15">
        <v>10.4</v>
      </c>
      <c r="H79" s="15">
        <v>12.3</v>
      </c>
      <c r="I79" s="14">
        <v>1610</v>
      </c>
      <c r="J79" s="15">
        <v>21.8</v>
      </c>
      <c r="K79" s="15">
        <v>20.7</v>
      </c>
      <c r="L79" s="15">
        <v>22.9</v>
      </c>
      <c r="M79" s="14">
        <v>1066</v>
      </c>
      <c r="N79" s="15">
        <v>18.8</v>
      </c>
      <c r="O79" s="15">
        <v>17.7</v>
      </c>
      <c r="P79" s="15">
        <v>19.899999999999999</v>
      </c>
      <c r="Q79" s="14">
        <v>302</v>
      </c>
      <c r="R79" s="15">
        <v>14.5</v>
      </c>
      <c r="S79" s="15">
        <v>12.9</v>
      </c>
      <c r="T79" s="15">
        <v>16.100000000000001</v>
      </c>
      <c r="U79" s="14">
        <v>266</v>
      </c>
      <c r="V79" s="15">
        <v>21.9</v>
      </c>
      <c r="W79" s="15">
        <v>19.3</v>
      </c>
      <c r="X79" s="15">
        <v>24.5</v>
      </c>
    </row>
    <row r="80" spans="1:24">
      <c r="A80" s="21" t="s">
        <v>235</v>
      </c>
      <c r="B80" s="21" t="s">
        <v>132</v>
      </c>
      <c r="C80" s="21" t="s">
        <v>431</v>
      </c>
      <c r="D80" s="21">
        <v>1992</v>
      </c>
      <c r="E80" s="14">
        <v>572</v>
      </c>
      <c r="F80" s="15">
        <v>11.2</v>
      </c>
      <c r="G80" s="15">
        <v>10.3</v>
      </c>
      <c r="H80" s="15">
        <v>12.2</v>
      </c>
      <c r="I80" s="14">
        <v>1723</v>
      </c>
      <c r="J80" s="15">
        <v>23.3</v>
      </c>
      <c r="K80" s="15">
        <v>22.2</v>
      </c>
      <c r="L80" s="15">
        <v>24.4</v>
      </c>
      <c r="M80" s="14">
        <v>1123</v>
      </c>
      <c r="N80" s="15">
        <v>20.2</v>
      </c>
      <c r="O80" s="15">
        <v>19</v>
      </c>
      <c r="P80" s="15">
        <v>21.4</v>
      </c>
      <c r="Q80" s="14">
        <v>351</v>
      </c>
      <c r="R80" s="15">
        <v>17.100000000000001</v>
      </c>
      <c r="S80" s="15">
        <v>15.3</v>
      </c>
      <c r="T80" s="15">
        <v>18.899999999999999</v>
      </c>
      <c r="U80" s="14">
        <v>274</v>
      </c>
      <c r="V80" s="15">
        <v>22.4</v>
      </c>
      <c r="W80" s="15">
        <v>19.7</v>
      </c>
      <c r="X80" s="15">
        <v>25</v>
      </c>
    </row>
    <row r="81" spans="1:24">
      <c r="A81" s="21" t="s">
        <v>235</v>
      </c>
      <c r="B81" s="21" t="s">
        <v>132</v>
      </c>
      <c r="C81" s="21" t="s">
        <v>431</v>
      </c>
      <c r="D81" s="21">
        <v>1991</v>
      </c>
      <c r="E81" s="14">
        <v>574</v>
      </c>
      <c r="F81" s="15">
        <v>11</v>
      </c>
      <c r="G81" s="15">
        <v>10.1</v>
      </c>
      <c r="H81" s="15">
        <v>12</v>
      </c>
      <c r="I81" s="14">
        <v>1802</v>
      </c>
      <c r="J81" s="15">
        <v>24.3</v>
      </c>
      <c r="K81" s="15">
        <v>23.2</v>
      </c>
      <c r="L81" s="15">
        <v>25.4</v>
      </c>
      <c r="M81" s="14">
        <v>1084</v>
      </c>
      <c r="N81" s="15">
        <v>20</v>
      </c>
      <c r="O81" s="15">
        <v>18.8</v>
      </c>
      <c r="P81" s="15">
        <v>21.1</v>
      </c>
      <c r="Q81" s="14">
        <v>290</v>
      </c>
      <c r="R81" s="15">
        <v>14.3</v>
      </c>
      <c r="S81" s="15">
        <v>12.7</v>
      </c>
      <c r="T81" s="15">
        <v>16</v>
      </c>
      <c r="U81" s="14">
        <v>299</v>
      </c>
      <c r="V81" s="15">
        <v>24.5</v>
      </c>
      <c r="W81" s="15">
        <v>21.7</v>
      </c>
      <c r="X81" s="15">
        <v>27.3</v>
      </c>
    </row>
    <row r="82" spans="1:24">
      <c r="A82" s="21" t="s">
        <v>235</v>
      </c>
      <c r="B82" s="21" t="s">
        <v>132</v>
      </c>
      <c r="C82" s="21" t="s">
        <v>431</v>
      </c>
      <c r="D82" s="21">
        <v>1990</v>
      </c>
      <c r="E82" s="14">
        <v>625</v>
      </c>
      <c r="F82" s="15">
        <v>11.8</v>
      </c>
      <c r="G82" s="15">
        <v>10.9</v>
      </c>
      <c r="H82" s="15">
        <v>12.8</v>
      </c>
      <c r="I82" s="14">
        <v>1674</v>
      </c>
      <c r="J82" s="15">
        <v>22.8</v>
      </c>
      <c r="K82" s="15">
        <v>21.7</v>
      </c>
      <c r="L82" s="15">
        <v>23.9</v>
      </c>
      <c r="M82" s="14">
        <v>1059</v>
      </c>
      <c r="N82" s="15">
        <v>19.600000000000001</v>
      </c>
      <c r="O82" s="15">
        <v>18.399999999999999</v>
      </c>
      <c r="P82" s="15">
        <v>20.8</v>
      </c>
      <c r="Q82" s="14">
        <v>367</v>
      </c>
      <c r="R82" s="15">
        <v>18.3</v>
      </c>
      <c r="S82" s="15">
        <v>16.399999999999999</v>
      </c>
      <c r="T82" s="15">
        <v>20.100000000000001</v>
      </c>
      <c r="U82" s="14">
        <v>310</v>
      </c>
      <c r="V82" s="15">
        <v>25.7</v>
      </c>
      <c r="W82" s="15">
        <v>22.8</v>
      </c>
      <c r="X82" s="15">
        <v>28.5</v>
      </c>
    </row>
    <row r="83" spans="1:24">
      <c r="A83" s="21" t="s">
        <v>235</v>
      </c>
      <c r="B83" s="21" t="s">
        <v>132</v>
      </c>
      <c r="C83" s="21" t="s">
        <v>431</v>
      </c>
      <c r="D83" s="21">
        <v>1989</v>
      </c>
      <c r="E83" s="14">
        <v>575</v>
      </c>
      <c r="F83" s="15">
        <v>10.7</v>
      </c>
      <c r="G83" s="15">
        <v>9.8000000000000007</v>
      </c>
      <c r="H83" s="15">
        <v>11.6</v>
      </c>
      <c r="I83" s="14">
        <v>1514</v>
      </c>
      <c r="J83" s="15">
        <v>20.8</v>
      </c>
      <c r="K83" s="15">
        <v>19.8</v>
      </c>
      <c r="L83" s="15">
        <v>21.9</v>
      </c>
      <c r="M83" s="14">
        <v>1012</v>
      </c>
      <c r="N83" s="15">
        <v>18.899999999999999</v>
      </c>
      <c r="O83" s="15">
        <v>17.7</v>
      </c>
      <c r="P83" s="15">
        <v>20</v>
      </c>
      <c r="Q83" s="14">
        <v>349</v>
      </c>
      <c r="R83" s="15">
        <v>17.399999999999999</v>
      </c>
      <c r="S83" s="15">
        <v>15.6</v>
      </c>
      <c r="T83" s="15">
        <v>19.2</v>
      </c>
      <c r="U83" s="14">
        <v>320</v>
      </c>
      <c r="V83" s="15">
        <v>26.9</v>
      </c>
      <c r="W83" s="15">
        <v>24</v>
      </c>
      <c r="X83" s="15">
        <v>29.9</v>
      </c>
    </row>
    <row r="84" spans="1:24">
      <c r="A84" s="21" t="s">
        <v>235</v>
      </c>
      <c r="B84" s="21" t="s">
        <v>132</v>
      </c>
      <c r="C84" s="21" t="s">
        <v>431</v>
      </c>
      <c r="D84" s="21">
        <v>1988</v>
      </c>
      <c r="E84" s="14">
        <v>621</v>
      </c>
      <c r="F84" s="15">
        <v>11.3</v>
      </c>
      <c r="G84" s="15">
        <v>10.4</v>
      </c>
      <c r="H84" s="15">
        <v>12.2</v>
      </c>
      <c r="I84" s="14">
        <v>1619</v>
      </c>
      <c r="J84" s="15">
        <v>22.6</v>
      </c>
      <c r="K84" s="15">
        <v>21.5</v>
      </c>
      <c r="L84" s="15">
        <v>23.7</v>
      </c>
      <c r="M84" s="14">
        <v>1087</v>
      </c>
      <c r="N84" s="15">
        <v>20.399999999999999</v>
      </c>
      <c r="O84" s="15">
        <v>19.2</v>
      </c>
      <c r="P84" s="15">
        <v>21.6</v>
      </c>
      <c r="Q84" s="14">
        <v>436</v>
      </c>
      <c r="R84" s="15">
        <v>21.8</v>
      </c>
      <c r="S84" s="15">
        <v>19.8</v>
      </c>
      <c r="T84" s="15">
        <v>23.9</v>
      </c>
      <c r="U84" s="14">
        <v>396</v>
      </c>
      <c r="V84" s="15">
        <v>34.200000000000003</v>
      </c>
      <c r="W84" s="15">
        <v>30.8</v>
      </c>
      <c r="X84" s="15">
        <v>37.5</v>
      </c>
    </row>
    <row r="85" spans="1:24">
      <c r="A85" s="21" t="s">
        <v>235</v>
      </c>
      <c r="B85" s="21" t="s">
        <v>132</v>
      </c>
      <c r="C85" s="21" t="s">
        <v>431</v>
      </c>
      <c r="D85" s="21">
        <v>1987</v>
      </c>
      <c r="E85" s="14">
        <v>544</v>
      </c>
      <c r="F85" s="15">
        <v>9.6999999999999993</v>
      </c>
      <c r="G85" s="15">
        <v>8.9</v>
      </c>
      <c r="H85" s="15">
        <v>10.5</v>
      </c>
      <c r="I85" s="14">
        <v>1389</v>
      </c>
      <c r="J85" s="15">
        <v>19.600000000000001</v>
      </c>
      <c r="K85" s="15">
        <v>18.600000000000001</v>
      </c>
      <c r="L85" s="15">
        <v>20.6</v>
      </c>
      <c r="M85" s="14">
        <v>1126</v>
      </c>
      <c r="N85" s="15">
        <v>21.2</v>
      </c>
      <c r="O85" s="15">
        <v>19.899999999999999</v>
      </c>
      <c r="P85" s="15">
        <v>22.4</v>
      </c>
      <c r="Q85" s="14">
        <v>421</v>
      </c>
      <c r="R85" s="15">
        <v>21.1</v>
      </c>
      <c r="S85" s="15">
        <v>19.100000000000001</v>
      </c>
      <c r="T85" s="15">
        <v>23.1</v>
      </c>
      <c r="U85" s="14">
        <v>318</v>
      </c>
      <c r="V85" s="15">
        <v>28.1</v>
      </c>
      <c r="W85" s="15">
        <v>25</v>
      </c>
      <c r="X85" s="15">
        <v>31.2</v>
      </c>
    </row>
    <row r="86" spans="1:24">
      <c r="A86" s="21" t="s">
        <v>235</v>
      </c>
      <c r="B86" s="21" t="s">
        <v>132</v>
      </c>
      <c r="C86" s="21" t="s">
        <v>431</v>
      </c>
      <c r="D86" s="21">
        <v>1986</v>
      </c>
      <c r="E86" s="14">
        <v>491</v>
      </c>
      <c r="F86" s="15">
        <v>8.6</v>
      </c>
      <c r="G86" s="15">
        <v>7.8</v>
      </c>
      <c r="H86" s="15">
        <v>9.3000000000000007</v>
      </c>
      <c r="I86" s="14">
        <v>1346</v>
      </c>
      <c r="J86" s="15">
        <v>19.3</v>
      </c>
      <c r="K86" s="15">
        <v>18.3</v>
      </c>
      <c r="L86" s="15">
        <v>20.3</v>
      </c>
      <c r="M86" s="14">
        <v>1166</v>
      </c>
      <c r="N86" s="15">
        <v>21.8</v>
      </c>
      <c r="O86" s="15">
        <v>20.5</v>
      </c>
      <c r="P86" s="15">
        <v>23</v>
      </c>
      <c r="Q86" s="14">
        <v>460</v>
      </c>
      <c r="R86" s="15">
        <v>23.3</v>
      </c>
      <c r="S86" s="15">
        <v>21.2</v>
      </c>
      <c r="T86" s="15">
        <v>25.5</v>
      </c>
      <c r="U86" s="14">
        <v>344</v>
      </c>
      <c r="V86" s="15">
        <v>31.3</v>
      </c>
      <c r="W86" s="15">
        <v>28</v>
      </c>
      <c r="X86" s="15">
        <v>34.6</v>
      </c>
    </row>
    <row r="87" spans="1:24">
      <c r="A87" s="21" t="s">
        <v>235</v>
      </c>
      <c r="B87" s="21" t="s">
        <v>132</v>
      </c>
      <c r="C87" s="21" t="s">
        <v>431</v>
      </c>
      <c r="D87" s="21">
        <v>1985</v>
      </c>
      <c r="E87" s="14">
        <v>460</v>
      </c>
      <c r="F87" s="15">
        <v>7.9</v>
      </c>
      <c r="G87" s="15">
        <v>7.2</v>
      </c>
      <c r="H87" s="15">
        <v>8.6</v>
      </c>
      <c r="I87" s="14">
        <v>1376</v>
      </c>
      <c r="J87" s="15">
        <v>20.100000000000001</v>
      </c>
      <c r="K87" s="15">
        <v>19</v>
      </c>
      <c r="L87" s="15">
        <v>21.1</v>
      </c>
      <c r="M87" s="14">
        <v>1209</v>
      </c>
      <c r="N87" s="15">
        <v>22.3</v>
      </c>
      <c r="O87" s="15">
        <v>21</v>
      </c>
      <c r="P87" s="15">
        <v>23.6</v>
      </c>
      <c r="Q87" s="14">
        <v>429</v>
      </c>
      <c r="R87" s="15">
        <v>22.1</v>
      </c>
      <c r="S87" s="15">
        <v>20</v>
      </c>
      <c r="T87" s="15">
        <v>24.2</v>
      </c>
      <c r="U87" s="14">
        <v>320</v>
      </c>
      <c r="V87" s="15">
        <v>29.7</v>
      </c>
      <c r="W87" s="15">
        <v>26.5</v>
      </c>
      <c r="X87" s="15">
        <v>33</v>
      </c>
    </row>
    <row r="88" spans="1:24">
      <c r="A88" s="21" t="s">
        <v>235</v>
      </c>
      <c r="B88" s="21" t="s">
        <v>132</v>
      </c>
      <c r="C88" s="21" t="s">
        <v>431</v>
      </c>
      <c r="D88" s="21">
        <v>1984</v>
      </c>
      <c r="E88" s="14">
        <v>407</v>
      </c>
      <c r="F88" s="15">
        <v>6.9</v>
      </c>
      <c r="G88" s="15">
        <v>6.2</v>
      </c>
      <c r="H88" s="15">
        <v>7.6</v>
      </c>
      <c r="I88" s="14">
        <v>1290</v>
      </c>
      <c r="J88" s="15">
        <v>19.100000000000001</v>
      </c>
      <c r="K88" s="15">
        <v>18</v>
      </c>
      <c r="L88" s="15">
        <v>20.100000000000001</v>
      </c>
      <c r="M88" s="14">
        <v>1191</v>
      </c>
      <c r="N88" s="15">
        <v>21.7</v>
      </c>
      <c r="O88" s="15">
        <v>20.5</v>
      </c>
      <c r="P88" s="15">
        <v>23</v>
      </c>
      <c r="Q88" s="14">
        <v>417</v>
      </c>
      <c r="R88" s="15">
        <v>22.1</v>
      </c>
      <c r="S88" s="15">
        <v>19.899999999999999</v>
      </c>
      <c r="T88" s="15">
        <v>24.2</v>
      </c>
      <c r="U88" s="14">
        <v>295</v>
      </c>
      <c r="V88" s="15">
        <v>28.2</v>
      </c>
      <c r="W88" s="15">
        <v>25</v>
      </c>
      <c r="X88" s="15">
        <v>31.4</v>
      </c>
    </row>
    <row r="89" spans="1:24">
      <c r="A89" s="21" t="s">
        <v>235</v>
      </c>
      <c r="B89" s="21" t="s">
        <v>132</v>
      </c>
      <c r="C89" s="21" t="s">
        <v>431</v>
      </c>
      <c r="D89" s="21">
        <v>1983</v>
      </c>
      <c r="E89" s="14">
        <v>377</v>
      </c>
      <c r="F89" s="15">
        <v>6.3</v>
      </c>
      <c r="G89" s="15">
        <v>5.7</v>
      </c>
      <c r="H89" s="15">
        <v>7</v>
      </c>
      <c r="I89" s="14">
        <v>1245</v>
      </c>
      <c r="J89" s="15">
        <v>18.7</v>
      </c>
      <c r="K89" s="15">
        <v>17.600000000000001</v>
      </c>
      <c r="L89" s="15">
        <v>19.7</v>
      </c>
      <c r="M89" s="14">
        <v>1186</v>
      </c>
      <c r="N89" s="15">
        <v>21.8</v>
      </c>
      <c r="O89" s="15">
        <v>20.5</v>
      </c>
      <c r="P89" s="15">
        <v>23</v>
      </c>
      <c r="Q89" s="14">
        <v>425</v>
      </c>
      <c r="R89" s="15">
        <v>22</v>
      </c>
      <c r="S89" s="15">
        <v>19.899999999999999</v>
      </c>
      <c r="T89" s="15">
        <v>24.1</v>
      </c>
      <c r="U89" s="14">
        <v>300</v>
      </c>
      <c r="V89" s="15">
        <v>29.6</v>
      </c>
      <c r="W89" s="15">
        <v>26.3</v>
      </c>
      <c r="X89" s="15">
        <v>33</v>
      </c>
    </row>
    <row r="90" spans="1:24">
      <c r="A90" s="21" t="s">
        <v>235</v>
      </c>
      <c r="B90" s="21" t="s">
        <v>132</v>
      </c>
      <c r="C90" s="21" t="s">
        <v>431</v>
      </c>
      <c r="D90" s="21">
        <v>1982</v>
      </c>
      <c r="E90" s="14">
        <v>365</v>
      </c>
      <c r="F90" s="15">
        <v>6.1</v>
      </c>
      <c r="G90" s="15">
        <v>5.5</v>
      </c>
      <c r="H90" s="15">
        <v>6.7</v>
      </c>
      <c r="I90" s="14">
        <v>1224</v>
      </c>
      <c r="J90" s="15">
        <v>18.5</v>
      </c>
      <c r="K90" s="15">
        <v>17.5</v>
      </c>
      <c r="L90" s="15">
        <v>19.5</v>
      </c>
      <c r="M90" s="14">
        <v>1199</v>
      </c>
      <c r="N90" s="15">
        <v>22.2</v>
      </c>
      <c r="O90" s="15">
        <v>20.9</v>
      </c>
      <c r="P90" s="15">
        <v>23.4</v>
      </c>
      <c r="Q90" s="14">
        <v>448</v>
      </c>
      <c r="R90" s="15">
        <v>22.5</v>
      </c>
      <c r="S90" s="15">
        <v>20.399999999999999</v>
      </c>
      <c r="T90" s="15">
        <v>24.6</v>
      </c>
      <c r="U90" s="14">
        <v>283</v>
      </c>
      <c r="V90" s="15">
        <v>28.9</v>
      </c>
      <c r="W90" s="15">
        <v>25.5</v>
      </c>
      <c r="X90" s="15">
        <v>32.200000000000003</v>
      </c>
    </row>
    <row r="91" spans="1:24">
      <c r="A91" s="21" t="s">
        <v>235</v>
      </c>
      <c r="B91" s="21" t="s">
        <v>132</v>
      </c>
      <c r="C91" s="21" t="s">
        <v>431</v>
      </c>
      <c r="D91" s="21">
        <v>1981</v>
      </c>
      <c r="E91" s="14">
        <v>403</v>
      </c>
      <c r="F91" s="15">
        <v>6.7</v>
      </c>
      <c r="G91" s="15">
        <v>6.1</v>
      </c>
      <c r="H91" s="15">
        <v>7.4</v>
      </c>
      <c r="I91" s="14">
        <v>1234</v>
      </c>
      <c r="J91" s="15">
        <v>18.7</v>
      </c>
      <c r="K91" s="15">
        <v>17.7</v>
      </c>
      <c r="L91" s="15">
        <v>19.8</v>
      </c>
      <c r="M91" s="14">
        <v>1217</v>
      </c>
      <c r="N91" s="15">
        <v>22.5</v>
      </c>
      <c r="O91" s="15">
        <v>21.3</v>
      </c>
      <c r="P91" s="15">
        <v>23.8</v>
      </c>
      <c r="Q91" s="14">
        <v>426</v>
      </c>
      <c r="R91" s="15">
        <v>21.1</v>
      </c>
      <c r="S91" s="15">
        <v>19.100000000000001</v>
      </c>
      <c r="T91" s="15">
        <v>23.1</v>
      </c>
      <c r="U91" s="14">
        <v>278</v>
      </c>
      <c r="V91" s="15">
        <v>29.2</v>
      </c>
      <c r="W91" s="15">
        <v>25.8</v>
      </c>
      <c r="X91" s="15">
        <v>32.700000000000003</v>
      </c>
    </row>
    <row r="92" spans="1:24">
      <c r="A92" s="21" t="s">
        <v>235</v>
      </c>
      <c r="B92" s="21" t="s">
        <v>132</v>
      </c>
      <c r="C92" s="21" t="s">
        <v>432</v>
      </c>
      <c r="D92" s="21">
        <v>2022</v>
      </c>
      <c r="E92" s="14">
        <v>165</v>
      </c>
      <c r="F92" s="15">
        <v>3.1</v>
      </c>
      <c r="G92" s="15">
        <v>2.7</v>
      </c>
      <c r="H92" s="15">
        <v>3.6</v>
      </c>
      <c r="I92" s="14">
        <v>517</v>
      </c>
      <c r="J92" s="15">
        <v>6.3</v>
      </c>
      <c r="K92" s="15">
        <v>5.8</v>
      </c>
      <c r="L92" s="15">
        <v>6.8</v>
      </c>
      <c r="M92" s="14">
        <v>521</v>
      </c>
      <c r="N92" s="15">
        <v>6.7</v>
      </c>
      <c r="O92" s="15">
        <v>6.1</v>
      </c>
      <c r="P92" s="15">
        <v>7.2</v>
      </c>
      <c r="Q92" s="14">
        <v>133</v>
      </c>
      <c r="R92" s="15">
        <v>4.4000000000000004</v>
      </c>
      <c r="S92" s="15">
        <v>3.6</v>
      </c>
      <c r="T92" s="15">
        <v>5.0999999999999996</v>
      </c>
      <c r="U92" s="14">
        <v>127</v>
      </c>
      <c r="V92" s="15">
        <v>4.0999999999999996</v>
      </c>
      <c r="W92" s="15">
        <v>3.4</v>
      </c>
      <c r="X92" s="15">
        <v>4.8</v>
      </c>
    </row>
    <row r="93" spans="1:24">
      <c r="A93" s="21" t="s">
        <v>235</v>
      </c>
      <c r="B93" s="21" t="s">
        <v>132</v>
      </c>
      <c r="C93" s="21" t="s">
        <v>432</v>
      </c>
      <c r="D93" s="21">
        <v>2021</v>
      </c>
      <c r="E93" s="14">
        <v>189</v>
      </c>
      <c r="F93" s="15">
        <v>3.6</v>
      </c>
      <c r="G93" s="15">
        <v>3.1</v>
      </c>
      <c r="H93" s="15">
        <v>4.2</v>
      </c>
      <c r="I93" s="14">
        <v>510</v>
      </c>
      <c r="J93" s="15">
        <v>6.3</v>
      </c>
      <c r="K93" s="15">
        <v>5.7</v>
      </c>
      <c r="L93" s="15">
        <v>6.8</v>
      </c>
      <c r="M93" s="14">
        <v>526</v>
      </c>
      <c r="N93" s="15">
        <v>6.7</v>
      </c>
      <c r="O93" s="15">
        <v>6.1</v>
      </c>
      <c r="P93" s="15">
        <v>7.3</v>
      </c>
      <c r="Q93" s="14">
        <v>121</v>
      </c>
      <c r="R93" s="15">
        <v>3.9</v>
      </c>
      <c r="S93" s="15">
        <v>3.2</v>
      </c>
      <c r="T93" s="15">
        <v>4.5999999999999996</v>
      </c>
      <c r="U93" s="14">
        <v>108</v>
      </c>
      <c r="V93" s="15">
        <v>3.7</v>
      </c>
      <c r="W93" s="15">
        <v>3</v>
      </c>
      <c r="X93" s="15">
        <v>4.3</v>
      </c>
    </row>
    <row r="94" spans="1:24">
      <c r="A94" s="21" t="s">
        <v>235</v>
      </c>
      <c r="B94" s="21" t="s">
        <v>132</v>
      </c>
      <c r="C94" s="21" t="s">
        <v>432</v>
      </c>
      <c r="D94" s="21">
        <v>2020</v>
      </c>
      <c r="E94" s="14">
        <v>127</v>
      </c>
      <c r="F94" s="15">
        <v>2.5</v>
      </c>
      <c r="G94" s="15">
        <v>2</v>
      </c>
      <c r="H94" s="15">
        <v>2.9</v>
      </c>
      <c r="I94" s="14">
        <v>445</v>
      </c>
      <c r="J94" s="15">
        <v>5.5</v>
      </c>
      <c r="K94" s="15">
        <v>5</v>
      </c>
      <c r="L94" s="15">
        <v>6</v>
      </c>
      <c r="M94" s="14">
        <v>498</v>
      </c>
      <c r="N94" s="15">
        <v>6.4</v>
      </c>
      <c r="O94" s="15">
        <v>5.8</v>
      </c>
      <c r="P94" s="15">
        <v>6.9</v>
      </c>
      <c r="Q94" s="14">
        <v>110</v>
      </c>
      <c r="R94" s="15">
        <v>3.6</v>
      </c>
      <c r="S94" s="15">
        <v>2.9</v>
      </c>
      <c r="T94" s="15">
        <v>4.3</v>
      </c>
      <c r="U94" s="14">
        <v>119</v>
      </c>
      <c r="V94" s="15">
        <v>4.0999999999999996</v>
      </c>
      <c r="W94" s="15">
        <v>3.4</v>
      </c>
      <c r="X94" s="15">
        <v>4.8</v>
      </c>
    </row>
    <row r="95" spans="1:24">
      <c r="A95" s="21" t="s">
        <v>235</v>
      </c>
      <c r="B95" s="21" t="s">
        <v>132</v>
      </c>
      <c r="C95" s="21" t="s">
        <v>432</v>
      </c>
      <c r="D95" s="21">
        <v>2019</v>
      </c>
      <c r="E95" s="14">
        <v>159</v>
      </c>
      <c r="F95" s="15">
        <v>3.1</v>
      </c>
      <c r="G95" s="15">
        <v>2.6</v>
      </c>
      <c r="H95" s="15">
        <v>3.6</v>
      </c>
      <c r="I95" s="14">
        <v>476</v>
      </c>
      <c r="J95" s="15">
        <v>5.9</v>
      </c>
      <c r="K95" s="15">
        <v>5.4</v>
      </c>
      <c r="L95" s="15">
        <v>6.5</v>
      </c>
      <c r="M95" s="14">
        <v>509</v>
      </c>
      <c r="N95" s="15">
        <v>6.6</v>
      </c>
      <c r="O95" s="15">
        <v>6</v>
      </c>
      <c r="P95" s="15">
        <v>7.1</v>
      </c>
      <c r="Q95" s="14">
        <v>132</v>
      </c>
      <c r="R95" s="15">
        <v>4.3</v>
      </c>
      <c r="S95" s="15">
        <v>3.6</v>
      </c>
      <c r="T95" s="15">
        <v>5.0999999999999996</v>
      </c>
      <c r="U95" s="14">
        <v>112</v>
      </c>
      <c r="V95" s="15">
        <v>3.9</v>
      </c>
      <c r="W95" s="15">
        <v>3.2</v>
      </c>
      <c r="X95" s="15">
        <v>4.5999999999999996</v>
      </c>
    </row>
    <row r="96" spans="1:24">
      <c r="A96" s="21" t="s">
        <v>235</v>
      </c>
      <c r="B96" s="21" t="s">
        <v>132</v>
      </c>
      <c r="C96" s="21" t="s">
        <v>432</v>
      </c>
      <c r="D96" s="21">
        <v>2018</v>
      </c>
      <c r="E96" s="14">
        <v>149</v>
      </c>
      <c r="F96" s="15">
        <v>2.9</v>
      </c>
      <c r="G96" s="15">
        <v>2.4</v>
      </c>
      <c r="H96" s="15">
        <v>3.4</v>
      </c>
      <c r="I96" s="14">
        <v>424</v>
      </c>
      <c r="J96" s="15">
        <v>5.3</v>
      </c>
      <c r="K96" s="15">
        <v>4.8</v>
      </c>
      <c r="L96" s="15">
        <v>5.9</v>
      </c>
      <c r="M96" s="14">
        <v>511</v>
      </c>
      <c r="N96" s="15">
        <v>6.6</v>
      </c>
      <c r="O96" s="15">
        <v>6</v>
      </c>
      <c r="P96" s="15">
        <v>7.2</v>
      </c>
      <c r="Q96" s="14">
        <v>130</v>
      </c>
      <c r="R96" s="15">
        <v>4.3</v>
      </c>
      <c r="S96" s="15">
        <v>3.5</v>
      </c>
      <c r="T96" s="15">
        <v>5</v>
      </c>
      <c r="U96" s="14">
        <v>109</v>
      </c>
      <c r="V96" s="15">
        <v>3.9</v>
      </c>
      <c r="W96" s="15">
        <v>3.2</v>
      </c>
      <c r="X96" s="15">
        <v>4.5999999999999996</v>
      </c>
    </row>
    <row r="97" spans="1:24">
      <c r="A97" s="21" t="s">
        <v>235</v>
      </c>
      <c r="B97" s="21" t="s">
        <v>132</v>
      </c>
      <c r="C97" s="21" t="s">
        <v>432</v>
      </c>
      <c r="D97" s="21">
        <v>2017</v>
      </c>
      <c r="E97" s="14">
        <v>132</v>
      </c>
      <c r="F97" s="15">
        <v>2.6</v>
      </c>
      <c r="G97" s="15">
        <v>2.1</v>
      </c>
      <c r="H97" s="15">
        <v>3</v>
      </c>
      <c r="I97" s="14">
        <v>382</v>
      </c>
      <c r="J97" s="15">
        <v>4.8</v>
      </c>
      <c r="K97" s="15">
        <v>4.4000000000000004</v>
      </c>
      <c r="L97" s="15">
        <v>5.3</v>
      </c>
      <c r="M97" s="14">
        <v>439</v>
      </c>
      <c r="N97" s="15">
        <v>5.7</v>
      </c>
      <c r="O97" s="15">
        <v>5.2</v>
      </c>
      <c r="P97" s="15">
        <v>6.3</v>
      </c>
      <c r="Q97" s="14">
        <v>129</v>
      </c>
      <c r="R97" s="15">
        <v>4.3</v>
      </c>
      <c r="S97" s="15">
        <v>3.5</v>
      </c>
      <c r="T97" s="15">
        <v>5</v>
      </c>
      <c r="U97" s="14">
        <v>129</v>
      </c>
      <c r="V97" s="15">
        <v>4.7</v>
      </c>
      <c r="W97" s="15">
        <v>3.9</v>
      </c>
      <c r="X97" s="15">
        <v>5.5</v>
      </c>
    </row>
    <row r="98" spans="1:24">
      <c r="A98" s="21" t="s">
        <v>235</v>
      </c>
      <c r="B98" s="21" t="s">
        <v>132</v>
      </c>
      <c r="C98" s="21" t="s">
        <v>432</v>
      </c>
      <c r="D98" s="21">
        <v>2016</v>
      </c>
      <c r="E98" s="14">
        <v>135</v>
      </c>
      <c r="F98" s="15">
        <v>2.6</v>
      </c>
      <c r="G98" s="15">
        <v>2.2000000000000002</v>
      </c>
      <c r="H98" s="15">
        <v>3.1</v>
      </c>
      <c r="I98" s="14">
        <v>355</v>
      </c>
      <c r="J98" s="15">
        <v>4.5</v>
      </c>
      <c r="K98" s="15">
        <v>4.0999999999999996</v>
      </c>
      <c r="L98" s="15">
        <v>5</v>
      </c>
      <c r="M98" s="14">
        <v>477</v>
      </c>
      <c r="N98" s="15">
        <v>6.3</v>
      </c>
      <c r="O98" s="15">
        <v>5.7</v>
      </c>
      <c r="P98" s="15">
        <v>6.9</v>
      </c>
      <c r="Q98" s="14">
        <v>109</v>
      </c>
      <c r="R98" s="15">
        <v>3.7</v>
      </c>
      <c r="S98" s="15">
        <v>3</v>
      </c>
      <c r="T98" s="15">
        <v>4.4000000000000004</v>
      </c>
      <c r="U98" s="14">
        <v>95</v>
      </c>
      <c r="V98" s="15">
        <v>3.5</v>
      </c>
      <c r="W98" s="15">
        <v>2.8</v>
      </c>
      <c r="X98" s="15">
        <v>4.3</v>
      </c>
    </row>
    <row r="99" spans="1:24">
      <c r="A99" s="21" t="s">
        <v>235</v>
      </c>
      <c r="B99" s="21" t="s">
        <v>132</v>
      </c>
      <c r="C99" s="21" t="s">
        <v>432</v>
      </c>
      <c r="D99" s="21">
        <v>2015</v>
      </c>
      <c r="E99" s="14">
        <v>124</v>
      </c>
      <c r="F99" s="15">
        <v>2.4</v>
      </c>
      <c r="G99" s="15">
        <v>2</v>
      </c>
      <c r="H99" s="15">
        <v>2.9</v>
      </c>
      <c r="I99" s="14">
        <v>393</v>
      </c>
      <c r="J99" s="15">
        <v>5</v>
      </c>
      <c r="K99" s="15">
        <v>4.5</v>
      </c>
      <c r="L99" s="15">
        <v>5.5</v>
      </c>
      <c r="M99" s="14">
        <v>511</v>
      </c>
      <c r="N99" s="15">
        <v>6.8</v>
      </c>
      <c r="O99" s="15">
        <v>6.3</v>
      </c>
      <c r="P99" s="15">
        <v>7.4</v>
      </c>
      <c r="Q99" s="14">
        <v>133</v>
      </c>
      <c r="R99" s="15">
        <v>4.5999999999999996</v>
      </c>
      <c r="S99" s="15">
        <v>3.8</v>
      </c>
      <c r="T99" s="15">
        <v>5.4</v>
      </c>
      <c r="U99" s="14">
        <v>137</v>
      </c>
      <c r="V99" s="15">
        <v>5</v>
      </c>
      <c r="W99" s="15">
        <v>4.2</v>
      </c>
      <c r="X99" s="15">
        <v>5.9</v>
      </c>
    </row>
    <row r="100" spans="1:24">
      <c r="A100" s="21" t="s">
        <v>235</v>
      </c>
      <c r="B100" s="21" t="s">
        <v>132</v>
      </c>
      <c r="C100" s="21" t="s">
        <v>432</v>
      </c>
      <c r="D100" s="21">
        <v>2014</v>
      </c>
      <c r="E100" s="14">
        <v>119</v>
      </c>
      <c r="F100" s="15">
        <v>2.2999999999999998</v>
      </c>
      <c r="G100" s="15">
        <v>1.9</v>
      </c>
      <c r="H100" s="15">
        <v>2.7</v>
      </c>
      <c r="I100" s="14">
        <v>392</v>
      </c>
      <c r="J100" s="15">
        <v>5.0999999999999996</v>
      </c>
      <c r="K100" s="15">
        <v>4.5999999999999996</v>
      </c>
      <c r="L100" s="15">
        <v>5.6</v>
      </c>
      <c r="M100" s="14">
        <v>464</v>
      </c>
      <c r="N100" s="15">
        <v>6.3</v>
      </c>
      <c r="O100" s="15">
        <v>5.7</v>
      </c>
      <c r="P100" s="15">
        <v>6.9</v>
      </c>
      <c r="Q100" s="14">
        <v>128</v>
      </c>
      <c r="R100" s="15">
        <v>4.5</v>
      </c>
      <c r="S100" s="15">
        <v>3.7</v>
      </c>
      <c r="T100" s="15">
        <v>5.3</v>
      </c>
      <c r="U100" s="14">
        <v>129</v>
      </c>
      <c r="V100" s="15">
        <v>4.8</v>
      </c>
      <c r="W100" s="15">
        <v>3.9</v>
      </c>
      <c r="X100" s="15">
        <v>5.6</v>
      </c>
    </row>
    <row r="101" spans="1:24">
      <c r="A101" s="21" t="s">
        <v>235</v>
      </c>
      <c r="B101" s="21" t="s">
        <v>132</v>
      </c>
      <c r="C101" s="21" t="s">
        <v>432</v>
      </c>
      <c r="D101" s="21">
        <v>2013</v>
      </c>
      <c r="E101" s="14">
        <v>85</v>
      </c>
      <c r="F101" s="15">
        <v>1.7</v>
      </c>
      <c r="G101" s="15">
        <v>1.3</v>
      </c>
      <c r="H101" s="15">
        <v>2.1</v>
      </c>
      <c r="I101" s="14">
        <v>374</v>
      </c>
      <c r="J101" s="15">
        <v>4.8</v>
      </c>
      <c r="K101" s="15">
        <v>4.4000000000000004</v>
      </c>
      <c r="L101" s="15">
        <v>5.3</v>
      </c>
      <c r="M101" s="14">
        <v>430</v>
      </c>
      <c r="N101" s="15">
        <v>5.9</v>
      </c>
      <c r="O101" s="15">
        <v>5.3</v>
      </c>
      <c r="P101" s="15">
        <v>6.4</v>
      </c>
      <c r="Q101" s="14">
        <v>104</v>
      </c>
      <c r="R101" s="15">
        <v>3.8</v>
      </c>
      <c r="S101" s="15">
        <v>3</v>
      </c>
      <c r="T101" s="15">
        <v>4.5</v>
      </c>
      <c r="U101" s="14">
        <v>128</v>
      </c>
      <c r="V101" s="15">
        <v>4.8</v>
      </c>
      <c r="W101" s="15">
        <v>4</v>
      </c>
      <c r="X101" s="15">
        <v>5.6</v>
      </c>
    </row>
    <row r="102" spans="1:24">
      <c r="A102" s="21" t="s">
        <v>235</v>
      </c>
      <c r="B102" s="21" t="s">
        <v>132</v>
      </c>
      <c r="C102" s="21" t="s">
        <v>432</v>
      </c>
      <c r="D102" s="21">
        <v>2012</v>
      </c>
      <c r="E102" s="14">
        <v>81</v>
      </c>
      <c r="F102" s="15">
        <v>1.6</v>
      </c>
      <c r="G102" s="15">
        <v>1.2</v>
      </c>
      <c r="H102" s="15">
        <v>2</v>
      </c>
      <c r="I102" s="14">
        <v>368</v>
      </c>
      <c r="J102" s="15">
        <v>4.8</v>
      </c>
      <c r="K102" s="15">
        <v>4.3</v>
      </c>
      <c r="L102" s="15">
        <v>5.3</v>
      </c>
      <c r="M102" s="14">
        <v>445</v>
      </c>
      <c r="N102" s="15">
        <v>6.1</v>
      </c>
      <c r="O102" s="15">
        <v>5.6</v>
      </c>
      <c r="P102" s="15">
        <v>6.7</v>
      </c>
      <c r="Q102" s="14">
        <v>97</v>
      </c>
      <c r="R102" s="15">
        <v>3.6</v>
      </c>
      <c r="S102" s="15">
        <v>2.9</v>
      </c>
      <c r="T102" s="15">
        <v>4.4000000000000004</v>
      </c>
      <c r="U102" s="14">
        <v>118</v>
      </c>
      <c r="V102" s="15">
        <v>4.5</v>
      </c>
      <c r="W102" s="15">
        <v>3.7</v>
      </c>
      <c r="X102" s="15">
        <v>5.3</v>
      </c>
    </row>
    <row r="103" spans="1:24">
      <c r="A103" s="21" t="s">
        <v>235</v>
      </c>
      <c r="B103" s="21" t="s">
        <v>132</v>
      </c>
      <c r="C103" s="21" t="s">
        <v>432</v>
      </c>
      <c r="D103" s="21">
        <v>2011</v>
      </c>
      <c r="E103" s="14">
        <v>116</v>
      </c>
      <c r="F103" s="15">
        <v>2.2000000000000002</v>
      </c>
      <c r="G103" s="15">
        <v>1.8</v>
      </c>
      <c r="H103" s="15">
        <v>2.6</v>
      </c>
      <c r="I103" s="14">
        <v>382</v>
      </c>
      <c r="J103" s="15">
        <v>5</v>
      </c>
      <c r="K103" s="15">
        <v>4.5</v>
      </c>
      <c r="L103" s="15">
        <v>5.5</v>
      </c>
      <c r="M103" s="14">
        <v>447</v>
      </c>
      <c r="N103" s="15">
        <v>6.2</v>
      </c>
      <c r="O103" s="15">
        <v>5.6</v>
      </c>
      <c r="P103" s="15">
        <v>6.8</v>
      </c>
      <c r="Q103" s="14">
        <v>101</v>
      </c>
      <c r="R103" s="15">
        <v>4</v>
      </c>
      <c r="S103" s="15">
        <v>3.2</v>
      </c>
      <c r="T103" s="15">
        <v>4.7</v>
      </c>
      <c r="U103" s="14">
        <v>128</v>
      </c>
      <c r="V103" s="15">
        <v>4.9000000000000004</v>
      </c>
      <c r="W103" s="15">
        <v>4</v>
      </c>
      <c r="X103" s="15">
        <v>5.7</v>
      </c>
    </row>
    <row r="104" spans="1:24">
      <c r="A104" s="21" t="s">
        <v>235</v>
      </c>
      <c r="B104" s="21" t="s">
        <v>132</v>
      </c>
      <c r="C104" s="21" t="s">
        <v>432</v>
      </c>
      <c r="D104" s="21">
        <v>2010</v>
      </c>
      <c r="E104" s="14">
        <v>107</v>
      </c>
      <c r="F104" s="15">
        <v>2.1</v>
      </c>
      <c r="G104" s="15">
        <v>1.7</v>
      </c>
      <c r="H104" s="15">
        <v>2.5</v>
      </c>
      <c r="I104" s="14">
        <v>361</v>
      </c>
      <c r="J104" s="15">
        <v>4.7</v>
      </c>
      <c r="K104" s="15">
        <v>4.2</v>
      </c>
      <c r="L104" s="15">
        <v>5.2</v>
      </c>
      <c r="M104" s="14">
        <v>423</v>
      </c>
      <c r="N104" s="15">
        <v>5.9</v>
      </c>
      <c r="O104" s="15">
        <v>5.4</v>
      </c>
      <c r="P104" s="15">
        <v>6.5</v>
      </c>
      <c r="Q104" s="14">
        <v>106</v>
      </c>
      <c r="R104" s="15">
        <v>4.3</v>
      </c>
      <c r="S104" s="15">
        <v>3.4</v>
      </c>
      <c r="T104" s="15">
        <v>5.0999999999999996</v>
      </c>
      <c r="U104" s="14">
        <v>110</v>
      </c>
      <c r="V104" s="15">
        <v>4.2</v>
      </c>
      <c r="W104" s="15">
        <v>3.4</v>
      </c>
      <c r="X104" s="15">
        <v>5</v>
      </c>
    </row>
    <row r="105" spans="1:24">
      <c r="A105" s="21" t="s">
        <v>235</v>
      </c>
      <c r="B105" s="21" t="s">
        <v>132</v>
      </c>
      <c r="C105" s="21" t="s">
        <v>432</v>
      </c>
      <c r="D105" s="21">
        <v>2009</v>
      </c>
      <c r="E105" s="14">
        <v>94</v>
      </c>
      <c r="F105" s="15">
        <v>1.8</v>
      </c>
      <c r="G105" s="15">
        <v>1.5</v>
      </c>
      <c r="H105" s="15">
        <v>2.2000000000000002</v>
      </c>
      <c r="I105" s="14">
        <v>388</v>
      </c>
      <c r="J105" s="15">
        <v>5</v>
      </c>
      <c r="K105" s="15">
        <v>4.5</v>
      </c>
      <c r="L105" s="15">
        <v>5.5</v>
      </c>
      <c r="M105" s="14">
        <v>415</v>
      </c>
      <c r="N105" s="15">
        <v>5.9</v>
      </c>
      <c r="O105" s="15">
        <v>5.3</v>
      </c>
      <c r="P105" s="15">
        <v>6.5</v>
      </c>
      <c r="Q105" s="14">
        <v>97</v>
      </c>
      <c r="R105" s="15">
        <v>4</v>
      </c>
      <c r="S105" s="15">
        <v>3.2</v>
      </c>
      <c r="T105" s="15">
        <v>4.9000000000000004</v>
      </c>
      <c r="U105" s="14">
        <v>129</v>
      </c>
      <c r="V105" s="15">
        <v>5</v>
      </c>
      <c r="W105" s="15">
        <v>4.0999999999999996</v>
      </c>
      <c r="X105" s="15">
        <v>5.9</v>
      </c>
    </row>
    <row r="106" spans="1:24">
      <c r="A106" s="21" t="s">
        <v>235</v>
      </c>
      <c r="B106" s="21" t="s">
        <v>132</v>
      </c>
      <c r="C106" s="21" t="s">
        <v>432</v>
      </c>
      <c r="D106" s="21">
        <v>2008</v>
      </c>
      <c r="E106" s="14">
        <v>93</v>
      </c>
      <c r="F106" s="15">
        <v>1.8</v>
      </c>
      <c r="G106" s="15">
        <v>1.4</v>
      </c>
      <c r="H106" s="15">
        <v>2.2000000000000002</v>
      </c>
      <c r="I106" s="14">
        <v>389</v>
      </c>
      <c r="J106" s="15">
        <v>5</v>
      </c>
      <c r="K106" s="15">
        <v>4.5</v>
      </c>
      <c r="L106" s="15">
        <v>5.5</v>
      </c>
      <c r="M106" s="14">
        <v>406</v>
      </c>
      <c r="N106" s="15">
        <v>5.9</v>
      </c>
      <c r="O106" s="15">
        <v>5.3</v>
      </c>
      <c r="P106" s="15">
        <v>6.4</v>
      </c>
      <c r="Q106" s="14">
        <v>101</v>
      </c>
      <c r="R106" s="15">
        <v>4.2</v>
      </c>
      <c r="S106" s="15">
        <v>3.4</v>
      </c>
      <c r="T106" s="15">
        <v>5.0999999999999996</v>
      </c>
      <c r="U106" s="14">
        <v>116</v>
      </c>
      <c r="V106" s="15">
        <v>4.5</v>
      </c>
      <c r="W106" s="15">
        <v>3.7</v>
      </c>
      <c r="X106" s="15">
        <v>5.3</v>
      </c>
    </row>
    <row r="107" spans="1:24">
      <c r="A107" s="21" t="s">
        <v>235</v>
      </c>
      <c r="B107" s="21" t="s">
        <v>132</v>
      </c>
      <c r="C107" s="21" t="s">
        <v>432</v>
      </c>
      <c r="D107" s="21">
        <v>2007</v>
      </c>
      <c r="E107" s="14">
        <v>74</v>
      </c>
      <c r="F107" s="15">
        <v>1.4</v>
      </c>
      <c r="G107" s="15">
        <v>1.1000000000000001</v>
      </c>
      <c r="H107" s="15">
        <v>1.8</v>
      </c>
      <c r="I107" s="14">
        <v>343</v>
      </c>
      <c r="J107" s="15">
        <v>4.4000000000000004</v>
      </c>
      <c r="K107" s="15">
        <v>4</v>
      </c>
      <c r="L107" s="15">
        <v>4.9000000000000004</v>
      </c>
      <c r="M107" s="14">
        <v>384</v>
      </c>
      <c r="N107" s="15">
        <v>5.6</v>
      </c>
      <c r="O107" s="15">
        <v>5.0999999999999996</v>
      </c>
      <c r="P107" s="15">
        <v>6.2</v>
      </c>
      <c r="Q107" s="14">
        <v>96</v>
      </c>
      <c r="R107" s="15">
        <v>4.0999999999999996</v>
      </c>
      <c r="S107" s="15">
        <v>3.3</v>
      </c>
      <c r="T107" s="15">
        <v>5</v>
      </c>
      <c r="U107" s="14">
        <v>115</v>
      </c>
      <c r="V107" s="15">
        <v>4.5</v>
      </c>
      <c r="W107" s="15">
        <v>3.7</v>
      </c>
      <c r="X107" s="15">
        <v>5.3</v>
      </c>
    </row>
    <row r="108" spans="1:24">
      <c r="A108" s="21" t="s">
        <v>235</v>
      </c>
      <c r="B108" s="21" t="s">
        <v>132</v>
      </c>
      <c r="C108" s="21" t="s">
        <v>432</v>
      </c>
      <c r="D108" s="21">
        <v>2006</v>
      </c>
      <c r="E108" s="14">
        <v>89</v>
      </c>
      <c r="F108" s="15">
        <v>1.7</v>
      </c>
      <c r="G108" s="15">
        <v>1.4</v>
      </c>
      <c r="H108" s="15">
        <v>2.1</v>
      </c>
      <c r="I108" s="14">
        <v>364</v>
      </c>
      <c r="J108" s="15">
        <v>4.7</v>
      </c>
      <c r="K108" s="15">
        <v>4.2</v>
      </c>
      <c r="L108" s="15">
        <v>5.2</v>
      </c>
      <c r="M108" s="14">
        <v>453</v>
      </c>
      <c r="N108" s="15">
        <v>6.8</v>
      </c>
      <c r="O108" s="15">
        <v>6.1</v>
      </c>
      <c r="P108" s="15">
        <v>7.4</v>
      </c>
      <c r="Q108" s="14">
        <v>94</v>
      </c>
      <c r="R108" s="15">
        <v>4</v>
      </c>
      <c r="S108" s="15">
        <v>3.3</v>
      </c>
      <c r="T108" s="15">
        <v>4.9000000000000004</v>
      </c>
      <c r="U108" s="14">
        <v>125</v>
      </c>
      <c r="V108" s="15">
        <v>4.9000000000000004</v>
      </c>
      <c r="W108" s="15">
        <v>4.0999999999999996</v>
      </c>
      <c r="X108" s="15">
        <v>5.8</v>
      </c>
    </row>
    <row r="109" spans="1:24">
      <c r="A109" s="21" t="s">
        <v>235</v>
      </c>
      <c r="B109" s="21" t="s">
        <v>132</v>
      </c>
      <c r="C109" s="21" t="s">
        <v>432</v>
      </c>
      <c r="D109" s="21">
        <v>2005</v>
      </c>
      <c r="E109" s="14">
        <v>107</v>
      </c>
      <c r="F109" s="15">
        <v>2.1</v>
      </c>
      <c r="G109" s="15">
        <v>1.7</v>
      </c>
      <c r="H109" s="15">
        <v>2.5</v>
      </c>
      <c r="I109" s="14">
        <v>436</v>
      </c>
      <c r="J109" s="15">
        <v>5.6</v>
      </c>
      <c r="K109" s="15">
        <v>5.0999999999999996</v>
      </c>
      <c r="L109" s="15">
        <v>6.2</v>
      </c>
      <c r="M109" s="14">
        <v>444</v>
      </c>
      <c r="N109" s="15">
        <v>6.7</v>
      </c>
      <c r="O109" s="15">
        <v>6.1</v>
      </c>
      <c r="P109" s="15">
        <v>7.4</v>
      </c>
      <c r="Q109" s="14">
        <v>100</v>
      </c>
      <c r="R109" s="15">
        <v>4.3</v>
      </c>
      <c r="S109" s="15">
        <v>3.4</v>
      </c>
      <c r="T109" s="15">
        <v>5.0999999999999996</v>
      </c>
      <c r="U109" s="14">
        <v>136</v>
      </c>
      <c r="V109" s="15">
        <v>5.4</v>
      </c>
      <c r="W109" s="15">
        <v>4.5</v>
      </c>
      <c r="X109" s="15">
        <v>6.3</v>
      </c>
    </row>
    <row r="110" spans="1:24">
      <c r="A110" s="21" t="s">
        <v>235</v>
      </c>
      <c r="B110" s="21" t="s">
        <v>132</v>
      </c>
      <c r="C110" s="21" t="s">
        <v>432</v>
      </c>
      <c r="D110" s="21">
        <v>2004</v>
      </c>
      <c r="E110" s="14">
        <v>111</v>
      </c>
      <c r="F110" s="15">
        <v>2.2000000000000002</v>
      </c>
      <c r="G110" s="15">
        <v>1.8</v>
      </c>
      <c r="H110" s="15">
        <v>2.6</v>
      </c>
      <c r="I110" s="14">
        <v>444</v>
      </c>
      <c r="J110" s="15">
        <v>5.8</v>
      </c>
      <c r="K110" s="15">
        <v>5.2</v>
      </c>
      <c r="L110" s="15">
        <v>6.3</v>
      </c>
      <c r="M110" s="14">
        <v>425</v>
      </c>
      <c r="N110" s="15">
        <v>6.5</v>
      </c>
      <c r="O110" s="15">
        <v>5.9</v>
      </c>
      <c r="P110" s="15">
        <v>7.2</v>
      </c>
      <c r="Q110" s="14">
        <v>136</v>
      </c>
      <c r="R110" s="15">
        <v>5.8</v>
      </c>
      <c r="S110" s="15">
        <v>4.8</v>
      </c>
      <c r="T110" s="15">
        <v>6.8</v>
      </c>
      <c r="U110" s="14">
        <v>180</v>
      </c>
      <c r="V110" s="15">
        <v>7.2</v>
      </c>
      <c r="W110" s="15">
        <v>6.1</v>
      </c>
      <c r="X110" s="15">
        <v>8.1999999999999993</v>
      </c>
    </row>
    <row r="111" spans="1:24">
      <c r="A111" s="21" t="s">
        <v>235</v>
      </c>
      <c r="B111" s="21" t="s">
        <v>132</v>
      </c>
      <c r="C111" s="21" t="s">
        <v>432</v>
      </c>
      <c r="D111" s="21">
        <v>2003</v>
      </c>
      <c r="E111" s="14">
        <v>109</v>
      </c>
      <c r="F111" s="15">
        <v>2.2000000000000002</v>
      </c>
      <c r="G111" s="15">
        <v>1.8</v>
      </c>
      <c r="H111" s="15">
        <v>2.6</v>
      </c>
      <c r="I111" s="14">
        <v>430</v>
      </c>
      <c r="J111" s="15">
        <v>5.6</v>
      </c>
      <c r="K111" s="15">
        <v>5.0999999999999996</v>
      </c>
      <c r="L111" s="15">
        <v>6.1</v>
      </c>
      <c r="M111" s="14">
        <v>409</v>
      </c>
      <c r="N111" s="15">
        <v>6.4</v>
      </c>
      <c r="O111" s="15">
        <v>5.7</v>
      </c>
      <c r="P111" s="15">
        <v>7</v>
      </c>
      <c r="Q111" s="14">
        <v>103</v>
      </c>
      <c r="R111" s="15">
        <v>4.4000000000000004</v>
      </c>
      <c r="S111" s="15">
        <v>3.6</v>
      </c>
      <c r="T111" s="15">
        <v>5.3</v>
      </c>
      <c r="U111" s="14">
        <v>167</v>
      </c>
      <c r="V111" s="15">
        <v>6.6</v>
      </c>
      <c r="W111" s="15">
        <v>5.6</v>
      </c>
      <c r="X111" s="15">
        <v>7.6</v>
      </c>
    </row>
    <row r="112" spans="1:24">
      <c r="A112" s="21" t="s">
        <v>235</v>
      </c>
      <c r="B112" s="21" t="s">
        <v>132</v>
      </c>
      <c r="C112" s="21" t="s">
        <v>432</v>
      </c>
      <c r="D112" s="21">
        <v>2002</v>
      </c>
      <c r="E112" s="14">
        <v>106</v>
      </c>
      <c r="F112" s="15">
        <v>2.2000000000000002</v>
      </c>
      <c r="G112" s="15">
        <v>1.7</v>
      </c>
      <c r="H112" s="15">
        <v>2.6</v>
      </c>
      <c r="I112" s="14">
        <v>450</v>
      </c>
      <c r="J112" s="15">
        <v>5.8</v>
      </c>
      <c r="K112" s="15">
        <v>5.3</v>
      </c>
      <c r="L112" s="15">
        <v>6.4</v>
      </c>
      <c r="M112" s="14">
        <v>378</v>
      </c>
      <c r="N112" s="15">
        <v>5.9</v>
      </c>
      <c r="O112" s="15">
        <v>5.3</v>
      </c>
      <c r="P112" s="15">
        <v>6.5</v>
      </c>
      <c r="Q112" s="14">
        <v>114</v>
      </c>
      <c r="R112" s="15">
        <v>4.9000000000000004</v>
      </c>
      <c r="S112" s="15">
        <v>4</v>
      </c>
      <c r="T112" s="15">
        <v>5.8</v>
      </c>
      <c r="U112" s="14">
        <v>173</v>
      </c>
      <c r="V112" s="15">
        <v>6.9</v>
      </c>
      <c r="W112" s="15">
        <v>5.9</v>
      </c>
      <c r="X112" s="15">
        <v>7.9</v>
      </c>
    </row>
    <row r="113" spans="1:24">
      <c r="A113" s="21" t="s">
        <v>235</v>
      </c>
      <c r="B113" s="21" t="s">
        <v>132</v>
      </c>
      <c r="C113" s="21" t="s">
        <v>432</v>
      </c>
      <c r="D113" s="21">
        <v>2001</v>
      </c>
      <c r="E113" s="14">
        <v>99</v>
      </c>
      <c r="F113" s="15">
        <v>2</v>
      </c>
      <c r="G113" s="15">
        <v>1.7</v>
      </c>
      <c r="H113" s="15">
        <v>2.5</v>
      </c>
      <c r="I113" s="14">
        <v>436</v>
      </c>
      <c r="J113" s="15">
        <v>5.7</v>
      </c>
      <c r="K113" s="15">
        <v>5.0999999999999996</v>
      </c>
      <c r="L113" s="15">
        <v>6.2</v>
      </c>
      <c r="M113" s="14">
        <v>397</v>
      </c>
      <c r="N113" s="15">
        <v>6.3</v>
      </c>
      <c r="O113" s="15">
        <v>5.7</v>
      </c>
      <c r="P113" s="15">
        <v>6.9</v>
      </c>
      <c r="Q113" s="14">
        <v>114</v>
      </c>
      <c r="R113" s="15">
        <v>4.9000000000000004</v>
      </c>
      <c r="S113" s="15">
        <v>4</v>
      </c>
      <c r="T113" s="15">
        <v>5.8</v>
      </c>
      <c r="U113" s="14">
        <v>154</v>
      </c>
      <c r="V113" s="15">
        <v>6.1</v>
      </c>
      <c r="W113" s="15">
        <v>5.2</v>
      </c>
      <c r="X113" s="15">
        <v>7.1</v>
      </c>
    </row>
    <row r="114" spans="1:24">
      <c r="A114" s="21" t="s">
        <v>235</v>
      </c>
      <c r="B114" s="21" t="s">
        <v>132</v>
      </c>
      <c r="C114" s="21" t="s">
        <v>432</v>
      </c>
      <c r="D114" s="21">
        <v>2000</v>
      </c>
      <c r="E114" s="14">
        <v>124</v>
      </c>
      <c r="F114" s="15">
        <v>2.6</v>
      </c>
      <c r="G114" s="15">
        <v>2.1</v>
      </c>
      <c r="H114" s="15">
        <v>3.1</v>
      </c>
      <c r="I114" s="14">
        <v>455</v>
      </c>
      <c r="J114" s="15">
        <v>5.9</v>
      </c>
      <c r="K114" s="15">
        <v>5.4</v>
      </c>
      <c r="L114" s="15">
        <v>6.4</v>
      </c>
      <c r="M114" s="14">
        <v>420</v>
      </c>
      <c r="N114" s="15">
        <v>6.7</v>
      </c>
      <c r="O114" s="15">
        <v>6.1</v>
      </c>
      <c r="P114" s="15">
        <v>7.4</v>
      </c>
      <c r="Q114" s="14">
        <v>139</v>
      </c>
      <c r="R114" s="15">
        <v>6</v>
      </c>
      <c r="S114" s="15">
        <v>5</v>
      </c>
      <c r="T114" s="15">
        <v>7</v>
      </c>
      <c r="U114" s="14">
        <v>161</v>
      </c>
      <c r="V114" s="15">
        <v>6.5</v>
      </c>
      <c r="W114" s="15">
        <v>5.5</v>
      </c>
      <c r="X114" s="15">
        <v>7.5</v>
      </c>
    </row>
    <row r="115" spans="1:24">
      <c r="A115" s="21" t="s">
        <v>235</v>
      </c>
      <c r="B115" s="21" t="s">
        <v>132</v>
      </c>
      <c r="C115" s="21" t="s">
        <v>432</v>
      </c>
      <c r="D115" s="21">
        <v>1999</v>
      </c>
      <c r="E115" s="14">
        <v>116</v>
      </c>
      <c r="F115" s="15">
        <v>2.5</v>
      </c>
      <c r="G115" s="15">
        <v>2</v>
      </c>
      <c r="H115" s="15">
        <v>2.9</v>
      </c>
      <c r="I115" s="14">
        <v>468</v>
      </c>
      <c r="J115" s="15">
        <v>6.1</v>
      </c>
      <c r="K115" s="15">
        <v>5.5</v>
      </c>
      <c r="L115" s="15">
        <v>6.6</v>
      </c>
      <c r="M115" s="14">
        <v>357</v>
      </c>
      <c r="N115" s="15">
        <v>5.8</v>
      </c>
      <c r="O115" s="15">
        <v>5.2</v>
      </c>
      <c r="P115" s="15">
        <v>6.4</v>
      </c>
      <c r="Q115" s="14">
        <v>153</v>
      </c>
      <c r="R115" s="15">
        <v>6.5</v>
      </c>
      <c r="S115" s="15">
        <v>5.5</v>
      </c>
      <c r="T115" s="15">
        <v>7.6</v>
      </c>
      <c r="U115" s="14">
        <v>177</v>
      </c>
      <c r="V115" s="15">
        <v>7.1</v>
      </c>
      <c r="W115" s="15">
        <v>6.1</v>
      </c>
      <c r="X115" s="15">
        <v>8.1999999999999993</v>
      </c>
    </row>
    <row r="116" spans="1:24">
      <c r="A116" s="21" t="s">
        <v>235</v>
      </c>
      <c r="B116" s="21" t="s">
        <v>132</v>
      </c>
      <c r="C116" s="21" t="s">
        <v>432</v>
      </c>
      <c r="D116" s="21">
        <v>1998</v>
      </c>
      <c r="E116" s="14">
        <v>126</v>
      </c>
      <c r="F116" s="15">
        <v>2.7</v>
      </c>
      <c r="G116" s="15">
        <v>2.2000000000000002</v>
      </c>
      <c r="H116" s="15">
        <v>3.2</v>
      </c>
      <c r="I116" s="14">
        <v>471</v>
      </c>
      <c r="J116" s="15">
        <v>6.1</v>
      </c>
      <c r="K116" s="15">
        <v>5.6</v>
      </c>
      <c r="L116" s="15">
        <v>6.7</v>
      </c>
      <c r="M116" s="14">
        <v>373</v>
      </c>
      <c r="N116" s="15">
        <v>6.1</v>
      </c>
      <c r="O116" s="15">
        <v>5.5</v>
      </c>
      <c r="P116" s="15">
        <v>6.8</v>
      </c>
      <c r="Q116" s="14">
        <v>157</v>
      </c>
      <c r="R116" s="15">
        <v>6.6</v>
      </c>
      <c r="S116" s="15">
        <v>5.6</v>
      </c>
      <c r="T116" s="15">
        <v>7.7</v>
      </c>
      <c r="U116" s="14">
        <v>171</v>
      </c>
      <c r="V116" s="15">
        <v>6.9</v>
      </c>
      <c r="W116" s="15">
        <v>5.9</v>
      </c>
      <c r="X116" s="15">
        <v>8</v>
      </c>
    </row>
    <row r="117" spans="1:24">
      <c r="A117" s="21" t="s">
        <v>235</v>
      </c>
      <c r="B117" s="21" t="s">
        <v>132</v>
      </c>
      <c r="C117" s="21" t="s">
        <v>432</v>
      </c>
      <c r="D117" s="21">
        <v>1997</v>
      </c>
      <c r="E117" s="14">
        <v>110</v>
      </c>
      <c r="F117" s="15">
        <v>2.2999999999999998</v>
      </c>
      <c r="G117" s="15">
        <v>1.9</v>
      </c>
      <c r="H117" s="15">
        <v>2.8</v>
      </c>
      <c r="I117" s="14">
        <v>447</v>
      </c>
      <c r="J117" s="15">
        <v>5.9</v>
      </c>
      <c r="K117" s="15">
        <v>5.3</v>
      </c>
      <c r="L117" s="15">
        <v>6.4</v>
      </c>
      <c r="M117" s="14">
        <v>394</v>
      </c>
      <c r="N117" s="15">
        <v>6.6</v>
      </c>
      <c r="O117" s="15">
        <v>5.9</v>
      </c>
      <c r="P117" s="15">
        <v>7.2</v>
      </c>
      <c r="Q117" s="14">
        <v>149</v>
      </c>
      <c r="R117" s="15">
        <v>6.2</v>
      </c>
      <c r="S117" s="15">
        <v>5.2</v>
      </c>
      <c r="T117" s="15">
        <v>7.2</v>
      </c>
      <c r="U117" s="14">
        <v>150</v>
      </c>
      <c r="V117" s="15">
        <v>6.1</v>
      </c>
      <c r="W117" s="15">
        <v>5.2</v>
      </c>
      <c r="X117" s="15">
        <v>7.1</v>
      </c>
    </row>
    <row r="118" spans="1:24">
      <c r="A118" s="21" t="s">
        <v>235</v>
      </c>
      <c r="B118" s="21" t="s">
        <v>132</v>
      </c>
      <c r="C118" s="21" t="s">
        <v>432</v>
      </c>
      <c r="D118" s="21">
        <v>1996</v>
      </c>
      <c r="E118" s="14">
        <v>122</v>
      </c>
      <c r="F118" s="15">
        <v>2.6</v>
      </c>
      <c r="G118" s="15">
        <v>2.1</v>
      </c>
      <c r="H118" s="15">
        <v>3.1</v>
      </c>
      <c r="I118" s="14">
        <v>448</v>
      </c>
      <c r="J118" s="15">
        <v>5.9</v>
      </c>
      <c r="K118" s="15">
        <v>5.4</v>
      </c>
      <c r="L118" s="15">
        <v>6.5</v>
      </c>
      <c r="M118" s="14">
        <v>350</v>
      </c>
      <c r="N118" s="15">
        <v>5.9</v>
      </c>
      <c r="O118" s="15">
        <v>5.3</v>
      </c>
      <c r="P118" s="15">
        <v>6.5</v>
      </c>
      <c r="Q118" s="14">
        <v>147</v>
      </c>
      <c r="R118" s="15">
        <v>6</v>
      </c>
      <c r="S118" s="15">
        <v>5.0999999999999996</v>
      </c>
      <c r="T118" s="15">
        <v>7</v>
      </c>
      <c r="U118" s="14">
        <v>173</v>
      </c>
      <c r="V118" s="15">
        <v>7.2</v>
      </c>
      <c r="W118" s="15">
        <v>6.1</v>
      </c>
      <c r="X118" s="15">
        <v>8.1999999999999993</v>
      </c>
    </row>
    <row r="119" spans="1:24">
      <c r="A119" s="21" t="s">
        <v>235</v>
      </c>
      <c r="B119" s="21" t="s">
        <v>132</v>
      </c>
      <c r="C119" s="21" t="s">
        <v>432</v>
      </c>
      <c r="D119" s="21">
        <v>1995</v>
      </c>
      <c r="E119" s="14">
        <v>111</v>
      </c>
      <c r="F119" s="15">
        <v>2.2999999999999998</v>
      </c>
      <c r="G119" s="15">
        <v>1.9</v>
      </c>
      <c r="H119" s="15">
        <v>2.8</v>
      </c>
      <c r="I119" s="14">
        <v>436</v>
      </c>
      <c r="J119" s="15">
        <v>5.8</v>
      </c>
      <c r="K119" s="15">
        <v>5.2</v>
      </c>
      <c r="L119" s="15">
        <v>6.3</v>
      </c>
      <c r="M119" s="14">
        <v>377</v>
      </c>
      <c r="N119" s="15">
        <v>6.4</v>
      </c>
      <c r="O119" s="15">
        <v>5.7</v>
      </c>
      <c r="P119" s="15">
        <v>7</v>
      </c>
      <c r="Q119" s="14">
        <v>151</v>
      </c>
      <c r="R119" s="15">
        <v>6.1</v>
      </c>
      <c r="S119" s="15">
        <v>5.0999999999999996</v>
      </c>
      <c r="T119" s="15">
        <v>7.1</v>
      </c>
      <c r="U119" s="14">
        <v>198</v>
      </c>
      <c r="V119" s="15">
        <v>8.3000000000000007</v>
      </c>
      <c r="W119" s="15">
        <v>7.2</v>
      </c>
      <c r="X119" s="15">
        <v>9.5</v>
      </c>
    </row>
    <row r="120" spans="1:24">
      <c r="A120" s="21" t="s">
        <v>235</v>
      </c>
      <c r="B120" s="21" t="s">
        <v>132</v>
      </c>
      <c r="C120" s="21" t="s">
        <v>432</v>
      </c>
      <c r="D120" s="21">
        <v>1994</v>
      </c>
      <c r="E120" s="14">
        <v>110</v>
      </c>
      <c r="F120" s="15">
        <v>2.2999999999999998</v>
      </c>
      <c r="G120" s="15">
        <v>1.9</v>
      </c>
      <c r="H120" s="15">
        <v>2.7</v>
      </c>
      <c r="I120" s="14">
        <v>428</v>
      </c>
      <c r="J120" s="15">
        <v>5.7</v>
      </c>
      <c r="K120" s="15">
        <v>5.2</v>
      </c>
      <c r="L120" s="15">
        <v>6.3</v>
      </c>
      <c r="M120" s="14">
        <v>375</v>
      </c>
      <c r="N120" s="15">
        <v>6.4</v>
      </c>
      <c r="O120" s="15">
        <v>5.8</v>
      </c>
      <c r="P120" s="15">
        <v>7.1</v>
      </c>
      <c r="Q120" s="14">
        <v>169</v>
      </c>
      <c r="R120" s="15">
        <v>6.7</v>
      </c>
      <c r="S120" s="15">
        <v>5.7</v>
      </c>
      <c r="T120" s="15">
        <v>7.7</v>
      </c>
      <c r="U120" s="14">
        <v>214</v>
      </c>
      <c r="V120" s="15">
        <v>9.3000000000000007</v>
      </c>
      <c r="W120" s="15">
        <v>8</v>
      </c>
      <c r="X120" s="15">
        <v>10.5</v>
      </c>
    </row>
    <row r="121" spans="1:24">
      <c r="A121" s="21" t="s">
        <v>235</v>
      </c>
      <c r="B121" s="21" t="s">
        <v>132</v>
      </c>
      <c r="C121" s="21" t="s">
        <v>432</v>
      </c>
      <c r="D121" s="21">
        <v>1993</v>
      </c>
      <c r="E121" s="14">
        <v>117</v>
      </c>
      <c r="F121" s="15">
        <v>2.4</v>
      </c>
      <c r="G121" s="15">
        <v>2</v>
      </c>
      <c r="H121" s="15">
        <v>2.8</v>
      </c>
      <c r="I121" s="14">
        <v>430</v>
      </c>
      <c r="J121" s="15">
        <v>5.8</v>
      </c>
      <c r="K121" s="15">
        <v>5.2</v>
      </c>
      <c r="L121" s="15">
        <v>6.3</v>
      </c>
      <c r="M121" s="14">
        <v>402</v>
      </c>
      <c r="N121" s="15">
        <v>7</v>
      </c>
      <c r="O121" s="15">
        <v>6.3</v>
      </c>
      <c r="P121" s="15">
        <v>7.7</v>
      </c>
      <c r="Q121" s="14">
        <v>187</v>
      </c>
      <c r="R121" s="15">
        <v>7.4</v>
      </c>
      <c r="S121" s="15">
        <v>6.4</v>
      </c>
      <c r="T121" s="15">
        <v>8.5</v>
      </c>
      <c r="U121" s="14">
        <v>222</v>
      </c>
      <c r="V121" s="15">
        <v>9.5</v>
      </c>
      <c r="W121" s="15">
        <v>8.3000000000000007</v>
      </c>
      <c r="X121" s="15">
        <v>10.8</v>
      </c>
    </row>
    <row r="122" spans="1:24">
      <c r="A122" s="21" t="s">
        <v>235</v>
      </c>
      <c r="B122" s="21" t="s">
        <v>132</v>
      </c>
      <c r="C122" s="21" t="s">
        <v>432</v>
      </c>
      <c r="D122" s="21">
        <v>1992</v>
      </c>
      <c r="E122" s="14">
        <v>122</v>
      </c>
      <c r="F122" s="15">
        <v>2.5</v>
      </c>
      <c r="G122" s="15">
        <v>2</v>
      </c>
      <c r="H122" s="15">
        <v>2.9</v>
      </c>
      <c r="I122" s="14">
        <v>438</v>
      </c>
      <c r="J122" s="15">
        <v>5.9</v>
      </c>
      <c r="K122" s="15">
        <v>5.3</v>
      </c>
      <c r="L122" s="15">
        <v>6.4</v>
      </c>
      <c r="M122" s="14">
        <v>453</v>
      </c>
      <c r="N122" s="15">
        <v>8</v>
      </c>
      <c r="O122" s="15">
        <v>7.3</v>
      </c>
      <c r="P122" s="15">
        <v>8.6999999999999993</v>
      </c>
      <c r="Q122" s="14">
        <v>209</v>
      </c>
      <c r="R122" s="15">
        <v>8.4</v>
      </c>
      <c r="S122" s="15">
        <v>7.3</v>
      </c>
      <c r="T122" s="15">
        <v>9.5</v>
      </c>
      <c r="U122" s="14">
        <v>194</v>
      </c>
      <c r="V122" s="15">
        <v>8.1999999999999993</v>
      </c>
      <c r="W122" s="15">
        <v>7.1</v>
      </c>
      <c r="X122" s="15">
        <v>9.4</v>
      </c>
    </row>
    <row r="123" spans="1:24">
      <c r="A123" s="21" t="s">
        <v>235</v>
      </c>
      <c r="B123" s="21" t="s">
        <v>132</v>
      </c>
      <c r="C123" s="21" t="s">
        <v>432</v>
      </c>
      <c r="D123" s="21">
        <v>1991</v>
      </c>
      <c r="E123" s="14">
        <v>139</v>
      </c>
      <c r="F123" s="15">
        <v>2.8</v>
      </c>
      <c r="G123" s="15">
        <v>2.2999999999999998</v>
      </c>
      <c r="H123" s="15">
        <v>3.2</v>
      </c>
      <c r="I123" s="14">
        <v>417</v>
      </c>
      <c r="J123" s="15">
        <v>5.6</v>
      </c>
      <c r="K123" s="15">
        <v>5.0999999999999996</v>
      </c>
      <c r="L123" s="15">
        <v>6.1</v>
      </c>
      <c r="M123" s="14">
        <v>441</v>
      </c>
      <c r="N123" s="15">
        <v>8</v>
      </c>
      <c r="O123" s="15">
        <v>7.2</v>
      </c>
      <c r="P123" s="15">
        <v>8.6999999999999993</v>
      </c>
      <c r="Q123" s="14">
        <v>210</v>
      </c>
      <c r="R123" s="15">
        <v>8.5</v>
      </c>
      <c r="S123" s="15">
        <v>7.3</v>
      </c>
      <c r="T123" s="15">
        <v>9.6</v>
      </c>
      <c r="U123" s="14">
        <v>214</v>
      </c>
      <c r="V123" s="15">
        <v>9.1</v>
      </c>
      <c r="W123" s="15">
        <v>7.9</v>
      </c>
      <c r="X123" s="15">
        <v>10.3</v>
      </c>
    </row>
    <row r="124" spans="1:24">
      <c r="A124" s="21" t="s">
        <v>235</v>
      </c>
      <c r="B124" s="21" t="s">
        <v>132</v>
      </c>
      <c r="C124" s="21" t="s">
        <v>432</v>
      </c>
      <c r="D124" s="21">
        <v>1990</v>
      </c>
      <c r="E124" s="14">
        <v>122</v>
      </c>
      <c r="F124" s="15">
        <v>2.4</v>
      </c>
      <c r="G124" s="15">
        <v>2</v>
      </c>
      <c r="H124" s="15">
        <v>2.8</v>
      </c>
      <c r="I124" s="14">
        <v>457</v>
      </c>
      <c r="J124" s="15">
        <v>6.2</v>
      </c>
      <c r="K124" s="15">
        <v>5.6</v>
      </c>
      <c r="L124" s="15">
        <v>6.8</v>
      </c>
      <c r="M124" s="14">
        <v>452</v>
      </c>
      <c r="N124" s="15">
        <v>8.1999999999999993</v>
      </c>
      <c r="O124" s="15">
        <v>7.5</v>
      </c>
      <c r="P124" s="15">
        <v>9</v>
      </c>
      <c r="Q124" s="14">
        <v>229</v>
      </c>
      <c r="R124" s="15">
        <v>9.1999999999999993</v>
      </c>
      <c r="S124" s="15">
        <v>8</v>
      </c>
      <c r="T124" s="15">
        <v>10.4</v>
      </c>
      <c r="U124" s="14">
        <v>230</v>
      </c>
      <c r="V124" s="15">
        <v>9.8000000000000007</v>
      </c>
      <c r="W124" s="15">
        <v>8.6</v>
      </c>
      <c r="X124" s="15">
        <v>11.1</v>
      </c>
    </row>
    <row r="125" spans="1:24">
      <c r="A125" s="21" t="s">
        <v>235</v>
      </c>
      <c r="B125" s="21" t="s">
        <v>132</v>
      </c>
      <c r="C125" s="21" t="s">
        <v>432</v>
      </c>
      <c r="D125" s="21">
        <v>1989</v>
      </c>
      <c r="E125" s="14">
        <v>143</v>
      </c>
      <c r="F125" s="15">
        <v>2.8</v>
      </c>
      <c r="G125" s="15">
        <v>2.2999999999999998</v>
      </c>
      <c r="H125" s="15">
        <v>3.2</v>
      </c>
      <c r="I125" s="14">
        <v>426</v>
      </c>
      <c r="J125" s="15">
        <v>5.9</v>
      </c>
      <c r="K125" s="15">
        <v>5.3</v>
      </c>
      <c r="L125" s="15">
        <v>6.4</v>
      </c>
      <c r="M125" s="14">
        <v>493</v>
      </c>
      <c r="N125" s="15">
        <v>9</v>
      </c>
      <c r="O125" s="15">
        <v>8.1999999999999993</v>
      </c>
      <c r="P125" s="15">
        <v>9.8000000000000007</v>
      </c>
      <c r="Q125" s="14">
        <v>220</v>
      </c>
      <c r="R125" s="15">
        <v>8.8000000000000007</v>
      </c>
      <c r="S125" s="15">
        <v>7.7</v>
      </c>
      <c r="T125" s="15">
        <v>10</v>
      </c>
      <c r="U125" s="14">
        <v>251</v>
      </c>
      <c r="V125" s="15">
        <v>10.9</v>
      </c>
      <c r="W125" s="15">
        <v>9.5</v>
      </c>
      <c r="X125" s="15">
        <v>12.2</v>
      </c>
    </row>
    <row r="126" spans="1:24">
      <c r="A126" s="21" t="s">
        <v>235</v>
      </c>
      <c r="B126" s="21" t="s">
        <v>132</v>
      </c>
      <c r="C126" s="21" t="s">
        <v>432</v>
      </c>
      <c r="D126" s="21">
        <v>1988</v>
      </c>
      <c r="E126" s="14">
        <v>152</v>
      </c>
      <c r="F126" s="15">
        <v>2.9</v>
      </c>
      <c r="G126" s="15">
        <v>2.4</v>
      </c>
      <c r="H126" s="15">
        <v>3.3</v>
      </c>
      <c r="I126" s="14">
        <v>469</v>
      </c>
      <c r="J126" s="15">
        <v>6.5</v>
      </c>
      <c r="K126" s="15">
        <v>6</v>
      </c>
      <c r="L126" s="15">
        <v>7.1</v>
      </c>
      <c r="M126" s="14">
        <v>544</v>
      </c>
      <c r="N126" s="15">
        <v>10</v>
      </c>
      <c r="O126" s="15">
        <v>9.1</v>
      </c>
      <c r="P126" s="15">
        <v>10.8</v>
      </c>
      <c r="Q126" s="14">
        <v>298</v>
      </c>
      <c r="R126" s="15">
        <v>11.9</v>
      </c>
      <c r="S126" s="15">
        <v>10.5</v>
      </c>
      <c r="T126" s="15">
        <v>13.2</v>
      </c>
      <c r="U126" s="14">
        <v>295</v>
      </c>
      <c r="V126" s="15">
        <v>13</v>
      </c>
      <c r="W126" s="15">
        <v>11.5</v>
      </c>
      <c r="X126" s="15">
        <v>14.5</v>
      </c>
    </row>
    <row r="127" spans="1:24">
      <c r="A127" s="21" t="s">
        <v>235</v>
      </c>
      <c r="B127" s="21" t="s">
        <v>132</v>
      </c>
      <c r="C127" s="21" t="s">
        <v>432</v>
      </c>
      <c r="D127" s="21">
        <v>1987</v>
      </c>
      <c r="E127" s="14">
        <v>144</v>
      </c>
      <c r="F127" s="15">
        <v>2.7</v>
      </c>
      <c r="G127" s="15">
        <v>2.2000000000000002</v>
      </c>
      <c r="H127" s="15">
        <v>3.1</v>
      </c>
      <c r="I127" s="14">
        <v>453</v>
      </c>
      <c r="J127" s="15">
        <v>6.4</v>
      </c>
      <c r="K127" s="15">
        <v>5.8</v>
      </c>
      <c r="L127" s="15">
        <v>7</v>
      </c>
      <c r="M127" s="14">
        <v>590</v>
      </c>
      <c r="N127" s="15">
        <v>10.8</v>
      </c>
      <c r="O127" s="15">
        <v>9.9</v>
      </c>
      <c r="P127" s="15">
        <v>11.7</v>
      </c>
      <c r="Q127" s="14">
        <v>301</v>
      </c>
      <c r="R127" s="15">
        <v>12</v>
      </c>
      <c r="S127" s="15">
        <v>10.6</v>
      </c>
      <c r="T127" s="15">
        <v>13.3</v>
      </c>
      <c r="U127" s="14">
        <v>241</v>
      </c>
      <c r="V127" s="15">
        <v>10.8</v>
      </c>
      <c r="W127" s="15">
        <v>9.4</v>
      </c>
      <c r="X127" s="15">
        <v>12.2</v>
      </c>
    </row>
    <row r="128" spans="1:24">
      <c r="A128" s="21" t="s">
        <v>235</v>
      </c>
      <c r="B128" s="21" t="s">
        <v>132</v>
      </c>
      <c r="C128" s="21" t="s">
        <v>432</v>
      </c>
      <c r="D128" s="21">
        <v>1986</v>
      </c>
      <c r="E128" s="14">
        <v>130</v>
      </c>
      <c r="F128" s="15">
        <v>2.2999999999999998</v>
      </c>
      <c r="G128" s="15">
        <v>1.9</v>
      </c>
      <c r="H128" s="15">
        <v>2.7</v>
      </c>
      <c r="I128" s="14">
        <v>444</v>
      </c>
      <c r="J128" s="15">
        <v>6.4</v>
      </c>
      <c r="K128" s="15">
        <v>5.8</v>
      </c>
      <c r="L128" s="15">
        <v>7</v>
      </c>
      <c r="M128" s="14">
        <v>650</v>
      </c>
      <c r="N128" s="15">
        <v>11.8</v>
      </c>
      <c r="O128" s="15">
        <v>10.9</v>
      </c>
      <c r="P128" s="15">
        <v>12.7</v>
      </c>
      <c r="Q128" s="14">
        <v>339</v>
      </c>
      <c r="R128" s="15">
        <v>13.6</v>
      </c>
      <c r="S128" s="15">
        <v>12.1</v>
      </c>
      <c r="T128" s="15">
        <v>15</v>
      </c>
      <c r="U128" s="14">
        <v>297</v>
      </c>
      <c r="V128" s="15">
        <v>13.5</v>
      </c>
      <c r="W128" s="15">
        <v>12</v>
      </c>
      <c r="X128" s="15">
        <v>15</v>
      </c>
    </row>
    <row r="129" spans="1:24">
      <c r="A129" s="21" t="s">
        <v>235</v>
      </c>
      <c r="B129" s="21" t="s">
        <v>132</v>
      </c>
      <c r="C129" s="21" t="s">
        <v>432</v>
      </c>
      <c r="D129" s="21">
        <v>1985</v>
      </c>
      <c r="E129" s="14">
        <v>116</v>
      </c>
      <c r="F129" s="15">
        <v>2.1</v>
      </c>
      <c r="G129" s="15">
        <v>1.7</v>
      </c>
      <c r="H129" s="15">
        <v>2.4</v>
      </c>
      <c r="I129" s="14">
        <v>445</v>
      </c>
      <c r="J129" s="15">
        <v>6.6</v>
      </c>
      <c r="K129" s="15">
        <v>6</v>
      </c>
      <c r="L129" s="15">
        <v>7.2</v>
      </c>
      <c r="M129" s="14">
        <v>771</v>
      </c>
      <c r="N129" s="15">
        <v>13.8</v>
      </c>
      <c r="O129" s="15">
        <v>12.8</v>
      </c>
      <c r="P129" s="15">
        <v>14.8</v>
      </c>
      <c r="Q129" s="14">
        <v>411</v>
      </c>
      <c r="R129" s="15">
        <v>16.7</v>
      </c>
      <c r="S129" s="15">
        <v>15</v>
      </c>
      <c r="T129" s="15">
        <v>18.3</v>
      </c>
      <c r="U129" s="14">
        <v>301</v>
      </c>
      <c r="V129" s="15">
        <v>13.9</v>
      </c>
      <c r="W129" s="15">
        <v>12.3</v>
      </c>
      <c r="X129" s="15">
        <v>15.5</v>
      </c>
    </row>
    <row r="130" spans="1:24">
      <c r="A130" s="21" t="s">
        <v>235</v>
      </c>
      <c r="B130" s="21" t="s">
        <v>132</v>
      </c>
      <c r="C130" s="21" t="s">
        <v>432</v>
      </c>
      <c r="D130" s="21">
        <v>1984</v>
      </c>
      <c r="E130" s="14">
        <v>100</v>
      </c>
      <c r="F130" s="15">
        <v>1.8</v>
      </c>
      <c r="G130" s="15">
        <v>1.4</v>
      </c>
      <c r="H130" s="15">
        <v>2.1</v>
      </c>
      <c r="I130" s="14">
        <v>464</v>
      </c>
      <c r="J130" s="15">
        <v>7</v>
      </c>
      <c r="K130" s="15">
        <v>6.3</v>
      </c>
      <c r="L130" s="15">
        <v>7.6</v>
      </c>
      <c r="M130" s="14">
        <v>783</v>
      </c>
      <c r="N130" s="15">
        <v>13.8</v>
      </c>
      <c r="O130" s="15">
        <v>12.8</v>
      </c>
      <c r="P130" s="15">
        <v>14.8</v>
      </c>
      <c r="Q130" s="14">
        <v>338</v>
      </c>
      <c r="R130" s="15">
        <v>13.9</v>
      </c>
      <c r="S130" s="15">
        <v>12.5</v>
      </c>
      <c r="T130" s="15">
        <v>15.4</v>
      </c>
      <c r="U130" s="14">
        <v>297</v>
      </c>
      <c r="V130" s="15">
        <v>14</v>
      </c>
      <c r="W130" s="15">
        <v>12.4</v>
      </c>
      <c r="X130" s="15">
        <v>15.6</v>
      </c>
    </row>
    <row r="131" spans="1:24">
      <c r="A131" s="21" t="s">
        <v>235</v>
      </c>
      <c r="B131" s="21" t="s">
        <v>132</v>
      </c>
      <c r="C131" s="21" t="s">
        <v>432</v>
      </c>
      <c r="D131" s="21">
        <v>1983</v>
      </c>
      <c r="E131" s="14">
        <v>125</v>
      </c>
      <c r="F131" s="15">
        <v>2.2000000000000002</v>
      </c>
      <c r="G131" s="15">
        <v>1.8</v>
      </c>
      <c r="H131" s="15">
        <v>2.6</v>
      </c>
      <c r="I131" s="14">
        <v>453</v>
      </c>
      <c r="J131" s="15">
        <v>6.9</v>
      </c>
      <c r="K131" s="15">
        <v>6.2</v>
      </c>
      <c r="L131" s="15">
        <v>7.5</v>
      </c>
      <c r="M131" s="14">
        <v>733</v>
      </c>
      <c r="N131" s="15">
        <v>13</v>
      </c>
      <c r="O131" s="15">
        <v>12</v>
      </c>
      <c r="P131" s="15">
        <v>13.9</v>
      </c>
      <c r="Q131" s="14">
        <v>384</v>
      </c>
      <c r="R131" s="15">
        <v>15.4</v>
      </c>
      <c r="S131" s="15">
        <v>13.9</v>
      </c>
      <c r="T131" s="15">
        <v>17</v>
      </c>
      <c r="U131" s="14">
        <v>285</v>
      </c>
      <c r="V131" s="15">
        <v>13.8</v>
      </c>
      <c r="W131" s="15">
        <v>12.2</v>
      </c>
      <c r="X131" s="15">
        <v>15.3</v>
      </c>
    </row>
    <row r="132" spans="1:24">
      <c r="A132" s="21" t="s">
        <v>235</v>
      </c>
      <c r="B132" s="21" t="s">
        <v>132</v>
      </c>
      <c r="C132" s="21" t="s">
        <v>432</v>
      </c>
      <c r="D132" s="21">
        <v>1982</v>
      </c>
      <c r="E132" s="14">
        <v>127</v>
      </c>
      <c r="F132" s="15">
        <v>2.2000000000000002</v>
      </c>
      <c r="G132" s="15">
        <v>1.8</v>
      </c>
      <c r="H132" s="15">
        <v>2.6</v>
      </c>
      <c r="I132" s="14">
        <v>485</v>
      </c>
      <c r="J132" s="15">
        <v>7.4</v>
      </c>
      <c r="K132" s="15">
        <v>6.8</v>
      </c>
      <c r="L132" s="15">
        <v>8.1</v>
      </c>
      <c r="M132" s="14">
        <v>767</v>
      </c>
      <c r="N132" s="15">
        <v>13.6</v>
      </c>
      <c r="O132" s="15">
        <v>12.7</v>
      </c>
      <c r="P132" s="15">
        <v>14.6</v>
      </c>
      <c r="Q132" s="14">
        <v>421</v>
      </c>
      <c r="R132" s="15">
        <v>16.5</v>
      </c>
      <c r="S132" s="15">
        <v>14.9</v>
      </c>
      <c r="T132" s="15">
        <v>18</v>
      </c>
      <c r="U132" s="14">
        <v>296</v>
      </c>
      <c r="V132" s="15">
        <v>14.6</v>
      </c>
      <c r="W132" s="15">
        <v>13</v>
      </c>
      <c r="X132" s="15">
        <v>16.3</v>
      </c>
    </row>
    <row r="133" spans="1:24">
      <c r="A133" s="21" t="s">
        <v>235</v>
      </c>
      <c r="B133" s="21" t="s">
        <v>132</v>
      </c>
      <c r="C133" s="21" t="s">
        <v>432</v>
      </c>
      <c r="D133" s="21">
        <v>1981</v>
      </c>
      <c r="E133" s="14">
        <v>133</v>
      </c>
      <c r="F133" s="15">
        <v>2.2999999999999998</v>
      </c>
      <c r="G133" s="15">
        <v>1.9</v>
      </c>
      <c r="H133" s="15">
        <v>2.7</v>
      </c>
      <c r="I133" s="14">
        <v>497</v>
      </c>
      <c r="J133" s="15">
        <v>7.7</v>
      </c>
      <c r="K133" s="15">
        <v>7</v>
      </c>
      <c r="L133" s="15">
        <v>8.3000000000000007</v>
      </c>
      <c r="M133" s="14">
        <v>810</v>
      </c>
      <c r="N133" s="15">
        <v>14.4</v>
      </c>
      <c r="O133" s="15">
        <v>13.4</v>
      </c>
      <c r="P133" s="15">
        <v>15.4</v>
      </c>
      <c r="Q133" s="14">
        <v>455</v>
      </c>
      <c r="R133" s="15">
        <v>17.5</v>
      </c>
      <c r="S133" s="15">
        <v>15.9</v>
      </c>
      <c r="T133" s="15">
        <v>19.100000000000001</v>
      </c>
      <c r="U133" s="14">
        <v>282</v>
      </c>
      <c r="V133" s="15">
        <v>14.3</v>
      </c>
      <c r="W133" s="15">
        <v>12.6</v>
      </c>
      <c r="X133" s="15">
        <v>15.9</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73"/>
  <sheetViews>
    <sheetView showGridLines="0" workbookViewId="0"/>
  </sheetViews>
  <sheetFormatPr defaultColWidth="10.88671875" defaultRowHeight="15"/>
  <cols>
    <col min="1" max="1" width="12.77734375" customWidth="1"/>
    <col min="2" max="2" width="27.77734375" customWidth="1"/>
    <col min="3" max="3" width="42.77734375" customWidth="1"/>
    <col min="4" max="9" width="8.77734375" customWidth="1"/>
    <col min="10" max="11" width="13.77734375" customWidth="1"/>
    <col min="12" max="25" width="8.77734375" customWidth="1"/>
  </cols>
  <sheetData>
    <row r="1" spans="1:25" ht="21">
      <c r="A1" s="6" t="s">
        <v>545</v>
      </c>
    </row>
    <row r="2" spans="1:25">
      <c r="A2" t="s">
        <v>65</v>
      </c>
    </row>
    <row r="3" spans="1:25">
      <c r="A3" t="s">
        <v>218</v>
      </c>
    </row>
    <row r="4" spans="1:25">
      <c r="A4" s="20" t="s">
        <v>546</v>
      </c>
      <c r="B4" s="20"/>
      <c r="C4" s="20"/>
      <c r="D4" s="20"/>
      <c r="E4" s="20"/>
      <c r="F4" s="20"/>
      <c r="G4" s="20"/>
      <c r="H4" s="20"/>
      <c r="I4" s="20"/>
      <c r="J4" s="20"/>
      <c r="K4" s="20"/>
      <c r="L4" s="20"/>
      <c r="M4" s="20"/>
      <c r="N4" s="20"/>
      <c r="O4" s="20"/>
      <c r="P4" s="20"/>
      <c r="Q4" s="20"/>
      <c r="R4" s="20"/>
      <c r="S4" s="20"/>
      <c r="T4" s="20"/>
      <c r="U4" s="20"/>
      <c r="V4" s="20"/>
      <c r="W4" s="20"/>
      <c r="X4" s="20"/>
      <c r="Y4" s="20"/>
    </row>
    <row r="5" spans="1:25">
      <c r="A5" t="s">
        <v>547</v>
      </c>
    </row>
    <row r="6" spans="1:25">
      <c r="A6" t="s">
        <v>548</v>
      </c>
    </row>
    <row r="7" spans="1:25" ht="46.9">
      <c r="A7" s="12" t="s">
        <v>222</v>
      </c>
      <c r="B7" s="12" t="s">
        <v>549</v>
      </c>
      <c r="C7" s="12" t="s">
        <v>550</v>
      </c>
      <c r="D7" s="12" t="s">
        <v>551</v>
      </c>
      <c r="E7" s="12" t="s">
        <v>552</v>
      </c>
      <c r="F7" s="12" t="s">
        <v>553</v>
      </c>
      <c r="G7" s="12" t="s">
        <v>554</v>
      </c>
      <c r="H7" s="12" t="s">
        <v>555</v>
      </c>
      <c r="I7" s="12" t="s">
        <v>556</v>
      </c>
      <c r="J7" s="12" t="s">
        <v>557</v>
      </c>
      <c r="K7" s="12" t="s">
        <v>558</v>
      </c>
      <c r="L7" s="12" t="s">
        <v>559</v>
      </c>
      <c r="M7" s="12" t="s">
        <v>560</v>
      </c>
      <c r="N7" s="12" t="s">
        <v>561</v>
      </c>
      <c r="O7" s="12" t="s">
        <v>562</v>
      </c>
      <c r="P7" s="12" t="s">
        <v>563</v>
      </c>
      <c r="Q7" s="12" t="s">
        <v>564</v>
      </c>
      <c r="R7" s="12" t="s">
        <v>565</v>
      </c>
      <c r="S7" s="12" t="s">
        <v>566</v>
      </c>
      <c r="T7" s="12" t="s">
        <v>567</v>
      </c>
      <c r="U7" s="12" t="s">
        <v>568</v>
      </c>
      <c r="V7" s="12" t="s">
        <v>569</v>
      </c>
      <c r="W7" s="12" t="s">
        <v>570</v>
      </c>
      <c r="X7" s="12" t="s">
        <v>571</v>
      </c>
      <c r="Y7" s="12" t="s">
        <v>572</v>
      </c>
    </row>
    <row r="8" spans="1:25">
      <c r="A8" s="22">
        <v>2022</v>
      </c>
      <c r="B8" s="22" t="s">
        <v>573</v>
      </c>
      <c r="C8" s="22" t="s">
        <v>574</v>
      </c>
      <c r="D8" s="18">
        <v>4571</v>
      </c>
      <c r="E8" s="19">
        <v>86.6</v>
      </c>
      <c r="F8" s="18">
        <v>258</v>
      </c>
      <c r="G8" s="19">
        <v>86.3</v>
      </c>
      <c r="H8" s="18">
        <v>714</v>
      </c>
      <c r="I8" s="19">
        <v>87</v>
      </c>
      <c r="J8" s="18">
        <v>524</v>
      </c>
      <c r="K8" s="19">
        <v>88.7</v>
      </c>
      <c r="L8" s="18">
        <v>396</v>
      </c>
      <c r="M8" s="19">
        <v>82.5</v>
      </c>
      <c r="N8" s="18">
        <v>482</v>
      </c>
      <c r="O8" s="19">
        <v>88.1</v>
      </c>
      <c r="P8" s="18">
        <v>441</v>
      </c>
      <c r="Q8" s="19">
        <v>82.4</v>
      </c>
      <c r="R8" s="18">
        <v>441</v>
      </c>
      <c r="S8" s="19">
        <v>82.4</v>
      </c>
      <c r="T8" s="18">
        <v>759</v>
      </c>
      <c r="U8" s="19">
        <v>88.5</v>
      </c>
      <c r="V8" s="18">
        <v>556</v>
      </c>
      <c r="W8" s="19">
        <v>90.8</v>
      </c>
      <c r="X8" s="18">
        <v>286</v>
      </c>
      <c r="Y8" s="19">
        <v>85.1</v>
      </c>
    </row>
    <row r="9" spans="1:25">
      <c r="A9" s="22">
        <v>2022</v>
      </c>
      <c r="B9" s="22" t="s">
        <v>573</v>
      </c>
      <c r="C9" s="22" t="s">
        <v>575</v>
      </c>
      <c r="D9" s="18">
        <v>143</v>
      </c>
      <c r="E9" s="19">
        <v>2.7</v>
      </c>
      <c r="F9" s="18">
        <v>13</v>
      </c>
      <c r="G9" s="19">
        <v>4.3</v>
      </c>
      <c r="H9" s="18">
        <v>21</v>
      </c>
      <c r="I9" s="19">
        <v>2.6</v>
      </c>
      <c r="J9" s="18">
        <v>17</v>
      </c>
      <c r="K9" s="19">
        <v>2.9</v>
      </c>
      <c r="L9" s="18">
        <v>13</v>
      </c>
      <c r="M9" s="19">
        <v>2.7</v>
      </c>
      <c r="N9" s="18">
        <v>8</v>
      </c>
      <c r="O9" s="19">
        <v>1.5</v>
      </c>
      <c r="P9" s="18">
        <v>24</v>
      </c>
      <c r="Q9" s="19">
        <v>4.5</v>
      </c>
      <c r="R9" s="18">
        <v>17</v>
      </c>
      <c r="S9" s="19">
        <v>3.2</v>
      </c>
      <c r="T9" s="18">
        <v>21</v>
      </c>
      <c r="U9" s="19">
        <v>2.4</v>
      </c>
      <c r="V9" s="18">
        <v>9</v>
      </c>
      <c r="W9" s="19">
        <v>1.5</v>
      </c>
      <c r="X9" s="18">
        <v>4</v>
      </c>
      <c r="Y9" s="19">
        <v>1.2</v>
      </c>
    </row>
    <row r="10" spans="1:25">
      <c r="A10" s="22">
        <v>2022</v>
      </c>
      <c r="B10" s="22" t="s">
        <v>573</v>
      </c>
      <c r="C10" s="22" t="s">
        <v>576</v>
      </c>
      <c r="D10" s="18">
        <v>296</v>
      </c>
      <c r="E10" s="19">
        <v>5.6</v>
      </c>
      <c r="F10" s="18">
        <v>11</v>
      </c>
      <c r="G10" s="19">
        <v>3.7</v>
      </c>
      <c r="H10" s="18">
        <v>41</v>
      </c>
      <c r="I10" s="19">
        <v>5</v>
      </c>
      <c r="J10" s="18">
        <v>28</v>
      </c>
      <c r="K10" s="19">
        <v>4.7</v>
      </c>
      <c r="L10" s="18">
        <v>30</v>
      </c>
      <c r="M10" s="19">
        <v>6.3</v>
      </c>
      <c r="N10" s="18">
        <v>38</v>
      </c>
      <c r="O10" s="19">
        <v>6.9</v>
      </c>
      <c r="P10" s="18">
        <v>32</v>
      </c>
      <c r="Q10" s="19">
        <v>6</v>
      </c>
      <c r="R10" s="18">
        <v>51</v>
      </c>
      <c r="S10" s="19">
        <v>9.5</v>
      </c>
      <c r="T10" s="18">
        <v>36</v>
      </c>
      <c r="U10" s="19">
        <v>4.2</v>
      </c>
      <c r="V10" s="18">
        <v>29</v>
      </c>
      <c r="W10" s="19">
        <v>4.7</v>
      </c>
      <c r="X10" s="18">
        <v>21</v>
      </c>
      <c r="Y10" s="19">
        <v>6.3</v>
      </c>
    </row>
    <row r="11" spans="1:25">
      <c r="A11" s="22">
        <v>2022</v>
      </c>
      <c r="B11" s="22" t="s">
        <v>573</v>
      </c>
      <c r="C11" s="22" t="s">
        <v>577</v>
      </c>
      <c r="D11" s="18">
        <v>268</v>
      </c>
      <c r="E11" s="19">
        <v>5.0999999999999996</v>
      </c>
      <c r="F11" s="18">
        <v>17</v>
      </c>
      <c r="G11" s="19">
        <v>5.7</v>
      </c>
      <c r="H11" s="18">
        <v>45</v>
      </c>
      <c r="I11" s="19">
        <v>5.5</v>
      </c>
      <c r="J11" s="18">
        <v>22</v>
      </c>
      <c r="K11" s="19">
        <v>3.7</v>
      </c>
      <c r="L11" s="18">
        <v>41</v>
      </c>
      <c r="M11" s="19">
        <v>8.5</v>
      </c>
      <c r="N11" s="18">
        <v>19</v>
      </c>
      <c r="O11" s="19">
        <v>3.5</v>
      </c>
      <c r="P11" s="18">
        <v>38</v>
      </c>
      <c r="Q11" s="19">
        <v>7.1</v>
      </c>
      <c r="R11" s="18">
        <v>26</v>
      </c>
      <c r="S11" s="19">
        <v>4.9000000000000004</v>
      </c>
      <c r="T11" s="18">
        <v>42</v>
      </c>
      <c r="U11" s="19">
        <v>4.9000000000000004</v>
      </c>
      <c r="V11" s="18">
        <v>18</v>
      </c>
      <c r="W11" s="19">
        <v>2.9</v>
      </c>
      <c r="X11" s="18">
        <v>25</v>
      </c>
      <c r="Y11" s="19">
        <v>7.4</v>
      </c>
    </row>
    <row r="12" spans="1:25">
      <c r="A12" s="21">
        <v>2022</v>
      </c>
      <c r="B12" s="21" t="s">
        <v>578</v>
      </c>
      <c r="C12" s="21" t="s">
        <v>579</v>
      </c>
      <c r="D12" s="14">
        <v>57</v>
      </c>
      <c r="E12" s="16"/>
      <c r="F12" s="14">
        <v>4</v>
      </c>
      <c r="G12" s="16"/>
      <c r="H12" s="14">
        <v>5</v>
      </c>
      <c r="I12" s="16"/>
      <c r="J12" s="14">
        <v>3</v>
      </c>
      <c r="K12" s="16"/>
      <c r="L12" s="14">
        <v>6</v>
      </c>
      <c r="M12" s="16"/>
      <c r="N12" s="14">
        <v>4</v>
      </c>
      <c r="O12" s="16"/>
      <c r="P12" s="14">
        <v>4</v>
      </c>
      <c r="Q12" s="16"/>
      <c r="R12" s="14">
        <v>21</v>
      </c>
      <c r="S12" s="16"/>
      <c r="T12" s="14">
        <v>8</v>
      </c>
      <c r="U12" s="16"/>
      <c r="V12" s="14">
        <v>2</v>
      </c>
      <c r="W12" s="16"/>
      <c r="X12" s="14">
        <v>4</v>
      </c>
      <c r="Y12" s="16"/>
    </row>
    <row r="13" spans="1:25">
      <c r="A13" s="21">
        <v>2022</v>
      </c>
      <c r="B13" s="21" t="s">
        <v>578</v>
      </c>
      <c r="C13" s="21" t="s">
        <v>580</v>
      </c>
      <c r="D13" s="14">
        <v>290</v>
      </c>
      <c r="E13" s="16"/>
      <c r="F13" s="14">
        <v>16</v>
      </c>
      <c r="G13" s="16"/>
      <c r="H13" s="14">
        <v>58</v>
      </c>
      <c r="I13" s="16"/>
      <c r="J13" s="14">
        <v>42</v>
      </c>
      <c r="K13" s="16"/>
      <c r="L13" s="14">
        <v>22</v>
      </c>
      <c r="M13" s="16"/>
      <c r="N13" s="14">
        <v>16</v>
      </c>
      <c r="O13" s="16"/>
      <c r="P13" s="14">
        <v>39</v>
      </c>
      <c r="Q13" s="16"/>
      <c r="R13" s="14">
        <v>44</v>
      </c>
      <c r="S13" s="16"/>
      <c r="T13" s="14">
        <v>37</v>
      </c>
      <c r="U13" s="16"/>
      <c r="V13" s="14">
        <v>16</v>
      </c>
      <c r="W13" s="16"/>
      <c r="X13" s="14">
        <v>19</v>
      </c>
      <c r="Y13" s="16"/>
    </row>
    <row r="14" spans="1:25">
      <c r="A14" s="22">
        <v>2021</v>
      </c>
      <c r="B14" s="22" t="s">
        <v>573</v>
      </c>
      <c r="C14" s="22" t="s">
        <v>574</v>
      </c>
      <c r="D14" s="18">
        <v>4527</v>
      </c>
      <c r="E14" s="19">
        <v>86.7</v>
      </c>
      <c r="F14" s="18">
        <v>295</v>
      </c>
      <c r="G14" s="19">
        <v>89.9</v>
      </c>
      <c r="H14" s="18">
        <v>735</v>
      </c>
      <c r="I14" s="19">
        <v>89.1</v>
      </c>
      <c r="J14" s="18">
        <v>508</v>
      </c>
      <c r="K14" s="19">
        <v>86.2</v>
      </c>
      <c r="L14" s="18">
        <v>384</v>
      </c>
      <c r="M14" s="19">
        <v>82.6</v>
      </c>
      <c r="N14" s="18">
        <v>512</v>
      </c>
      <c r="O14" s="19">
        <v>90.6</v>
      </c>
      <c r="P14" s="18">
        <v>383</v>
      </c>
      <c r="Q14" s="19">
        <v>85.3</v>
      </c>
      <c r="R14" s="18">
        <v>410</v>
      </c>
      <c r="S14" s="19">
        <v>78.8</v>
      </c>
      <c r="T14" s="18">
        <v>757</v>
      </c>
      <c r="U14" s="19">
        <v>89.3</v>
      </c>
      <c r="V14" s="18">
        <v>543</v>
      </c>
      <c r="W14" s="19">
        <v>86.2</v>
      </c>
      <c r="X14" s="18">
        <v>290</v>
      </c>
      <c r="Y14" s="19">
        <v>83.6</v>
      </c>
    </row>
    <row r="15" spans="1:25">
      <c r="A15" s="22">
        <v>2021</v>
      </c>
      <c r="B15" s="22" t="s">
        <v>573</v>
      </c>
      <c r="C15" s="22" t="s">
        <v>575</v>
      </c>
      <c r="D15" s="18">
        <v>148</v>
      </c>
      <c r="E15" s="19">
        <v>2.8</v>
      </c>
      <c r="F15" s="18">
        <v>9</v>
      </c>
      <c r="G15" s="19">
        <v>2.7</v>
      </c>
      <c r="H15" s="18">
        <v>14</v>
      </c>
      <c r="I15" s="19">
        <v>1.7</v>
      </c>
      <c r="J15" s="18">
        <v>23</v>
      </c>
      <c r="K15" s="19">
        <v>3.9</v>
      </c>
      <c r="L15" s="18">
        <v>7</v>
      </c>
      <c r="M15" s="19">
        <v>1.5</v>
      </c>
      <c r="N15" s="18">
        <v>8</v>
      </c>
      <c r="O15" s="19">
        <v>1.4</v>
      </c>
      <c r="P15" s="18">
        <v>17</v>
      </c>
      <c r="Q15" s="19">
        <v>3.8</v>
      </c>
      <c r="R15" s="18">
        <v>28</v>
      </c>
      <c r="S15" s="19">
        <v>5.4</v>
      </c>
      <c r="T15" s="18">
        <v>23</v>
      </c>
      <c r="U15" s="19">
        <v>2.7</v>
      </c>
      <c r="V15" s="18">
        <v>19</v>
      </c>
      <c r="W15" s="19">
        <v>3</v>
      </c>
      <c r="X15" s="18">
        <v>8</v>
      </c>
      <c r="Y15" s="19">
        <v>2.2999999999999998</v>
      </c>
    </row>
    <row r="16" spans="1:25">
      <c r="A16" s="22">
        <v>2021</v>
      </c>
      <c r="B16" s="22" t="s">
        <v>573</v>
      </c>
      <c r="C16" s="22" t="s">
        <v>576</v>
      </c>
      <c r="D16" s="18">
        <v>280</v>
      </c>
      <c r="E16" s="19">
        <v>5.4</v>
      </c>
      <c r="F16" s="18">
        <v>12</v>
      </c>
      <c r="G16" s="19">
        <v>3.7</v>
      </c>
      <c r="H16" s="18">
        <v>43</v>
      </c>
      <c r="I16" s="19">
        <v>5.2</v>
      </c>
      <c r="J16" s="18">
        <v>29</v>
      </c>
      <c r="K16" s="19">
        <v>4.9000000000000004</v>
      </c>
      <c r="L16" s="18">
        <v>21</v>
      </c>
      <c r="M16" s="19">
        <v>4.5</v>
      </c>
      <c r="N16" s="18">
        <v>19</v>
      </c>
      <c r="O16" s="19">
        <v>3.4</v>
      </c>
      <c r="P16" s="18">
        <v>23</v>
      </c>
      <c r="Q16" s="19">
        <v>5.0999999999999996</v>
      </c>
      <c r="R16" s="18">
        <v>56</v>
      </c>
      <c r="S16" s="19">
        <v>10.8</v>
      </c>
      <c r="T16" s="18">
        <v>39</v>
      </c>
      <c r="U16" s="19">
        <v>4.5999999999999996</v>
      </c>
      <c r="V16" s="18">
        <v>38</v>
      </c>
      <c r="W16" s="19">
        <v>6</v>
      </c>
      <c r="X16" s="18">
        <v>16</v>
      </c>
      <c r="Y16" s="19">
        <v>4.5999999999999996</v>
      </c>
    </row>
    <row r="17" spans="1:25">
      <c r="A17" s="22">
        <v>2021</v>
      </c>
      <c r="B17" s="22" t="s">
        <v>573</v>
      </c>
      <c r="C17" s="22" t="s">
        <v>577</v>
      </c>
      <c r="D17" s="18">
        <v>264</v>
      </c>
      <c r="E17" s="19">
        <v>5.0999999999999996</v>
      </c>
      <c r="F17" s="18">
        <v>12</v>
      </c>
      <c r="G17" s="19">
        <v>3.7</v>
      </c>
      <c r="H17" s="18">
        <v>33</v>
      </c>
      <c r="I17" s="19">
        <v>4</v>
      </c>
      <c r="J17" s="18">
        <v>29</v>
      </c>
      <c r="K17" s="19">
        <v>4.9000000000000004</v>
      </c>
      <c r="L17" s="18">
        <v>53</v>
      </c>
      <c r="M17" s="19">
        <v>11.4</v>
      </c>
      <c r="N17" s="18">
        <v>26</v>
      </c>
      <c r="O17" s="19">
        <v>4.5999999999999996</v>
      </c>
      <c r="P17" s="18">
        <v>26</v>
      </c>
      <c r="Q17" s="19">
        <v>5.8</v>
      </c>
      <c r="R17" s="18">
        <v>26</v>
      </c>
      <c r="S17" s="19">
        <v>5</v>
      </c>
      <c r="T17" s="18">
        <v>29</v>
      </c>
      <c r="U17" s="19">
        <v>3.4</v>
      </c>
      <c r="V17" s="18">
        <v>30</v>
      </c>
      <c r="W17" s="19">
        <v>4.8</v>
      </c>
      <c r="X17" s="18">
        <v>33</v>
      </c>
      <c r="Y17" s="19">
        <v>9.5</v>
      </c>
    </row>
    <row r="18" spans="1:25">
      <c r="A18" s="21">
        <v>2021</v>
      </c>
      <c r="B18" s="21" t="s">
        <v>578</v>
      </c>
      <c r="C18" s="21" t="s">
        <v>579</v>
      </c>
      <c r="D18" s="14">
        <v>80</v>
      </c>
      <c r="E18" s="16"/>
      <c r="F18" s="14">
        <v>6</v>
      </c>
      <c r="G18" s="16"/>
      <c r="H18" s="14">
        <v>11</v>
      </c>
      <c r="I18" s="16"/>
      <c r="J18" s="14">
        <v>4</v>
      </c>
      <c r="K18" s="16"/>
      <c r="L18" s="14">
        <v>4</v>
      </c>
      <c r="M18" s="16"/>
      <c r="N18" s="14">
        <v>2</v>
      </c>
      <c r="O18" s="16"/>
      <c r="P18" s="14">
        <v>5</v>
      </c>
      <c r="Q18" s="16"/>
      <c r="R18" s="14">
        <v>40</v>
      </c>
      <c r="S18" s="16"/>
      <c r="T18" s="14">
        <v>4</v>
      </c>
      <c r="U18" s="16"/>
      <c r="V18" s="14">
        <v>4</v>
      </c>
      <c r="W18" s="16"/>
      <c r="X18" s="14">
        <v>1</v>
      </c>
      <c r="Y18" s="16"/>
    </row>
    <row r="19" spans="1:25">
      <c r="A19" s="21">
        <v>2021</v>
      </c>
      <c r="B19" s="21" t="s">
        <v>578</v>
      </c>
      <c r="C19" s="21" t="s">
        <v>580</v>
      </c>
      <c r="D19" s="14">
        <v>241</v>
      </c>
      <c r="E19" s="16"/>
      <c r="F19" s="14">
        <v>13</v>
      </c>
      <c r="G19" s="16"/>
      <c r="H19" s="14">
        <v>49</v>
      </c>
      <c r="I19" s="16"/>
      <c r="J19" s="14">
        <v>31</v>
      </c>
      <c r="K19" s="16"/>
      <c r="L19" s="14">
        <v>21</v>
      </c>
      <c r="M19" s="16"/>
      <c r="N19" s="14">
        <v>13</v>
      </c>
      <c r="O19" s="16"/>
      <c r="P19" s="14">
        <v>22</v>
      </c>
      <c r="Q19" s="16"/>
      <c r="R19" s="14">
        <v>35</v>
      </c>
      <c r="S19" s="16"/>
      <c r="T19" s="14">
        <v>36</v>
      </c>
      <c r="U19" s="16"/>
      <c r="V19" s="14">
        <v>21</v>
      </c>
      <c r="W19" s="16"/>
      <c r="X19" s="14">
        <v>14</v>
      </c>
      <c r="Y19" s="16"/>
    </row>
    <row r="20" spans="1:25">
      <c r="A20" s="22">
        <v>2020</v>
      </c>
      <c r="B20" s="22" t="s">
        <v>573</v>
      </c>
      <c r="C20" s="22" t="s">
        <v>574</v>
      </c>
      <c r="D20" s="18">
        <v>4268</v>
      </c>
      <c r="E20" s="19">
        <v>86.9</v>
      </c>
      <c r="F20" s="18">
        <v>280</v>
      </c>
      <c r="G20" s="19">
        <v>91.5</v>
      </c>
      <c r="H20" s="18">
        <v>570</v>
      </c>
      <c r="I20" s="19">
        <v>88.6</v>
      </c>
      <c r="J20" s="18">
        <v>474</v>
      </c>
      <c r="K20" s="19">
        <v>86.2</v>
      </c>
      <c r="L20" s="18">
        <v>336</v>
      </c>
      <c r="M20" s="19">
        <v>84.8</v>
      </c>
      <c r="N20" s="18">
        <v>502</v>
      </c>
      <c r="O20" s="19">
        <v>91.9</v>
      </c>
      <c r="P20" s="18">
        <v>423</v>
      </c>
      <c r="Q20" s="19">
        <v>81.8</v>
      </c>
      <c r="R20" s="18">
        <v>443</v>
      </c>
      <c r="S20" s="19">
        <v>81.7</v>
      </c>
      <c r="T20" s="18">
        <v>742</v>
      </c>
      <c r="U20" s="19">
        <v>87.2</v>
      </c>
      <c r="V20" s="18">
        <v>498</v>
      </c>
      <c r="W20" s="19">
        <v>89.1</v>
      </c>
      <c r="X20" s="18">
        <v>242</v>
      </c>
      <c r="Y20" s="19">
        <v>85.2</v>
      </c>
    </row>
    <row r="21" spans="1:25">
      <c r="A21" s="22">
        <v>2020</v>
      </c>
      <c r="B21" s="22" t="s">
        <v>573</v>
      </c>
      <c r="C21" s="22" t="s">
        <v>575</v>
      </c>
      <c r="D21" s="18">
        <v>109</v>
      </c>
      <c r="E21" s="19">
        <v>2.2000000000000002</v>
      </c>
      <c r="F21" s="18">
        <v>11</v>
      </c>
      <c r="G21" s="19">
        <v>3.6</v>
      </c>
      <c r="H21" s="18">
        <v>20</v>
      </c>
      <c r="I21" s="19">
        <v>3.1</v>
      </c>
      <c r="J21" s="18">
        <v>10</v>
      </c>
      <c r="K21" s="19">
        <v>1.8</v>
      </c>
      <c r="L21" s="18">
        <v>8</v>
      </c>
      <c r="M21" s="19">
        <v>2</v>
      </c>
      <c r="N21" s="18">
        <v>5</v>
      </c>
      <c r="O21" s="19">
        <v>0.9</v>
      </c>
      <c r="P21" s="18">
        <v>15</v>
      </c>
      <c r="Q21" s="19">
        <v>2.9</v>
      </c>
      <c r="R21" s="18">
        <v>16</v>
      </c>
      <c r="S21" s="19">
        <v>3</v>
      </c>
      <c r="T21" s="18">
        <v>19</v>
      </c>
      <c r="U21" s="19">
        <v>2.2000000000000002</v>
      </c>
      <c r="V21" s="18">
        <v>5</v>
      </c>
      <c r="W21" s="19">
        <v>0.9</v>
      </c>
      <c r="X21" s="18">
        <v>5</v>
      </c>
      <c r="Y21" s="19">
        <v>1.8</v>
      </c>
    </row>
    <row r="22" spans="1:25">
      <c r="A22" s="22">
        <v>2020</v>
      </c>
      <c r="B22" s="22" t="s">
        <v>573</v>
      </c>
      <c r="C22" s="22" t="s">
        <v>576</v>
      </c>
      <c r="D22" s="18">
        <v>347</v>
      </c>
      <c r="E22" s="19">
        <v>7.1</v>
      </c>
      <c r="F22" s="18">
        <v>13</v>
      </c>
      <c r="G22" s="19">
        <v>4.2</v>
      </c>
      <c r="H22" s="18">
        <v>25</v>
      </c>
      <c r="I22" s="19">
        <v>3.9</v>
      </c>
      <c r="J22" s="18">
        <v>35</v>
      </c>
      <c r="K22" s="19">
        <v>6.4</v>
      </c>
      <c r="L22" s="18">
        <v>20</v>
      </c>
      <c r="M22" s="19">
        <v>5.0999999999999996</v>
      </c>
      <c r="N22" s="18">
        <v>30</v>
      </c>
      <c r="O22" s="19">
        <v>5.5</v>
      </c>
      <c r="P22" s="18">
        <v>58</v>
      </c>
      <c r="Q22" s="19">
        <v>11.2</v>
      </c>
      <c r="R22" s="18">
        <v>61</v>
      </c>
      <c r="S22" s="19">
        <v>11.3</v>
      </c>
      <c r="T22" s="18">
        <v>65</v>
      </c>
      <c r="U22" s="19">
        <v>7.6</v>
      </c>
      <c r="V22" s="18">
        <v>40</v>
      </c>
      <c r="W22" s="19">
        <v>7.2</v>
      </c>
      <c r="X22" s="18">
        <v>22</v>
      </c>
      <c r="Y22" s="19">
        <v>7.7</v>
      </c>
    </row>
    <row r="23" spans="1:25">
      <c r="A23" s="22">
        <v>2020</v>
      </c>
      <c r="B23" s="22" t="s">
        <v>573</v>
      </c>
      <c r="C23" s="22" t="s">
        <v>577</v>
      </c>
      <c r="D23" s="18">
        <v>186</v>
      </c>
      <c r="E23" s="19">
        <v>3.8</v>
      </c>
      <c r="F23" s="18">
        <v>2</v>
      </c>
      <c r="G23" s="19">
        <v>0.7</v>
      </c>
      <c r="H23" s="18">
        <v>28</v>
      </c>
      <c r="I23" s="19">
        <v>4.4000000000000004</v>
      </c>
      <c r="J23" s="18">
        <v>31</v>
      </c>
      <c r="K23" s="19">
        <v>5.6</v>
      </c>
      <c r="L23" s="18">
        <v>32</v>
      </c>
      <c r="M23" s="19">
        <v>8.1</v>
      </c>
      <c r="N23" s="18">
        <v>9</v>
      </c>
      <c r="O23" s="19">
        <v>1.6</v>
      </c>
      <c r="P23" s="18">
        <v>21</v>
      </c>
      <c r="Q23" s="19">
        <v>4.0999999999999996</v>
      </c>
      <c r="R23" s="18">
        <v>22</v>
      </c>
      <c r="S23" s="19">
        <v>4.0999999999999996</v>
      </c>
      <c r="T23" s="18">
        <v>25</v>
      </c>
      <c r="U23" s="19">
        <v>2.9</v>
      </c>
      <c r="V23" s="18">
        <v>16</v>
      </c>
      <c r="W23" s="19">
        <v>2.9</v>
      </c>
      <c r="X23" s="18">
        <v>15</v>
      </c>
      <c r="Y23" s="19">
        <v>5.3</v>
      </c>
    </row>
    <row r="24" spans="1:25">
      <c r="A24" s="21">
        <v>2020</v>
      </c>
      <c r="B24" s="21" t="s">
        <v>578</v>
      </c>
      <c r="C24" s="21" t="s">
        <v>579</v>
      </c>
      <c r="D24" s="14">
        <v>47</v>
      </c>
      <c r="E24" s="16"/>
      <c r="F24" s="14">
        <v>5</v>
      </c>
      <c r="G24" s="16"/>
      <c r="H24" s="14">
        <v>7</v>
      </c>
      <c r="I24" s="16"/>
      <c r="J24" s="14">
        <v>4</v>
      </c>
      <c r="K24" s="16"/>
      <c r="L24" s="14">
        <v>4</v>
      </c>
      <c r="M24" s="16"/>
      <c r="N24" s="14">
        <v>2</v>
      </c>
      <c r="O24" s="16"/>
      <c r="P24" s="14">
        <v>2</v>
      </c>
      <c r="Q24" s="16"/>
      <c r="R24" s="14">
        <v>17</v>
      </c>
      <c r="S24" s="16"/>
      <c r="T24" s="14">
        <v>4</v>
      </c>
      <c r="U24" s="16"/>
      <c r="V24" s="14">
        <v>2</v>
      </c>
      <c r="W24" s="16"/>
      <c r="X24" s="14">
        <v>4</v>
      </c>
      <c r="Y24" s="16"/>
    </row>
    <row r="25" spans="1:25">
      <c r="A25" s="21">
        <v>2020</v>
      </c>
      <c r="B25" s="21" t="s">
        <v>578</v>
      </c>
      <c r="C25" s="21" t="s">
        <v>580</v>
      </c>
      <c r="D25" s="14">
        <v>213</v>
      </c>
      <c r="E25" s="16"/>
      <c r="F25" s="14">
        <v>15</v>
      </c>
      <c r="G25" s="16"/>
      <c r="H25" s="14">
        <v>45</v>
      </c>
      <c r="I25" s="16"/>
      <c r="J25" s="14">
        <v>26</v>
      </c>
      <c r="K25" s="16"/>
      <c r="L25" s="14">
        <v>16</v>
      </c>
      <c r="M25" s="16"/>
      <c r="N25" s="14">
        <v>13</v>
      </c>
      <c r="O25" s="16"/>
      <c r="P25" s="14">
        <v>9</v>
      </c>
      <c r="Q25" s="16"/>
      <c r="R25" s="14">
        <v>33</v>
      </c>
      <c r="S25" s="16"/>
      <c r="T25" s="14">
        <v>30</v>
      </c>
      <c r="U25" s="16"/>
      <c r="V25" s="14">
        <v>26</v>
      </c>
      <c r="W25" s="16"/>
      <c r="X25" s="14">
        <v>9</v>
      </c>
      <c r="Y25" s="16"/>
    </row>
    <row r="26" spans="1:25">
      <c r="A26" s="22">
        <v>2019</v>
      </c>
      <c r="B26" s="22" t="s">
        <v>573</v>
      </c>
      <c r="C26" s="22" t="s">
        <v>574</v>
      </c>
      <c r="D26" s="18">
        <v>4351</v>
      </c>
      <c r="E26" s="19">
        <v>81.900000000000006</v>
      </c>
      <c r="F26" s="18">
        <v>212</v>
      </c>
      <c r="G26" s="19">
        <v>79.7</v>
      </c>
      <c r="H26" s="18">
        <v>597</v>
      </c>
      <c r="I26" s="19">
        <v>84.2</v>
      </c>
      <c r="J26" s="18">
        <v>537</v>
      </c>
      <c r="K26" s="19">
        <v>81.599999999999994</v>
      </c>
      <c r="L26" s="18">
        <v>364</v>
      </c>
      <c r="M26" s="19">
        <v>79.8</v>
      </c>
      <c r="N26" s="18">
        <v>475</v>
      </c>
      <c r="O26" s="19">
        <v>89</v>
      </c>
      <c r="P26" s="18">
        <v>440</v>
      </c>
      <c r="Q26" s="19">
        <v>70.3</v>
      </c>
      <c r="R26" s="18">
        <v>458</v>
      </c>
      <c r="S26" s="19">
        <v>74.400000000000006</v>
      </c>
      <c r="T26" s="18">
        <v>752</v>
      </c>
      <c r="U26" s="19">
        <v>87.5</v>
      </c>
      <c r="V26" s="18">
        <v>516</v>
      </c>
      <c r="W26" s="19">
        <v>87.5</v>
      </c>
      <c r="X26" s="18">
        <v>290</v>
      </c>
      <c r="Y26" s="19">
        <v>87.9</v>
      </c>
    </row>
    <row r="27" spans="1:25">
      <c r="A27" s="22">
        <v>2019</v>
      </c>
      <c r="B27" s="22" t="s">
        <v>573</v>
      </c>
      <c r="C27" s="22" t="s">
        <v>575</v>
      </c>
      <c r="D27" s="18">
        <v>149</v>
      </c>
      <c r="E27" s="19">
        <v>2.8</v>
      </c>
      <c r="F27" s="18">
        <v>21</v>
      </c>
      <c r="G27" s="19">
        <v>7.9</v>
      </c>
      <c r="H27" s="18">
        <v>16</v>
      </c>
      <c r="I27" s="19">
        <v>2.2999999999999998</v>
      </c>
      <c r="J27" s="18">
        <v>22</v>
      </c>
      <c r="K27" s="19">
        <v>3.3</v>
      </c>
      <c r="L27" s="18">
        <v>9</v>
      </c>
      <c r="M27" s="19">
        <v>2</v>
      </c>
      <c r="N27" s="18">
        <v>11</v>
      </c>
      <c r="O27" s="19">
        <v>2.1</v>
      </c>
      <c r="P27" s="18">
        <v>15</v>
      </c>
      <c r="Q27" s="19">
        <v>2.4</v>
      </c>
      <c r="R27" s="18">
        <v>21</v>
      </c>
      <c r="S27" s="19">
        <v>3.4</v>
      </c>
      <c r="T27" s="18">
        <v>22</v>
      </c>
      <c r="U27" s="19">
        <v>2.6</v>
      </c>
      <c r="V27" s="18">
        <v>12</v>
      </c>
      <c r="W27" s="19">
        <v>2</v>
      </c>
      <c r="X27" s="18">
        <v>3</v>
      </c>
      <c r="Y27" s="19">
        <v>0.9</v>
      </c>
    </row>
    <row r="28" spans="1:25">
      <c r="A28" s="22">
        <v>2019</v>
      </c>
      <c r="B28" s="22" t="s">
        <v>573</v>
      </c>
      <c r="C28" s="22" t="s">
        <v>576</v>
      </c>
      <c r="D28" s="18">
        <v>584</v>
      </c>
      <c r="E28" s="19">
        <v>11</v>
      </c>
      <c r="F28" s="18">
        <v>26</v>
      </c>
      <c r="G28" s="19">
        <v>9.8000000000000007</v>
      </c>
      <c r="H28" s="18">
        <v>57</v>
      </c>
      <c r="I28" s="19">
        <v>8</v>
      </c>
      <c r="J28" s="18">
        <v>52</v>
      </c>
      <c r="K28" s="19">
        <v>7.9</v>
      </c>
      <c r="L28" s="18">
        <v>42</v>
      </c>
      <c r="M28" s="19">
        <v>9.1999999999999993</v>
      </c>
      <c r="N28" s="18">
        <v>38</v>
      </c>
      <c r="O28" s="19">
        <v>7.1</v>
      </c>
      <c r="P28" s="18">
        <v>146</v>
      </c>
      <c r="Q28" s="19">
        <v>23.3</v>
      </c>
      <c r="R28" s="18">
        <v>116</v>
      </c>
      <c r="S28" s="19">
        <v>18.8</v>
      </c>
      <c r="T28" s="18">
        <v>59</v>
      </c>
      <c r="U28" s="19">
        <v>6.9</v>
      </c>
      <c r="V28" s="18">
        <v>48</v>
      </c>
      <c r="W28" s="19">
        <v>8.1</v>
      </c>
      <c r="X28" s="18">
        <v>23</v>
      </c>
      <c r="Y28" s="19">
        <v>7</v>
      </c>
    </row>
    <row r="29" spans="1:25">
      <c r="A29" s="22">
        <v>2019</v>
      </c>
      <c r="B29" s="22" t="s">
        <v>573</v>
      </c>
      <c r="C29" s="22" t="s">
        <v>577</v>
      </c>
      <c r="D29" s="18">
        <v>230</v>
      </c>
      <c r="E29" s="19">
        <v>4.3</v>
      </c>
      <c r="F29" s="18">
        <v>7</v>
      </c>
      <c r="G29" s="19">
        <v>2.6</v>
      </c>
      <c r="H29" s="18">
        <v>39</v>
      </c>
      <c r="I29" s="19">
        <v>5.5</v>
      </c>
      <c r="J29" s="18">
        <v>47</v>
      </c>
      <c r="K29" s="19">
        <v>7.1</v>
      </c>
      <c r="L29" s="18">
        <v>41</v>
      </c>
      <c r="M29" s="19">
        <v>9</v>
      </c>
      <c r="N29" s="18">
        <v>10</v>
      </c>
      <c r="O29" s="19">
        <v>1.9</v>
      </c>
      <c r="P29" s="18">
        <v>25</v>
      </c>
      <c r="Q29" s="19">
        <v>4</v>
      </c>
      <c r="R29" s="18">
        <v>21</v>
      </c>
      <c r="S29" s="19">
        <v>3.4</v>
      </c>
      <c r="T29" s="18">
        <v>26</v>
      </c>
      <c r="U29" s="19">
        <v>3</v>
      </c>
      <c r="V29" s="18">
        <v>14</v>
      </c>
      <c r="W29" s="19">
        <v>2.4</v>
      </c>
      <c r="X29" s="18">
        <v>14</v>
      </c>
      <c r="Y29" s="19">
        <v>4.2</v>
      </c>
    </row>
    <row r="30" spans="1:25">
      <c r="A30" s="21">
        <v>2019</v>
      </c>
      <c r="B30" s="21" t="s">
        <v>578</v>
      </c>
      <c r="C30" s="21" t="s">
        <v>579</v>
      </c>
      <c r="D30" s="14">
        <v>32</v>
      </c>
      <c r="E30" s="16"/>
      <c r="F30" s="14">
        <v>2</v>
      </c>
      <c r="G30" s="16"/>
      <c r="H30" s="14">
        <v>8</v>
      </c>
      <c r="I30" s="16"/>
      <c r="J30" s="14">
        <v>3</v>
      </c>
      <c r="K30" s="16"/>
      <c r="L30" s="14">
        <v>3</v>
      </c>
      <c r="M30" s="16"/>
      <c r="N30" s="14">
        <v>1</v>
      </c>
      <c r="O30" s="16"/>
      <c r="P30" s="14">
        <v>3</v>
      </c>
      <c r="Q30" s="16"/>
      <c r="R30" s="14">
        <v>7</v>
      </c>
      <c r="S30" s="16"/>
      <c r="T30" s="14">
        <v>5</v>
      </c>
      <c r="U30" s="16"/>
      <c r="V30" s="17"/>
      <c r="W30" s="16"/>
      <c r="X30" s="17"/>
      <c r="Y30" s="16"/>
    </row>
    <row r="31" spans="1:25">
      <c r="A31" s="21">
        <v>2019</v>
      </c>
      <c r="B31" s="21" t="s">
        <v>578</v>
      </c>
      <c r="C31" s="21" t="s">
        <v>580</v>
      </c>
      <c r="D31" s="14">
        <v>214</v>
      </c>
      <c r="E31" s="16"/>
      <c r="F31" s="14">
        <v>14</v>
      </c>
      <c r="G31" s="16"/>
      <c r="H31" s="14">
        <v>28</v>
      </c>
      <c r="I31" s="16"/>
      <c r="J31" s="14">
        <v>35</v>
      </c>
      <c r="K31" s="16"/>
      <c r="L31" s="14">
        <v>20</v>
      </c>
      <c r="M31" s="16"/>
      <c r="N31" s="14">
        <v>10</v>
      </c>
      <c r="O31" s="16"/>
      <c r="P31" s="14">
        <v>23</v>
      </c>
      <c r="Q31" s="16"/>
      <c r="R31" s="14">
        <v>29</v>
      </c>
      <c r="S31" s="16"/>
      <c r="T31" s="14">
        <v>26</v>
      </c>
      <c r="U31" s="16"/>
      <c r="V31" s="14">
        <v>29</v>
      </c>
      <c r="W31" s="16"/>
      <c r="X31" s="14">
        <v>10</v>
      </c>
      <c r="Y31" s="16"/>
    </row>
    <row r="32" spans="1:25">
      <c r="A32" s="22">
        <v>2018</v>
      </c>
      <c r="B32" s="22" t="s">
        <v>573</v>
      </c>
      <c r="C32" s="22" t="s">
        <v>574</v>
      </c>
      <c r="D32" s="18">
        <v>3948</v>
      </c>
      <c r="E32" s="19">
        <v>78.599999999999994</v>
      </c>
      <c r="F32" s="18">
        <v>244</v>
      </c>
      <c r="G32" s="19">
        <v>85</v>
      </c>
      <c r="H32" s="18">
        <v>545</v>
      </c>
      <c r="I32" s="19">
        <v>79.900000000000006</v>
      </c>
      <c r="J32" s="18">
        <v>446</v>
      </c>
      <c r="K32" s="19">
        <v>77.3</v>
      </c>
      <c r="L32" s="18">
        <v>301</v>
      </c>
      <c r="M32" s="19">
        <v>75.3</v>
      </c>
      <c r="N32" s="18">
        <v>441</v>
      </c>
      <c r="O32" s="19">
        <v>85.8</v>
      </c>
      <c r="P32" s="18">
        <v>448</v>
      </c>
      <c r="Q32" s="19">
        <v>73</v>
      </c>
      <c r="R32" s="18">
        <v>453</v>
      </c>
      <c r="S32" s="19">
        <v>68.599999999999994</v>
      </c>
      <c r="T32" s="18">
        <v>599</v>
      </c>
      <c r="U32" s="19">
        <v>83.2</v>
      </c>
      <c r="V32" s="18">
        <v>471</v>
      </c>
      <c r="W32" s="19">
        <v>83.2</v>
      </c>
      <c r="X32" s="18">
        <v>279</v>
      </c>
      <c r="Y32" s="19">
        <v>79.900000000000006</v>
      </c>
    </row>
    <row r="33" spans="1:25">
      <c r="A33" s="22">
        <v>2018</v>
      </c>
      <c r="B33" s="22" t="s">
        <v>573</v>
      </c>
      <c r="C33" s="22" t="s">
        <v>575</v>
      </c>
      <c r="D33" s="18">
        <v>130</v>
      </c>
      <c r="E33" s="19">
        <v>2.6</v>
      </c>
      <c r="F33" s="18">
        <v>16</v>
      </c>
      <c r="G33" s="19">
        <v>5.6</v>
      </c>
      <c r="H33" s="18">
        <v>15</v>
      </c>
      <c r="I33" s="19">
        <v>2.2000000000000002</v>
      </c>
      <c r="J33" s="18">
        <v>16</v>
      </c>
      <c r="K33" s="19">
        <v>2.8</v>
      </c>
      <c r="L33" s="18">
        <v>12</v>
      </c>
      <c r="M33" s="19">
        <v>3</v>
      </c>
      <c r="N33" s="18">
        <v>8</v>
      </c>
      <c r="O33" s="19">
        <v>1.6</v>
      </c>
      <c r="P33" s="18">
        <v>9</v>
      </c>
      <c r="Q33" s="19">
        <v>1.5</v>
      </c>
      <c r="R33" s="18">
        <v>23</v>
      </c>
      <c r="S33" s="19">
        <v>3.5</v>
      </c>
      <c r="T33" s="18">
        <v>22</v>
      </c>
      <c r="U33" s="19">
        <v>3.1</v>
      </c>
      <c r="V33" s="18">
        <v>9</v>
      </c>
      <c r="W33" s="19">
        <v>1.6</v>
      </c>
      <c r="X33" s="18">
        <v>5</v>
      </c>
      <c r="Y33" s="19">
        <v>1.4</v>
      </c>
    </row>
    <row r="34" spans="1:25">
      <c r="A34" s="22">
        <v>2018</v>
      </c>
      <c r="B34" s="22" t="s">
        <v>573</v>
      </c>
      <c r="C34" s="22" t="s">
        <v>576</v>
      </c>
      <c r="D34" s="18">
        <v>691</v>
      </c>
      <c r="E34" s="19">
        <v>13.8</v>
      </c>
      <c r="F34" s="18">
        <v>23</v>
      </c>
      <c r="G34" s="19">
        <v>8</v>
      </c>
      <c r="H34" s="18">
        <v>86</v>
      </c>
      <c r="I34" s="19">
        <v>12.6</v>
      </c>
      <c r="J34" s="18">
        <v>54</v>
      </c>
      <c r="K34" s="19">
        <v>9.4</v>
      </c>
      <c r="L34" s="18">
        <v>47</v>
      </c>
      <c r="M34" s="19">
        <v>11.8</v>
      </c>
      <c r="N34" s="18">
        <v>54</v>
      </c>
      <c r="O34" s="19">
        <v>10.5</v>
      </c>
      <c r="P34" s="18">
        <v>143</v>
      </c>
      <c r="Q34" s="19">
        <v>23.3</v>
      </c>
      <c r="R34" s="18">
        <v>146</v>
      </c>
      <c r="S34" s="19">
        <v>22.1</v>
      </c>
      <c r="T34" s="18">
        <v>77</v>
      </c>
      <c r="U34" s="19">
        <v>10.7</v>
      </c>
      <c r="V34" s="18">
        <v>61</v>
      </c>
      <c r="W34" s="19">
        <v>10.8</v>
      </c>
      <c r="X34" s="18">
        <v>34</v>
      </c>
      <c r="Y34" s="19">
        <v>9.6999999999999993</v>
      </c>
    </row>
    <row r="35" spans="1:25">
      <c r="A35" s="22">
        <v>2018</v>
      </c>
      <c r="B35" s="22" t="s">
        <v>573</v>
      </c>
      <c r="C35" s="22" t="s">
        <v>577</v>
      </c>
      <c r="D35" s="18">
        <v>251</v>
      </c>
      <c r="E35" s="19">
        <v>5</v>
      </c>
      <c r="F35" s="18">
        <v>4</v>
      </c>
      <c r="G35" s="19">
        <v>1.4</v>
      </c>
      <c r="H35" s="18">
        <v>36</v>
      </c>
      <c r="I35" s="19">
        <v>5.3</v>
      </c>
      <c r="J35" s="18">
        <v>61</v>
      </c>
      <c r="K35" s="19">
        <v>10.6</v>
      </c>
      <c r="L35" s="18">
        <v>40</v>
      </c>
      <c r="M35" s="19">
        <v>10</v>
      </c>
      <c r="N35" s="18">
        <v>11</v>
      </c>
      <c r="O35" s="19">
        <v>2.1</v>
      </c>
      <c r="P35" s="18">
        <v>14</v>
      </c>
      <c r="Q35" s="19">
        <v>2.2999999999999998</v>
      </c>
      <c r="R35" s="18">
        <v>38</v>
      </c>
      <c r="S35" s="19">
        <v>5.8</v>
      </c>
      <c r="T35" s="18">
        <v>22</v>
      </c>
      <c r="U35" s="19">
        <v>3.1</v>
      </c>
      <c r="V35" s="18">
        <v>25</v>
      </c>
      <c r="W35" s="19">
        <v>4.4000000000000004</v>
      </c>
      <c r="X35" s="18">
        <v>31</v>
      </c>
      <c r="Y35" s="19">
        <v>8.9</v>
      </c>
    </row>
    <row r="36" spans="1:25">
      <c r="A36" s="21">
        <v>2018</v>
      </c>
      <c r="B36" s="21" t="s">
        <v>578</v>
      </c>
      <c r="C36" s="21" t="s">
        <v>579</v>
      </c>
      <c r="D36" s="14">
        <v>71</v>
      </c>
      <c r="E36" s="16"/>
      <c r="F36" s="14">
        <v>3</v>
      </c>
      <c r="G36" s="16"/>
      <c r="H36" s="14">
        <v>12</v>
      </c>
      <c r="I36" s="16"/>
      <c r="J36" s="14">
        <v>4</v>
      </c>
      <c r="K36" s="16"/>
      <c r="L36" s="14">
        <v>14</v>
      </c>
      <c r="M36" s="16"/>
      <c r="N36" s="14">
        <v>4</v>
      </c>
      <c r="O36" s="16"/>
      <c r="P36" s="14">
        <v>5</v>
      </c>
      <c r="Q36" s="16"/>
      <c r="R36" s="14">
        <v>16</v>
      </c>
      <c r="S36" s="16"/>
      <c r="T36" s="14">
        <v>8</v>
      </c>
      <c r="U36" s="16"/>
      <c r="V36" s="14">
        <v>5</v>
      </c>
      <c r="W36" s="16"/>
      <c r="X36" s="14">
        <v>5</v>
      </c>
      <c r="Y36" s="16"/>
    </row>
    <row r="37" spans="1:25">
      <c r="A37" s="21">
        <v>2018</v>
      </c>
      <c r="B37" s="21" t="s">
        <v>578</v>
      </c>
      <c r="C37" s="21" t="s">
        <v>580</v>
      </c>
      <c r="D37" s="14">
        <v>208</v>
      </c>
      <c r="E37" s="16"/>
      <c r="F37" s="14">
        <v>9</v>
      </c>
      <c r="G37" s="16"/>
      <c r="H37" s="14">
        <v>26</v>
      </c>
      <c r="I37" s="16"/>
      <c r="J37" s="14">
        <v>32</v>
      </c>
      <c r="K37" s="16"/>
      <c r="L37" s="14">
        <v>31</v>
      </c>
      <c r="M37" s="16"/>
      <c r="N37" s="14">
        <v>10</v>
      </c>
      <c r="O37" s="16"/>
      <c r="P37" s="14">
        <v>31</v>
      </c>
      <c r="Q37" s="16"/>
      <c r="R37" s="14">
        <v>32</v>
      </c>
      <c r="S37" s="16"/>
      <c r="T37" s="14">
        <v>24</v>
      </c>
      <c r="U37" s="16"/>
      <c r="V37" s="14">
        <v>13</v>
      </c>
      <c r="W37" s="16"/>
      <c r="X37" s="14">
        <v>20</v>
      </c>
      <c r="Y37" s="16"/>
    </row>
    <row r="38" spans="1:25">
      <c r="A38" s="22">
        <v>2017</v>
      </c>
      <c r="B38" s="22" t="s">
        <v>573</v>
      </c>
      <c r="C38" s="22" t="s">
        <v>574</v>
      </c>
      <c r="D38" s="18">
        <v>3500</v>
      </c>
      <c r="E38" s="19">
        <v>78.7</v>
      </c>
      <c r="F38" s="18">
        <v>194</v>
      </c>
      <c r="G38" s="19">
        <v>78.2</v>
      </c>
      <c r="H38" s="18">
        <v>499</v>
      </c>
      <c r="I38" s="19">
        <v>78.7</v>
      </c>
      <c r="J38" s="18">
        <v>366</v>
      </c>
      <c r="K38" s="19">
        <v>79.2</v>
      </c>
      <c r="L38" s="18">
        <v>238</v>
      </c>
      <c r="M38" s="19">
        <v>70</v>
      </c>
      <c r="N38" s="18">
        <v>428</v>
      </c>
      <c r="O38" s="19">
        <v>85.6</v>
      </c>
      <c r="P38" s="18">
        <v>371</v>
      </c>
      <c r="Q38" s="19">
        <v>79.3</v>
      </c>
      <c r="R38" s="18">
        <v>414</v>
      </c>
      <c r="S38" s="19">
        <v>72.900000000000006</v>
      </c>
      <c r="T38" s="18">
        <v>590</v>
      </c>
      <c r="U38" s="19">
        <v>81.900000000000006</v>
      </c>
      <c r="V38" s="18">
        <v>400</v>
      </c>
      <c r="W38" s="19">
        <v>78.400000000000006</v>
      </c>
      <c r="X38" s="18">
        <v>284</v>
      </c>
      <c r="Y38" s="19">
        <v>78.900000000000006</v>
      </c>
    </row>
    <row r="39" spans="1:25">
      <c r="A39" s="22">
        <v>2017</v>
      </c>
      <c r="B39" s="22" t="s">
        <v>573</v>
      </c>
      <c r="C39" s="22" t="s">
        <v>575</v>
      </c>
      <c r="D39" s="18">
        <v>126</v>
      </c>
      <c r="E39" s="19">
        <v>2.8</v>
      </c>
      <c r="F39" s="18">
        <v>14</v>
      </c>
      <c r="G39" s="19">
        <v>5.6</v>
      </c>
      <c r="H39" s="18">
        <v>18</v>
      </c>
      <c r="I39" s="19">
        <v>2.8</v>
      </c>
      <c r="J39" s="18">
        <v>10</v>
      </c>
      <c r="K39" s="19">
        <v>2.2000000000000002</v>
      </c>
      <c r="L39" s="18">
        <v>14</v>
      </c>
      <c r="M39" s="19">
        <v>4.0999999999999996</v>
      </c>
      <c r="N39" s="18">
        <v>8</v>
      </c>
      <c r="O39" s="19">
        <v>1.6</v>
      </c>
      <c r="P39" s="18">
        <v>10</v>
      </c>
      <c r="Q39" s="19">
        <v>2.1</v>
      </c>
      <c r="R39" s="18">
        <v>11</v>
      </c>
      <c r="S39" s="19">
        <v>1.9</v>
      </c>
      <c r="T39" s="18">
        <v>30</v>
      </c>
      <c r="U39" s="19">
        <v>4.2</v>
      </c>
      <c r="V39" s="18">
        <v>11</v>
      </c>
      <c r="W39" s="19">
        <v>2.2000000000000002</v>
      </c>
      <c r="X39" s="18">
        <v>1</v>
      </c>
      <c r="Y39" s="19">
        <v>0.3</v>
      </c>
    </row>
    <row r="40" spans="1:25">
      <c r="A40" s="22">
        <v>2017</v>
      </c>
      <c r="B40" s="22" t="s">
        <v>573</v>
      </c>
      <c r="C40" s="22" t="s">
        <v>576</v>
      </c>
      <c r="D40" s="18">
        <v>564</v>
      </c>
      <c r="E40" s="19">
        <v>12.7</v>
      </c>
      <c r="F40" s="18">
        <v>26</v>
      </c>
      <c r="G40" s="19">
        <v>10.5</v>
      </c>
      <c r="H40" s="18">
        <v>67</v>
      </c>
      <c r="I40" s="19">
        <v>10.6</v>
      </c>
      <c r="J40" s="18">
        <v>54</v>
      </c>
      <c r="K40" s="19">
        <v>11.7</v>
      </c>
      <c r="L40" s="18">
        <v>44</v>
      </c>
      <c r="M40" s="19">
        <v>12.9</v>
      </c>
      <c r="N40" s="18">
        <v>48</v>
      </c>
      <c r="O40" s="19">
        <v>9.6</v>
      </c>
      <c r="P40" s="18">
        <v>72</v>
      </c>
      <c r="Q40" s="19">
        <v>15.4</v>
      </c>
      <c r="R40" s="18">
        <v>119</v>
      </c>
      <c r="S40" s="19">
        <v>21</v>
      </c>
      <c r="T40" s="18">
        <v>75</v>
      </c>
      <c r="U40" s="19">
        <v>10.4</v>
      </c>
      <c r="V40" s="18">
        <v>59</v>
      </c>
      <c r="W40" s="19">
        <v>11.6</v>
      </c>
      <c r="X40" s="18">
        <v>33</v>
      </c>
      <c r="Y40" s="19">
        <v>9.1999999999999993</v>
      </c>
    </row>
    <row r="41" spans="1:25">
      <c r="A41" s="22">
        <v>2017</v>
      </c>
      <c r="B41" s="22" t="s">
        <v>573</v>
      </c>
      <c r="C41" s="22" t="s">
        <v>577</v>
      </c>
      <c r="D41" s="18">
        <v>260</v>
      </c>
      <c r="E41" s="19">
        <v>5.8</v>
      </c>
      <c r="F41" s="18">
        <v>14</v>
      </c>
      <c r="G41" s="19">
        <v>5.6</v>
      </c>
      <c r="H41" s="18">
        <v>50</v>
      </c>
      <c r="I41" s="19">
        <v>7.9</v>
      </c>
      <c r="J41" s="18">
        <v>32</v>
      </c>
      <c r="K41" s="19">
        <v>6.9</v>
      </c>
      <c r="L41" s="18">
        <v>44</v>
      </c>
      <c r="M41" s="19">
        <v>12.9</v>
      </c>
      <c r="N41" s="18">
        <v>16</v>
      </c>
      <c r="O41" s="19">
        <v>3.2</v>
      </c>
      <c r="P41" s="18">
        <v>15</v>
      </c>
      <c r="Q41" s="19">
        <v>3.2</v>
      </c>
      <c r="R41" s="18">
        <v>24</v>
      </c>
      <c r="S41" s="19">
        <v>4.2</v>
      </c>
      <c r="T41" s="18">
        <v>25</v>
      </c>
      <c r="U41" s="19">
        <v>3.5</v>
      </c>
      <c r="V41" s="18">
        <v>40</v>
      </c>
      <c r="W41" s="19">
        <v>7.8</v>
      </c>
      <c r="X41" s="18">
        <v>42</v>
      </c>
      <c r="Y41" s="19">
        <v>11.7</v>
      </c>
    </row>
    <row r="42" spans="1:25">
      <c r="A42" s="21">
        <v>2017</v>
      </c>
      <c r="B42" s="21" t="s">
        <v>578</v>
      </c>
      <c r="C42" s="21" t="s">
        <v>579</v>
      </c>
      <c r="D42" s="14">
        <v>61</v>
      </c>
      <c r="E42" s="16"/>
      <c r="F42" s="14">
        <v>5</v>
      </c>
      <c r="G42" s="16"/>
      <c r="H42" s="14">
        <v>12</v>
      </c>
      <c r="I42" s="16"/>
      <c r="J42" s="14">
        <v>5</v>
      </c>
      <c r="K42" s="16"/>
      <c r="L42" s="14">
        <v>9</v>
      </c>
      <c r="M42" s="16"/>
      <c r="N42" s="14">
        <v>5</v>
      </c>
      <c r="O42" s="16"/>
      <c r="P42" s="14">
        <v>4</v>
      </c>
      <c r="Q42" s="16"/>
      <c r="R42" s="14">
        <v>16</v>
      </c>
      <c r="S42" s="16"/>
      <c r="T42" s="14">
        <v>3</v>
      </c>
      <c r="U42" s="16"/>
      <c r="V42" s="14">
        <v>2</v>
      </c>
      <c r="W42" s="16"/>
      <c r="X42" s="14">
        <v>1</v>
      </c>
      <c r="Y42" s="16"/>
    </row>
    <row r="43" spans="1:25">
      <c r="A43" s="21">
        <v>2017</v>
      </c>
      <c r="B43" s="21" t="s">
        <v>578</v>
      </c>
      <c r="C43" s="21" t="s">
        <v>580</v>
      </c>
      <c r="D43" s="14">
        <v>200</v>
      </c>
      <c r="E43" s="16"/>
      <c r="F43" s="14">
        <v>6</v>
      </c>
      <c r="G43" s="16"/>
      <c r="H43" s="14">
        <v>35</v>
      </c>
      <c r="I43" s="16"/>
      <c r="J43" s="14">
        <v>35</v>
      </c>
      <c r="K43" s="16"/>
      <c r="L43" s="14">
        <v>19</v>
      </c>
      <c r="M43" s="16"/>
      <c r="N43" s="14">
        <v>10</v>
      </c>
      <c r="O43" s="16"/>
      <c r="P43" s="14">
        <v>31</v>
      </c>
      <c r="Q43" s="16"/>
      <c r="R43" s="14">
        <v>17</v>
      </c>
      <c r="S43" s="16"/>
      <c r="T43" s="14">
        <v>23</v>
      </c>
      <c r="U43" s="16"/>
      <c r="V43" s="14">
        <v>24</v>
      </c>
      <c r="W43" s="16"/>
      <c r="X43" s="14">
        <v>9</v>
      </c>
      <c r="Y43" s="16"/>
    </row>
    <row r="44" spans="1:25">
      <c r="A44" s="22">
        <v>2016</v>
      </c>
      <c r="B44" s="22" t="s">
        <v>573</v>
      </c>
      <c r="C44" s="22" t="s">
        <v>574</v>
      </c>
      <c r="D44" s="18">
        <v>3551</v>
      </c>
      <c r="E44" s="19">
        <v>77.7</v>
      </c>
      <c r="F44" s="18">
        <v>185</v>
      </c>
      <c r="G44" s="19">
        <v>75.8</v>
      </c>
      <c r="H44" s="18">
        <v>501</v>
      </c>
      <c r="I44" s="19">
        <v>75.8</v>
      </c>
      <c r="J44" s="18">
        <v>376</v>
      </c>
      <c r="K44" s="19">
        <v>80.2</v>
      </c>
      <c r="L44" s="18">
        <v>266</v>
      </c>
      <c r="M44" s="19">
        <v>75.8</v>
      </c>
      <c r="N44" s="18">
        <v>366</v>
      </c>
      <c r="O44" s="19">
        <v>82.1</v>
      </c>
      <c r="P44" s="18">
        <v>397</v>
      </c>
      <c r="Q44" s="19">
        <v>75.599999999999994</v>
      </c>
      <c r="R44" s="18">
        <v>420</v>
      </c>
      <c r="S44" s="19">
        <v>72.400000000000006</v>
      </c>
      <c r="T44" s="18">
        <v>607</v>
      </c>
      <c r="U44" s="19">
        <v>80.5</v>
      </c>
      <c r="V44" s="18">
        <v>433</v>
      </c>
      <c r="W44" s="19">
        <v>79.7</v>
      </c>
      <c r="X44" s="18">
        <v>272</v>
      </c>
      <c r="Y44" s="19">
        <v>84.5</v>
      </c>
    </row>
    <row r="45" spans="1:25">
      <c r="A45" s="22">
        <v>2016</v>
      </c>
      <c r="B45" s="22" t="s">
        <v>573</v>
      </c>
      <c r="C45" s="22" t="s">
        <v>575</v>
      </c>
      <c r="D45" s="18">
        <v>168</v>
      </c>
      <c r="E45" s="19">
        <v>3.7</v>
      </c>
      <c r="F45" s="18">
        <v>18</v>
      </c>
      <c r="G45" s="19">
        <v>7.4</v>
      </c>
      <c r="H45" s="18">
        <v>20</v>
      </c>
      <c r="I45" s="19">
        <v>3</v>
      </c>
      <c r="J45" s="18">
        <v>9</v>
      </c>
      <c r="K45" s="19">
        <v>1.9</v>
      </c>
      <c r="L45" s="18">
        <v>15</v>
      </c>
      <c r="M45" s="19">
        <v>4.3</v>
      </c>
      <c r="N45" s="18">
        <v>26</v>
      </c>
      <c r="O45" s="19">
        <v>5.8</v>
      </c>
      <c r="P45" s="18">
        <v>11</v>
      </c>
      <c r="Q45" s="19">
        <v>2.1</v>
      </c>
      <c r="R45" s="18">
        <v>24</v>
      </c>
      <c r="S45" s="19">
        <v>4.0999999999999996</v>
      </c>
      <c r="T45" s="18">
        <v>31</v>
      </c>
      <c r="U45" s="19">
        <v>4.0999999999999996</v>
      </c>
      <c r="V45" s="18">
        <v>14</v>
      </c>
      <c r="W45" s="19">
        <v>2.6</v>
      </c>
      <c r="X45" s="18">
        <v>4</v>
      </c>
      <c r="Y45" s="19">
        <v>1.2</v>
      </c>
    </row>
    <row r="46" spans="1:25">
      <c r="A46" s="22">
        <v>2016</v>
      </c>
      <c r="B46" s="22" t="s">
        <v>573</v>
      </c>
      <c r="C46" s="22" t="s">
        <v>576</v>
      </c>
      <c r="D46" s="18">
        <v>620</v>
      </c>
      <c r="E46" s="19">
        <v>13.6</v>
      </c>
      <c r="F46" s="18">
        <v>27</v>
      </c>
      <c r="G46" s="19">
        <v>11.1</v>
      </c>
      <c r="H46" s="18">
        <v>80</v>
      </c>
      <c r="I46" s="19">
        <v>12.1</v>
      </c>
      <c r="J46" s="18">
        <v>59</v>
      </c>
      <c r="K46" s="19">
        <v>12.6</v>
      </c>
      <c r="L46" s="18">
        <v>43</v>
      </c>
      <c r="M46" s="19">
        <v>12.3</v>
      </c>
      <c r="N46" s="18">
        <v>47</v>
      </c>
      <c r="O46" s="19">
        <v>10.5</v>
      </c>
      <c r="P46" s="18">
        <v>95</v>
      </c>
      <c r="Q46" s="19">
        <v>18.100000000000001</v>
      </c>
      <c r="R46" s="18">
        <v>118</v>
      </c>
      <c r="S46" s="19">
        <v>20.3</v>
      </c>
      <c r="T46" s="18">
        <v>91</v>
      </c>
      <c r="U46" s="19">
        <v>12.1</v>
      </c>
      <c r="V46" s="18">
        <v>60</v>
      </c>
      <c r="W46" s="19">
        <v>11</v>
      </c>
      <c r="X46" s="18">
        <v>17</v>
      </c>
      <c r="Y46" s="19">
        <v>5.3</v>
      </c>
    </row>
    <row r="47" spans="1:25">
      <c r="A47" s="22">
        <v>2016</v>
      </c>
      <c r="B47" s="22" t="s">
        <v>573</v>
      </c>
      <c r="C47" s="22" t="s">
        <v>577</v>
      </c>
      <c r="D47" s="18">
        <v>234</v>
      </c>
      <c r="E47" s="19">
        <v>5.0999999999999996</v>
      </c>
      <c r="F47" s="18">
        <v>14</v>
      </c>
      <c r="G47" s="19">
        <v>5.7</v>
      </c>
      <c r="H47" s="18">
        <v>60</v>
      </c>
      <c r="I47" s="19">
        <v>9.1</v>
      </c>
      <c r="J47" s="18">
        <v>25</v>
      </c>
      <c r="K47" s="19">
        <v>5.3</v>
      </c>
      <c r="L47" s="18">
        <v>27</v>
      </c>
      <c r="M47" s="19">
        <v>7.7</v>
      </c>
      <c r="N47" s="18">
        <v>7</v>
      </c>
      <c r="O47" s="19">
        <v>1.6</v>
      </c>
      <c r="P47" s="18">
        <v>22</v>
      </c>
      <c r="Q47" s="19">
        <v>4.2</v>
      </c>
      <c r="R47" s="18">
        <v>18</v>
      </c>
      <c r="S47" s="19">
        <v>3.1</v>
      </c>
      <c r="T47" s="18">
        <v>25</v>
      </c>
      <c r="U47" s="19">
        <v>3.3</v>
      </c>
      <c r="V47" s="18">
        <v>36</v>
      </c>
      <c r="W47" s="19">
        <v>6.6</v>
      </c>
      <c r="X47" s="18">
        <v>29</v>
      </c>
      <c r="Y47" s="19">
        <v>9</v>
      </c>
    </row>
    <row r="48" spans="1:25">
      <c r="A48" s="21">
        <v>2016</v>
      </c>
      <c r="B48" s="21" t="s">
        <v>578</v>
      </c>
      <c r="C48" s="21" t="s">
        <v>579</v>
      </c>
      <c r="D48" s="14">
        <v>46</v>
      </c>
      <c r="E48" s="16"/>
      <c r="F48" s="17"/>
      <c r="G48" s="16"/>
      <c r="H48" s="14">
        <v>10</v>
      </c>
      <c r="I48" s="16"/>
      <c r="J48" s="14">
        <v>7</v>
      </c>
      <c r="K48" s="16"/>
      <c r="L48" s="14">
        <v>4</v>
      </c>
      <c r="M48" s="16"/>
      <c r="N48" s="14">
        <v>4</v>
      </c>
      <c r="O48" s="16"/>
      <c r="P48" s="14">
        <v>7</v>
      </c>
      <c r="Q48" s="16"/>
      <c r="R48" s="14">
        <v>8</v>
      </c>
      <c r="S48" s="16"/>
      <c r="T48" s="14">
        <v>3</v>
      </c>
      <c r="U48" s="16"/>
      <c r="V48" s="14">
        <v>3</v>
      </c>
      <c r="W48" s="16"/>
      <c r="X48" s="14">
        <v>3</v>
      </c>
      <c r="Y48" s="16"/>
    </row>
    <row r="49" spans="1:25">
      <c r="A49" s="21">
        <v>2016</v>
      </c>
      <c r="B49" s="21" t="s">
        <v>578</v>
      </c>
      <c r="C49" s="21" t="s">
        <v>580</v>
      </c>
      <c r="D49" s="14">
        <v>165</v>
      </c>
      <c r="E49" s="16"/>
      <c r="F49" s="14">
        <v>6</v>
      </c>
      <c r="G49" s="16"/>
      <c r="H49" s="14">
        <v>30</v>
      </c>
      <c r="I49" s="16"/>
      <c r="J49" s="14">
        <v>13</v>
      </c>
      <c r="K49" s="16"/>
      <c r="L49" s="14">
        <v>22</v>
      </c>
      <c r="M49" s="16"/>
      <c r="N49" s="14">
        <v>3</v>
      </c>
      <c r="O49" s="16"/>
      <c r="P49" s="14">
        <v>33</v>
      </c>
      <c r="Q49" s="16"/>
      <c r="R49" s="14">
        <v>26</v>
      </c>
      <c r="S49" s="16"/>
      <c r="T49" s="14">
        <v>17</v>
      </c>
      <c r="U49" s="16"/>
      <c r="V49" s="14">
        <v>15</v>
      </c>
      <c r="W49" s="16"/>
      <c r="X49" s="14">
        <v>15</v>
      </c>
      <c r="Y49" s="16"/>
    </row>
    <row r="50" spans="1:25">
      <c r="A50" s="22">
        <v>2015</v>
      </c>
      <c r="B50" s="22" t="s">
        <v>573</v>
      </c>
      <c r="C50" s="22" t="s">
        <v>574</v>
      </c>
      <c r="D50" s="18">
        <v>3643</v>
      </c>
      <c r="E50" s="19">
        <v>75.599999999999994</v>
      </c>
      <c r="F50" s="18">
        <v>189</v>
      </c>
      <c r="G50" s="19">
        <v>76.5</v>
      </c>
      <c r="H50" s="18">
        <v>500</v>
      </c>
      <c r="I50" s="19">
        <v>74.2</v>
      </c>
      <c r="J50" s="18">
        <v>419</v>
      </c>
      <c r="K50" s="19">
        <v>77</v>
      </c>
      <c r="L50" s="18">
        <v>280</v>
      </c>
      <c r="M50" s="19">
        <v>70.2</v>
      </c>
      <c r="N50" s="18">
        <v>414</v>
      </c>
      <c r="O50" s="19">
        <v>86.8</v>
      </c>
      <c r="P50" s="18">
        <v>388</v>
      </c>
      <c r="Q50" s="19">
        <v>78.5</v>
      </c>
      <c r="R50" s="18">
        <v>493</v>
      </c>
      <c r="S50" s="19">
        <v>67.099999999999994</v>
      </c>
      <c r="T50" s="18">
        <v>580</v>
      </c>
      <c r="U50" s="19">
        <v>76.7</v>
      </c>
      <c r="V50" s="18">
        <v>380</v>
      </c>
      <c r="W50" s="19">
        <v>76.900000000000006</v>
      </c>
      <c r="X50" s="18">
        <v>281</v>
      </c>
      <c r="Y50" s="19">
        <v>80.3</v>
      </c>
    </row>
    <row r="51" spans="1:25">
      <c r="A51" s="22">
        <v>2015</v>
      </c>
      <c r="B51" s="22" t="s">
        <v>573</v>
      </c>
      <c r="C51" s="22" t="s">
        <v>575</v>
      </c>
      <c r="D51" s="18">
        <v>203</v>
      </c>
      <c r="E51" s="19">
        <v>4.2</v>
      </c>
      <c r="F51" s="18">
        <v>15</v>
      </c>
      <c r="G51" s="19">
        <v>6.1</v>
      </c>
      <c r="H51" s="18">
        <v>32</v>
      </c>
      <c r="I51" s="19">
        <v>4.7</v>
      </c>
      <c r="J51" s="18">
        <v>20</v>
      </c>
      <c r="K51" s="19">
        <v>3.7</v>
      </c>
      <c r="L51" s="18">
        <v>26</v>
      </c>
      <c r="M51" s="19">
        <v>6.5</v>
      </c>
      <c r="N51" s="18">
        <v>13</v>
      </c>
      <c r="O51" s="19">
        <v>2.7</v>
      </c>
      <c r="P51" s="18">
        <v>17</v>
      </c>
      <c r="Q51" s="19">
        <v>3.4</v>
      </c>
      <c r="R51" s="18">
        <v>35</v>
      </c>
      <c r="S51" s="19">
        <v>4.8</v>
      </c>
      <c r="T51" s="18">
        <v>35</v>
      </c>
      <c r="U51" s="19">
        <v>4.5999999999999996</v>
      </c>
      <c r="V51" s="18">
        <v>10</v>
      </c>
      <c r="W51" s="19">
        <v>2</v>
      </c>
      <c r="X51" s="18">
        <v>5</v>
      </c>
      <c r="Y51" s="19">
        <v>1.4</v>
      </c>
    </row>
    <row r="52" spans="1:25">
      <c r="A52" s="22">
        <v>2015</v>
      </c>
      <c r="B52" s="22" t="s">
        <v>573</v>
      </c>
      <c r="C52" s="22" t="s">
        <v>576</v>
      </c>
      <c r="D52" s="18">
        <v>760</v>
      </c>
      <c r="E52" s="19">
        <v>15.8</v>
      </c>
      <c r="F52" s="18">
        <v>36</v>
      </c>
      <c r="G52" s="19">
        <v>14.6</v>
      </c>
      <c r="H52" s="18">
        <v>100</v>
      </c>
      <c r="I52" s="19">
        <v>14.8</v>
      </c>
      <c r="J52" s="18">
        <v>79</v>
      </c>
      <c r="K52" s="19">
        <v>14.5</v>
      </c>
      <c r="L52" s="18">
        <v>62</v>
      </c>
      <c r="M52" s="19">
        <v>15.5</v>
      </c>
      <c r="N52" s="18">
        <v>45</v>
      </c>
      <c r="O52" s="19">
        <v>9.4</v>
      </c>
      <c r="P52" s="18">
        <v>71</v>
      </c>
      <c r="Q52" s="19">
        <v>14.4</v>
      </c>
      <c r="R52" s="18">
        <v>185</v>
      </c>
      <c r="S52" s="19">
        <v>25.2</v>
      </c>
      <c r="T52" s="18">
        <v>114</v>
      </c>
      <c r="U52" s="19">
        <v>15.1</v>
      </c>
      <c r="V52" s="18">
        <v>68</v>
      </c>
      <c r="W52" s="19">
        <v>13.8</v>
      </c>
      <c r="X52" s="18">
        <v>25</v>
      </c>
      <c r="Y52" s="19">
        <v>7.1</v>
      </c>
    </row>
    <row r="53" spans="1:25">
      <c r="A53" s="22">
        <v>2015</v>
      </c>
      <c r="B53" s="22" t="s">
        <v>573</v>
      </c>
      <c r="C53" s="22" t="s">
        <v>577</v>
      </c>
      <c r="D53" s="18">
        <v>214</v>
      </c>
      <c r="E53" s="19">
        <v>4.4000000000000004</v>
      </c>
      <c r="F53" s="18">
        <v>7</v>
      </c>
      <c r="G53" s="19">
        <v>2.8</v>
      </c>
      <c r="H53" s="18">
        <v>42</v>
      </c>
      <c r="I53" s="19">
        <v>6.2</v>
      </c>
      <c r="J53" s="18">
        <v>26</v>
      </c>
      <c r="K53" s="19">
        <v>4.8</v>
      </c>
      <c r="L53" s="18">
        <v>31</v>
      </c>
      <c r="M53" s="19">
        <v>7.8</v>
      </c>
      <c r="N53" s="18">
        <v>5</v>
      </c>
      <c r="O53" s="19">
        <v>1</v>
      </c>
      <c r="P53" s="18">
        <v>18</v>
      </c>
      <c r="Q53" s="19">
        <v>3.6</v>
      </c>
      <c r="R53" s="18">
        <v>22</v>
      </c>
      <c r="S53" s="19">
        <v>3</v>
      </c>
      <c r="T53" s="18">
        <v>27</v>
      </c>
      <c r="U53" s="19">
        <v>3.6</v>
      </c>
      <c r="V53" s="18">
        <v>36</v>
      </c>
      <c r="W53" s="19">
        <v>7.3</v>
      </c>
      <c r="X53" s="18">
        <v>39</v>
      </c>
      <c r="Y53" s="19">
        <v>11.1</v>
      </c>
    </row>
    <row r="54" spans="1:25">
      <c r="A54" s="21">
        <v>2015</v>
      </c>
      <c r="B54" s="21" t="s">
        <v>578</v>
      </c>
      <c r="C54" s="21" t="s">
        <v>579</v>
      </c>
      <c r="D54" s="14">
        <v>47</v>
      </c>
      <c r="E54" s="16"/>
      <c r="F54" s="14">
        <v>3</v>
      </c>
      <c r="G54" s="16"/>
      <c r="H54" s="14">
        <v>10</v>
      </c>
      <c r="I54" s="16"/>
      <c r="J54" s="14">
        <v>3</v>
      </c>
      <c r="K54" s="16"/>
      <c r="L54" s="14">
        <v>7</v>
      </c>
      <c r="M54" s="16"/>
      <c r="N54" s="14">
        <v>3</v>
      </c>
      <c r="O54" s="16"/>
      <c r="P54" s="14">
        <v>6</v>
      </c>
      <c r="Q54" s="16"/>
      <c r="R54" s="14">
        <v>8</v>
      </c>
      <c r="S54" s="16"/>
      <c r="T54" s="14">
        <v>6</v>
      </c>
      <c r="U54" s="16"/>
      <c r="V54" s="14">
        <v>1</v>
      </c>
      <c r="W54" s="16"/>
      <c r="X54" s="14">
        <v>6</v>
      </c>
      <c r="Y54" s="16"/>
    </row>
    <row r="55" spans="1:25">
      <c r="A55" s="21">
        <v>2015</v>
      </c>
      <c r="B55" s="21" t="s">
        <v>578</v>
      </c>
      <c r="C55" s="21" t="s">
        <v>580</v>
      </c>
      <c r="D55" s="14">
        <v>177</v>
      </c>
      <c r="E55" s="16"/>
      <c r="F55" s="14">
        <v>1</v>
      </c>
      <c r="G55" s="16"/>
      <c r="H55" s="14">
        <v>39</v>
      </c>
      <c r="I55" s="16"/>
      <c r="J55" s="14">
        <v>19</v>
      </c>
      <c r="K55" s="16"/>
      <c r="L55" s="14">
        <v>15</v>
      </c>
      <c r="M55" s="16"/>
      <c r="N55" s="14">
        <v>14</v>
      </c>
      <c r="O55" s="16"/>
      <c r="P55" s="14">
        <v>27</v>
      </c>
      <c r="Q55" s="16"/>
      <c r="R55" s="14">
        <v>19</v>
      </c>
      <c r="S55" s="16"/>
      <c r="T55" s="14">
        <v>23</v>
      </c>
      <c r="U55" s="16"/>
      <c r="V55" s="14">
        <v>20</v>
      </c>
      <c r="W55" s="16"/>
      <c r="X55" s="14">
        <v>12</v>
      </c>
      <c r="Y55" s="16"/>
    </row>
    <row r="56" spans="1:25">
      <c r="A56" s="22">
        <v>2014</v>
      </c>
      <c r="B56" s="22" t="s">
        <v>573</v>
      </c>
      <c r="C56" s="22" t="s">
        <v>574</v>
      </c>
      <c r="D56" s="18">
        <v>3660</v>
      </c>
      <c r="E56" s="19">
        <v>75</v>
      </c>
      <c r="F56" s="18">
        <v>242</v>
      </c>
      <c r="G56" s="19">
        <v>79.3</v>
      </c>
      <c r="H56" s="18">
        <v>535</v>
      </c>
      <c r="I56" s="19">
        <v>73.599999999999994</v>
      </c>
      <c r="J56" s="18">
        <v>368</v>
      </c>
      <c r="K56" s="19">
        <v>81.599999999999994</v>
      </c>
      <c r="L56" s="18">
        <v>302</v>
      </c>
      <c r="M56" s="19">
        <v>70.900000000000006</v>
      </c>
      <c r="N56" s="18">
        <v>469</v>
      </c>
      <c r="O56" s="19">
        <v>82.1</v>
      </c>
      <c r="P56" s="18">
        <v>377</v>
      </c>
      <c r="Q56" s="19">
        <v>72.5</v>
      </c>
      <c r="R56" s="18">
        <v>347</v>
      </c>
      <c r="S56" s="19">
        <v>62.9</v>
      </c>
      <c r="T56" s="18">
        <v>596</v>
      </c>
      <c r="U56" s="19">
        <v>75.099999999999994</v>
      </c>
      <c r="V56" s="18">
        <v>424</v>
      </c>
      <c r="W56" s="19">
        <v>79.099999999999994</v>
      </c>
      <c r="X56" s="18">
        <v>174</v>
      </c>
      <c r="Y56" s="19">
        <v>70.400000000000006</v>
      </c>
    </row>
    <row r="57" spans="1:25">
      <c r="A57" s="22">
        <v>2014</v>
      </c>
      <c r="B57" s="22" t="s">
        <v>573</v>
      </c>
      <c r="C57" s="22" t="s">
        <v>575</v>
      </c>
      <c r="D57" s="18">
        <v>177</v>
      </c>
      <c r="E57" s="19">
        <v>3.6</v>
      </c>
      <c r="F57" s="18">
        <v>9</v>
      </c>
      <c r="G57" s="19">
        <v>3</v>
      </c>
      <c r="H57" s="18">
        <v>33</v>
      </c>
      <c r="I57" s="19">
        <v>4.5</v>
      </c>
      <c r="J57" s="18">
        <v>10</v>
      </c>
      <c r="K57" s="19">
        <v>2.2000000000000002</v>
      </c>
      <c r="L57" s="18">
        <v>21</v>
      </c>
      <c r="M57" s="19">
        <v>4.9000000000000004</v>
      </c>
      <c r="N57" s="18">
        <v>33</v>
      </c>
      <c r="O57" s="19">
        <v>5.8</v>
      </c>
      <c r="P57" s="18">
        <v>17</v>
      </c>
      <c r="Q57" s="19">
        <v>3.3</v>
      </c>
      <c r="R57" s="18">
        <v>20</v>
      </c>
      <c r="S57" s="19">
        <v>3.6</v>
      </c>
      <c r="T57" s="18">
        <v>25</v>
      </c>
      <c r="U57" s="19">
        <v>3.1</v>
      </c>
      <c r="V57" s="18">
        <v>9</v>
      </c>
      <c r="W57" s="19">
        <v>1.7</v>
      </c>
      <c r="X57" s="18">
        <v>14</v>
      </c>
      <c r="Y57" s="19">
        <v>5.7</v>
      </c>
    </row>
    <row r="58" spans="1:25">
      <c r="A58" s="22">
        <v>2014</v>
      </c>
      <c r="B58" s="22" t="s">
        <v>573</v>
      </c>
      <c r="C58" s="22" t="s">
        <v>576</v>
      </c>
      <c r="D58" s="18">
        <v>807</v>
      </c>
      <c r="E58" s="19">
        <v>16.5</v>
      </c>
      <c r="F58" s="18">
        <v>46</v>
      </c>
      <c r="G58" s="19">
        <v>15.1</v>
      </c>
      <c r="H58" s="18">
        <v>90</v>
      </c>
      <c r="I58" s="19">
        <v>12.4</v>
      </c>
      <c r="J58" s="18">
        <v>48</v>
      </c>
      <c r="K58" s="19">
        <v>10.6</v>
      </c>
      <c r="L58" s="18">
        <v>54</v>
      </c>
      <c r="M58" s="19">
        <v>12.7</v>
      </c>
      <c r="N58" s="18">
        <v>62</v>
      </c>
      <c r="O58" s="19">
        <v>10.9</v>
      </c>
      <c r="P58" s="18">
        <v>99</v>
      </c>
      <c r="Q58" s="19">
        <v>19</v>
      </c>
      <c r="R58" s="18">
        <v>166</v>
      </c>
      <c r="S58" s="19">
        <v>30.1</v>
      </c>
      <c r="T58" s="18">
        <v>158</v>
      </c>
      <c r="U58" s="19">
        <v>19.899999999999999</v>
      </c>
      <c r="V58" s="18">
        <v>84</v>
      </c>
      <c r="W58" s="19">
        <v>15.7</v>
      </c>
      <c r="X58" s="18">
        <v>26</v>
      </c>
      <c r="Y58" s="19">
        <v>10.5</v>
      </c>
    </row>
    <row r="59" spans="1:25">
      <c r="A59" s="22">
        <v>2014</v>
      </c>
      <c r="B59" s="22" t="s">
        <v>573</v>
      </c>
      <c r="C59" s="22" t="s">
        <v>577</v>
      </c>
      <c r="D59" s="18">
        <v>238</v>
      </c>
      <c r="E59" s="19">
        <v>4.9000000000000004</v>
      </c>
      <c r="F59" s="18">
        <v>8</v>
      </c>
      <c r="G59" s="19">
        <v>2.6</v>
      </c>
      <c r="H59" s="18">
        <v>69</v>
      </c>
      <c r="I59" s="19">
        <v>9.5</v>
      </c>
      <c r="J59" s="18">
        <v>25</v>
      </c>
      <c r="K59" s="19">
        <v>5.5</v>
      </c>
      <c r="L59" s="18">
        <v>49</v>
      </c>
      <c r="M59" s="19">
        <v>11.5</v>
      </c>
      <c r="N59" s="18">
        <v>7</v>
      </c>
      <c r="O59" s="19">
        <v>1.2</v>
      </c>
      <c r="P59" s="18">
        <v>27</v>
      </c>
      <c r="Q59" s="19">
        <v>5.2</v>
      </c>
      <c r="R59" s="18">
        <v>19</v>
      </c>
      <c r="S59" s="19">
        <v>3.4</v>
      </c>
      <c r="T59" s="18">
        <v>15</v>
      </c>
      <c r="U59" s="19">
        <v>1.9</v>
      </c>
      <c r="V59" s="18">
        <v>19</v>
      </c>
      <c r="W59" s="19">
        <v>3.5</v>
      </c>
      <c r="X59" s="18">
        <v>33</v>
      </c>
      <c r="Y59" s="19">
        <v>13.4</v>
      </c>
    </row>
    <row r="60" spans="1:25">
      <c r="A60" s="21">
        <v>2014</v>
      </c>
      <c r="B60" s="21" t="s">
        <v>578</v>
      </c>
      <c r="C60" s="21" t="s">
        <v>579</v>
      </c>
      <c r="D60" s="14">
        <v>64</v>
      </c>
      <c r="E60" s="16"/>
      <c r="F60" s="14">
        <v>3</v>
      </c>
      <c r="G60" s="16"/>
      <c r="H60" s="14">
        <v>13</v>
      </c>
      <c r="I60" s="16"/>
      <c r="J60" s="14">
        <v>5</v>
      </c>
      <c r="K60" s="16"/>
      <c r="L60" s="14">
        <v>9</v>
      </c>
      <c r="M60" s="16"/>
      <c r="N60" s="14">
        <v>7</v>
      </c>
      <c r="O60" s="16"/>
      <c r="P60" s="14">
        <v>5</v>
      </c>
      <c r="Q60" s="16"/>
      <c r="R60" s="14">
        <v>12</v>
      </c>
      <c r="S60" s="16"/>
      <c r="T60" s="14">
        <v>6</v>
      </c>
      <c r="U60" s="16"/>
      <c r="V60" s="14">
        <v>4</v>
      </c>
      <c r="W60" s="16"/>
      <c r="X60" s="14">
        <v>6</v>
      </c>
      <c r="Y60" s="16"/>
    </row>
    <row r="61" spans="1:25">
      <c r="A61" s="21">
        <v>2014</v>
      </c>
      <c r="B61" s="21" t="s">
        <v>578</v>
      </c>
      <c r="C61" s="21" t="s">
        <v>580</v>
      </c>
      <c r="D61" s="14">
        <v>209</v>
      </c>
      <c r="E61" s="16"/>
      <c r="F61" s="14">
        <v>7</v>
      </c>
      <c r="G61" s="16"/>
      <c r="H61" s="14">
        <v>48</v>
      </c>
      <c r="I61" s="16"/>
      <c r="J61" s="14">
        <v>17</v>
      </c>
      <c r="K61" s="16"/>
      <c r="L61" s="14">
        <v>16</v>
      </c>
      <c r="M61" s="16"/>
      <c r="N61" s="14">
        <v>22</v>
      </c>
      <c r="O61" s="16"/>
      <c r="P61" s="14">
        <v>24</v>
      </c>
      <c r="Q61" s="16"/>
      <c r="R61" s="14">
        <v>20</v>
      </c>
      <c r="S61" s="16"/>
      <c r="T61" s="14">
        <v>34</v>
      </c>
      <c r="U61" s="16"/>
      <c r="V61" s="14">
        <v>21</v>
      </c>
      <c r="W61" s="16"/>
      <c r="X61" s="14">
        <v>11</v>
      </c>
      <c r="Y61" s="16"/>
    </row>
    <row r="62" spans="1:25">
      <c r="A62" s="22">
        <v>2013</v>
      </c>
      <c r="B62" s="22" t="s">
        <v>573</v>
      </c>
      <c r="C62" s="22" t="s">
        <v>574</v>
      </c>
      <c r="D62" s="18">
        <v>3408</v>
      </c>
      <c r="E62" s="19">
        <v>72.099999999999994</v>
      </c>
      <c r="F62" s="18">
        <v>211</v>
      </c>
      <c r="G62" s="19">
        <v>71.5</v>
      </c>
      <c r="H62" s="18">
        <v>513</v>
      </c>
      <c r="I62" s="19">
        <v>71.599999999999994</v>
      </c>
      <c r="J62" s="18">
        <v>374</v>
      </c>
      <c r="K62" s="19">
        <v>74.5</v>
      </c>
      <c r="L62" s="18">
        <v>236</v>
      </c>
      <c r="M62" s="19">
        <v>61.3</v>
      </c>
      <c r="N62" s="18">
        <v>396</v>
      </c>
      <c r="O62" s="19">
        <v>83</v>
      </c>
      <c r="P62" s="18">
        <v>329</v>
      </c>
      <c r="Q62" s="19">
        <v>72.099999999999994</v>
      </c>
      <c r="R62" s="18">
        <v>319</v>
      </c>
      <c r="S62" s="19">
        <v>61.8</v>
      </c>
      <c r="T62" s="18">
        <v>597</v>
      </c>
      <c r="U62" s="19">
        <v>72.8</v>
      </c>
      <c r="V62" s="18">
        <v>433</v>
      </c>
      <c r="W62" s="19">
        <v>77.3</v>
      </c>
      <c r="X62" s="18">
        <v>314</v>
      </c>
      <c r="Y62" s="19">
        <v>79.900000000000006</v>
      </c>
    </row>
    <row r="63" spans="1:25">
      <c r="A63" s="22">
        <v>2013</v>
      </c>
      <c r="B63" s="22" t="s">
        <v>573</v>
      </c>
      <c r="C63" s="22" t="s">
        <v>575</v>
      </c>
      <c r="D63" s="18">
        <v>219</v>
      </c>
      <c r="E63" s="19">
        <v>4.5999999999999996</v>
      </c>
      <c r="F63" s="18">
        <v>19</v>
      </c>
      <c r="G63" s="19">
        <v>6.4</v>
      </c>
      <c r="H63" s="18">
        <v>38</v>
      </c>
      <c r="I63" s="19">
        <v>5.3</v>
      </c>
      <c r="J63" s="18">
        <v>14</v>
      </c>
      <c r="K63" s="19">
        <v>2.8</v>
      </c>
      <c r="L63" s="18">
        <v>26</v>
      </c>
      <c r="M63" s="19">
        <v>6.8</v>
      </c>
      <c r="N63" s="18">
        <v>16</v>
      </c>
      <c r="O63" s="19">
        <v>3.4</v>
      </c>
      <c r="P63" s="18">
        <v>25</v>
      </c>
      <c r="Q63" s="19">
        <v>5.5</v>
      </c>
      <c r="R63" s="18">
        <v>28</v>
      </c>
      <c r="S63" s="19">
        <v>5.4</v>
      </c>
      <c r="T63" s="18">
        <v>36</v>
      </c>
      <c r="U63" s="19">
        <v>4.4000000000000004</v>
      </c>
      <c r="V63" s="18">
        <v>17</v>
      </c>
      <c r="W63" s="19">
        <v>3</v>
      </c>
      <c r="X63" s="18">
        <v>17</v>
      </c>
      <c r="Y63" s="19">
        <v>4.3</v>
      </c>
    </row>
    <row r="64" spans="1:25">
      <c r="A64" s="22">
        <v>2013</v>
      </c>
      <c r="B64" s="22" t="s">
        <v>573</v>
      </c>
      <c r="C64" s="22" t="s">
        <v>576</v>
      </c>
      <c r="D64" s="18">
        <v>882</v>
      </c>
      <c r="E64" s="19">
        <v>18.7</v>
      </c>
      <c r="F64" s="18">
        <v>51</v>
      </c>
      <c r="G64" s="19">
        <v>17.3</v>
      </c>
      <c r="H64" s="18">
        <v>134</v>
      </c>
      <c r="I64" s="19">
        <v>18.7</v>
      </c>
      <c r="J64" s="18">
        <v>86</v>
      </c>
      <c r="K64" s="19">
        <v>17.100000000000001</v>
      </c>
      <c r="L64" s="18">
        <v>71</v>
      </c>
      <c r="M64" s="19">
        <v>18.399999999999999</v>
      </c>
      <c r="N64" s="18">
        <v>60</v>
      </c>
      <c r="O64" s="19">
        <v>12.6</v>
      </c>
      <c r="P64" s="18">
        <v>74</v>
      </c>
      <c r="Q64" s="19">
        <v>16.2</v>
      </c>
      <c r="R64" s="18">
        <v>160</v>
      </c>
      <c r="S64" s="19">
        <v>31</v>
      </c>
      <c r="T64" s="18">
        <v>153</v>
      </c>
      <c r="U64" s="19">
        <v>18.7</v>
      </c>
      <c r="V64" s="18">
        <v>93</v>
      </c>
      <c r="W64" s="19">
        <v>16.600000000000001</v>
      </c>
      <c r="X64" s="18">
        <v>32</v>
      </c>
      <c r="Y64" s="19">
        <v>8.1</v>
      </c>
    </row>
    <row r="65" spans="1:25">
      <c r="A65" s="22">
        <v>2013</v>
      </c>
      <c r="B65" s="22" t="s">
        <v>573</v>
      </c>
      <c r="C65" s="22" t="s">
        <v>577</v>
      </c>
      <c r="D65" s="18">
        <v>218</v>
      </c>
      <c r="E65" s="19">
        <v>4.5999999999999996</v>
      </c>
      <c r="F65" s="18">
        <v>14</v>
      </c>
      <c r="G65" s="19">
        <v>4.7</v>
      </c>
      <c r="H65" s="18">
        <v>31</v>
      </c>
      <c r="I65" s="19">
        <v>4.3</v>
      </c>
      <c r="J65" s="18">
        <v>28</v>
      </c>
      <c r="K65" s="19">
        <v>5.6</v>
      </c>
      <c r="L65" s="18">
        <v>52</v>
      </c>
      <c r="M65" s="19">
        <v>13.5</v>
      </c>
      <c r="N65" s="18">
        <v>5</v>
      </c>
      <c r="O65" s="19">
        <v>1</v>
      </c>
      <c r="P65" s="18">
        <v>28</v>
      </c>
      <c r="Q65" s="19">
        <v>6.1</v>
      </c>
      <c r="R65" s="18">
        <v>9</v>
      </c>
      <c r="S65" s="19">
        <v>1.7</v>
      </c>
      <c r="T65" s="18">
        <v>34</v>
      </c>
      <c r="U65" s="19">
        <v>4.0999999999999996</v>
      </c>
      <c r="V65" s="18">
        <v>17</v>
      </c>
      <c r="W65" s="19">
        <v>3</v>
      </c>
      <c r="X65" s="18">
        <v>30</v>
      </c>
      <c r="Y65" s="19">
        <v>7.6</v>
      </c>
    </row>
    <row r="66" spans="1:25">
      <c r="A66" s="21">
        <v>2013</v>
      </c>
      <c r="B66" s="21" t="s">
        <v>578</v>
      </c>
      <c r="C66" s="21" t="s">
        <v>579</v>
      </c>
      <c r="D66" s="14">
        <v>49</v>
      </c>
      <c r="E66" s="16"/>
      <c r="F66" s="14">
        <v>2</v>
      </c>
      <c r="G66" s="16"/>
      <c r="H66" s="14">
        <v>1</v>
      </c>
      <c r="I66" s="16"/>
      <c r="J66" s="14">
        <v>5</v>
      </c>
      <c r="K66" s="16"/>
      <c r="L66" s="14">
        <v>6</v>
      </c>
      <c r="M66" s="16"/>
      <c r="N66" s="14">
        <v>4</v>
      </c>
      <c r="O66" s="16"/>
      <c r="P66" s="14">
        <v>16</v>
      </c>
      <c r="Q66" s="16"/>
      <c r="R66" s="14">
        <v>9</v>
      </c>
      <c r="S66" s="16"/>
      <c r="T66" s="14">
        <v>4</v>
      </c>
      <c r="U66" s="16"/>
      <c r="V66" s="14">
        <v>2</v>
      </c>
      <c r="W66" s="16"/>
      <c r="X66" s="14">
        <v>1</v>
      </c>
      <c r="Y66" s="16"/>
    </row>
    <row r="67" spans="1:25">
      <c r="A67" s="21">
        <v>2013</v>
      </c>
      <c r="B67" s="21" t="s">
        <v>578</v>
      </c>
      <c r="C67" s="21" t="s">
        <v>580</v>
      </c>
      <c r="D67" s="14">
        <v>310</v>
      </c>
      <c r="E67" s="16"/>
      <c r="F67" s="14">
        <v>11</v>
      </c>
      <c r="G67" s="16"/>
      <c r="H67" s="14">
        <v>51</v>
      </c>
      <c r="I67" s="16"/>
      <c r="J67" s="14">
        <v>46</v>
      </c>
      <c r="K67" s="16"/>
      <c r="L67" s="14">
        <v>26</v>
      </c>
      <c r="M67" s="16"/>
      <c r="N67" s="14">
        <v>28</v>
      </c>
      <c r="O67" s="16"/>
      <c r="P67" s="14">
        <v>37</v>
      </c>
      <c r="Q67" s="16"/>
      <c r="R67" s="14">
        <v>36</v>
      </c>
      <c r="S67" s="16"/>
      <c r="T67" s="14">
        <v>41</v>
      </c>
      <c r="U67" s="16"/>
      <c r="V67" s="14">
        <v>34</v>
      </c>
      <c r="W67" s="16"/>
      <c r="X67" s="14">
        <v>15</v>
      </c>
      <c r="Y67" s="16"/>
    </row>
    <row r="68" spans="1:25">
      <c r="A68" s="22">
        <v>2012</v>
      </c>
      <c r="B68" s="22" t="s">
        <v>573</v>
      </c>
      <c r="C68" s="22" t="s">
        <v>574</v>
      </c>
      <c r="D68" s="18">
        <v>3242</v>
      </c>
      <c r="E68" s="19">
        <v>71.8</v>
      </c>
      <c r="F68" s="18">
        <v>188</v>
      </c>
      <c r="G68" s="19">
        <v>76.400000000000006</v>
      </c>
      <c r="H68" s="18">
        <v>530</v>
      </c>
      <c r="I68" s="19">
        <v>75.3</v>
      </c>
      <c r="J68" s="18">
        <v>364</v>
      </c>
      <c r="K68" s="19">
        <v>75.5</v>
      </c>
      <c r="L68" s="18">
        <v>237</v>
      </c>
      <c r="M68" s="19">
        <v>63</v>
      </c>
      <c r="N68" s="18">
        <v>361</v>
      </c>
      <c r="O68" s="19">
        <v>79.7</v>
      </c>
      <c r="P68" s="18">
        <v>326</v>
      </c>
      <c r="Q68" s="19">
        <v>74.099999999999994</v>
      </c>
      <c r="R68" s="18">
        <v>328</v>
      </c>
      <c r="S68" s="19">
        <v>56.8</v>
      </c>
      <c r="T68" s="18">
        <v>505</v>
      </c>
      <c r="U68" s="19">
        <v>70.5</v>
      </c>
      <c r="V68" s="18">
        <v>403</v>
      </c>
      <c r="W68" s="19">
        <v>77.599999999999994</v>
      </c>
      <c r="X68" s="18">
        <v>247</v>
      </c>
      <c r="Y68" s="19">
        <v>74</v>
      </c>
    </row>
    <row r="69" spans="1:25">
      <c r="A69" s="22">
        <v>2012</v>
      </c>
      <c r="B69" s="22" t="s">
        <v>573</v>
      </c>
      <c r="C69" s="22" t="s">
        <v>575</v>
      </c>
      <c r="D69" s="18">
        <v>154</v>
      </c>
      <c r="E69" s="19">
        <v>3.4</v>
      </c>
      <c r="F69" s="18">
        <v>7</v>
      </c>
      <c r="G69" s="19">
        <v>2.8</v>
      </c>
      <c r="H69" s="18">
        <v>27</v>
      </c>
      <c r="I69" s="19">
        <v>3.8</v>
      </c>
      <c r="J69" s="18">
        <v>9</v>
      </c>
      <c r="K69" s="19">
        <v>1.9</v>
      </c>
      <c r="L69" s="18">
        <v>11</v>
      </c>
      <c r="M69" s="19">
        <v>2.9</v>
      </c>
      <c r="N69" s="18">
        <v>16</v>
      </c>
      <c r="O69" s="19">
        <v>3.5</v>
      </c>
      <c r="P69" s="18">
        <v>17</v>
      </c>
      <c r="Q69" s="19">
        <v>3.9</v>
      </c>
      <c r="R69" s="18">
        <v>19</v>
      </c>
      <c r="S69" s="19">
        <v>3.3</v>
      </c>
      <c r="T69" s="18">
        <v>36</v>
      </c>
      <c r="U69" s="19">
        <v>5</v>
      </c>
      <c r="V69" s="18">
        <v>12</v>
      </c>
      <c r="W69" s="19">
        <v>2.2999999999999998</v>
      </c>
      <c r="X69" s="18">
        <v>8</v>
      </c>
      <c r="Y69" s="19">
        <v>2.4</v>
      </c>
    </row>
    <row r="70" spans="1:25">
      <c r="A70" s="22">
        <v>2012</v>
      </c>
      <c r="B70" s="22" t="s">
        <v>573</v>
      </c>
      <c r="C70" s="22" t="s">
        <v>576</v>
      </c>
      <c r="D70" s="18">
        <v>904</v>
      </c>
      <c r="E70" s="19">
        <v>20</v>
      </c>
      <c r="F70" s="18">
        <v>43</v>
      </c>
      <c r="G70" s="19">
        <v>17.5</v>
      </c>
      <c r="H70" s="18">
        <v>99</v>
      </c>
      <c r="I70" s="19">
        <v>14.1</v>
      </c>
      <c r="J70" s="18">
        <v>91</v>
      </c>
      <c r="K70" s="19">
        <v>18.899999999999999</v>
      </c>
      <c r="L70" s="18">
        <v>66</v>
      </c>
      <c r="M70" s="19">
        <v>17.600000000000001</v>
      </c>
      <c r="N70" s="18">
        <v>68</v>
      </c>
      <c r="O70" s="19">
        <v>15</v>
      </c>
      <c r="P70" s="18">
        <v>82</v>
      </c>
      <c r="Q70" s="19">
        <v>18.600000000000001</v>
      </c>
      <c r="R70" s="18">
        <v>217</v>
      </c>
      <c r="S70" s="19">
        <v>37.6</v>
      </c>
      <c r="T70" s="18">
        <v>147</v>
      </c>
      <c r="U70" s="19">
        <v>20.5</v>
      </c>
      <c r="V70" s="18">
        <v>91</v>
      </c>
      <c r="W70" s="19">
        <v>17.5</v>
      </c>
      <c r="X70" s="18">
        <v>37</v>
      </c>
      <c r="Y70" s="19">
        <v>11.1</v>
      </c>
    </row>
    <row r="71" spans="1:25">
      <c r="A71" s="22">
        <v>2012</v>
      </c>
      <c r="B71" s="22" t="s">
        <v>573</v>
      </c>
      <c r="C71" s="22" t="s">
        <v>577</v>
      </c>
      <c r="D71" s="18">
        <v>213</v>
      </c>
      <c r="E71" s="19">
        <v>4.7</v>
      </c>
      <c r="F71" s="18">
        <v>8</v>
      </c>
      <c r="G71" s="19">
        <v>3.3</v>
      </c>
      <c r="H71" s="18">
        <v>48</v>
      </c>
      <c r="I71" s="19">
        <v>6.8</v>
      </c>
      <c r="J71" s="18">
        <v>18</v>
      </c>
      <c r="K71" s="19">
        <v>3.7</v>
      </c>
      <c r="L71" s="18">
        <v>62</v>
      </c>
      <c r="M71" s="19">
        <v>16.5</v>
      </c>
      <c r="N71" s="18">
        <v>8</v>
      </c>
      <c r="O71" s="19">
        <v>1.8</v>
      </c>
      <c r="P71" s="18">
        <v>15</v>
      </c>
      <c r="Q71" s="19">
        <v>3.4</v>
      </c>
      <c r="R71" s="18">
        <v>13</v>
      </c>
      <c r="S71" s="19">
        <v>2.2999999999999998</v>
      </c>
      <c r="T71" s="18">
        <v>28</v>
      </c>
      <c r="U71" s="19">
        <v>3.9</v>
      </c>
      <c r="V71" s="18">
        <v>13</v>
      </c>
      <c r="W71" s="19">
        <v>2.5</v>
      </c>
      <c r="X71" s="18">
        <v>42</v>
      </c>
      <c r="Y71" s="19">
        <v>12.6</v>
      </c>
    </row>
    <row r="72" spans="1:25">
      <c r="A72" s="21">
        <v>2012</v>
      </c>
      <c r="B72" s="21" t="s">
        <v>578</v>
      </c>
      <c r="C72" s="21" t="s">
        <v>579</v>
      </c>
      <c r="D72" s="14">
        <v>37</v>
      </c>
      <c r="E72" s="16"/>
      <c r="F72" s="14">
        <v>2</v>
      </c>
      <c r="G72" s="16"/>
      <c r="H72" s="14">
        <v>9</v>
      </c>
      <c r="I72" s="16"/>
      <c r="J72" s="14">
        <v>3</v>
      </c>
      <c r="K72" s="16"/>
      <c r="L72" s="14">
        <v>2</v>
      </c>
      <c r="M72" s="16"/>
      <c r="N72" s="14">
        <v>2</v>
      </c>
      <c r="O72" s="16"/>
      <c r="P72" s="14">
        <v>3</v>
      </c>
      <c r="Q72" s="16"/>
      <c r="R72" s="14">
        <v>12</v>
      </c>
      <c r="S72" s="16"/>
      <c r="T72" s="14">
        <v>3</v>
      </c>
      <c r="U72" s="16"/>
      <c r="V72" s="14">
        <v>1</v>
      </c>
      <c r="W72" s="16"/>
      <c r="X72" s="17"/>
      <c r="Y72" s="16"/>
    </row>
    <row r="73" spans="1:25">
      <c r="A73" s="21">
        <v>2012</v>
      </c>
      <c r="B73" s="21" t="s">
        <v>578</v>
      </c>
      <c r="C73" s="21" t="s">
        <v>580</v>
      </c>
      <c r="D73" s="14">
        <v>187</v>
      </c>
      <c r="E73" s="16"/>
      <c r="F73" s="14">
        <v>10</v>
      </c>
      <c r="G73" s="16"/>
      <c r="H73" s="14">
        <v>35</v>
      </c>
      <c r="I73" s="16"/>
      <c r="J73" s="14">
        <v>25</v>
      </c>
      <c r="K73" s="16"/>
      <c r="L73" s="14">
        <v>19</v>
      </c>
      <c r="M73" s="16"/>
      <c r="N73" s="14">
        <v>26</v>
      </c>
      <c r="O73" s="16"/>
      <c r="P73" s="14">
        <v>21</v>
      </c>
      <c r="Q73" s="16"/>
      <c r="R73" s="14">
        <v>13</v>
      </c>
      <c r="S73" s="16"/>
      <c r="T73" s="14">
        <v>15</v>
      </c>
      <c r="U73" s="16"/>
      <c r="V73" s="14">
        <v>23</v>
      </c>
      <c r="W73" s="16"/>
      <c r="X73" s="14">
        <v>14</v>
      </c>
      <c r="Y73" s="16"/>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M42"/>
  <sheetViews>
    <sheetView showGridLines="0" workbookViewId="0"/>
  </sheetViews>
  <sheetFormatPr defaultColWidth="10.88671875" defaultRowHeight="15"/>
  <cols>
    <col min="1" max="1" width="8.77734375" customWidth="1"/>
    <col min="2" max="2" width="10.77734375" customWidth="1"/>
    <col min="3" max="3" width="22.77734375" customWidth="1"/>
    <col min="4" max="91" width="8.77734375" customWidth="1"/>
  </cols>
  <sheetData>
    <row r="1" spans="1:91" ht="21">
      <c r="A1" s="6" t="s">
        <v>581</v>
      </c>
    </row>
    <row r="2" spans="1:91">
      <c r="A2" t="s">
        <v>65</v>
      </c>
    </row>
    <row r="3" spans="1:91">
      <c r="A3" t="s">
        <v>217</v>
      </c>
    </row>
    <row r="4" spans="1:91">
      <c r="A4" t="s">
        <v>218</v>
      </c>
    </row>
    <row r="5" spans="1:91">
      <c r="A5" t="s">
        <v>219</v>
      </c>
    </row>
    <row r="6" spans="1:91">
      <c r="A6" t="s">
        <v>582</v>
      </c>
    </row>
    <row r="7" spans="1:91">
      <c r="A7" t="s">
        <v>583</v>
      </c>
    </row>
    <row r="8" spans="1:91">
      <c r="A8" t="s">
        <v>584</v>
      </c>
    </row>
    <row r="9" spans="1:91" ht="62.45">
      <c r="A9" s="12" t="s">
        <v>243</v>
      </c>
      <c r="B9" s="12" t="s">
        <v>220</v>
      </c>
      <c r="C9" s="12" t="s">
        <v>221</v>
      </c>
      <c r="D9" s="12" t="s">
        <v>244</v>
      </c>
      <c r="E9" s="12" t="s">
        <v>245</v>
      </c>
      <c r="F9" s="12" t="s">
        <v>246</v>
      </c>
      <c r="G9" s="12" t="s">
        <v>247</v>
      </c>
      <c r="H9" s="12" t="s">
        <v>248</v>
      </c>
      <c r="I9" s="12" t="s">
        <v>249</v>
      </c>
      <c r="J9" s="12" t="s">
        <v>250</v>
      </c>
      <c r="K9" s="12" t="s">
        <v>251</v>
      </c>
      <c r="L9" s="12" t="s">
        <v>252</v>
      </c>
      <c r="M9" s="12" t="s">
        <v>253</v>
      </c>
      <c r="N9" s="12" t="s">
        <v>254</v>
      </c>
      <c r="O9" s="12" t="s">
        <v>255</v>
      </c>
      <c r="P9" s="12" t="s">
        <v>256</v>
      </c>
      <c r="Q9" s="12" t="s">
        <v>257</v>
      </c>
      <c r="R9" s="12" t="s">
        <v>258</v>
      </c>
      <c r="S9" s="12" t="s">
        <v>259</v>
      </c>
      <c r="T9" s="12" t="s">
        <v>260</v>
      </c>
      <c r="U9" s="12" t="s">
        <v>261</v>
      </c>
      <c r="V9" s="12" t="s">
        <v>262</v>
      </c>
      <c r="W9" s="12" t="s">
        <v>263</v>
      </c>
      <c r="X9" s="12" t="s">
        <v>264</v>
      </c>
      <c r="Y9" s="12" t="s">
        <v>265</v>
      </c>
      <c r="Z9" s="12" t="s">
        <v>266</v>
      </c>
      <c r="AA9" s="12" t="s">
        <v>267</v>
      </c>
      <c r="AB9" s="12" t="s">
        <v>268</v>
      </c>
      <c r="AC9" s="12" t="s">
        <v>269</v>
      </c>
      <c r="AD9" s="12" t="s">
        <v>270</v>
      </c>
      <c r="AE9" s="12" t="s">
        <v>271</v>
      </c>
      <c r="AF9" s="12" t="s">
        <v>272</v>
      </c>
      <c r="AG9" s="12" t="s">
        <v>273</v>
      </c>
      <c r="AH9" s="12" t="s">
        <v>274</v>
      </c>
      <c r="AI9" s="12" t="s">
        <v>275</v>
      </c>
      <c r="AJ9" s="12" t="s">
        <v>276</v>
      </c>
      <c r="AK9" s="12" t="s">
        <v>277</v>
      </c>
      <c r="AL9" s="12" t="s">
        <v>278</v>
      </c>
      <c r="AM9" s="12" t="s">
        <v>279</v>
      </c>
      <c r="AN9" s="12" t="s">
        <v>280</v>
      </c>
      <c r="AO9" s="12" t="s">
        <v>281</v>
      </c>
      <c r="AP9" s="12" t="s">
        <v>282</v>
      </c>
      <c r="AQ9" s="12" t="s">
        <v>283</v>
      </c>
      <c r="AR9" s="12" t="s">
        <v>284</v>
      </c>
      <c r="AS9" s="12" t="s">
        <v>285</v>
      </c>
      <c r="AT9" s="12" t="s">
        <v>286</v>
      </c>
      <c r="AU9" s="12" t="s">
        <v>287</v>
      </c>
      <c r="AV9" s="12" t="s">
        <v>288</v>
      </c>
      <c r="AW9" s="12" t="s">
        <v>289</v>
      </c>
      <c r="AX9" s="12" t="s">
        <v>290</v>
      </c>
      <c r="AY9" s="12" t="s">
        <v>291</v>
      </c>
      <c r="AZ9" s="12" t="s">
        <v>292</v>
      </c>
      <c r="BA9" s="12" t="s">
        <v>293</v>
      </c>
      <c r="BB9" s="12" t="s">
        <v>294</v>
      </c>
      <c r="BC9" s="12" t="s">
        <v>295</v>
      </c>
      <c r="BD9" s="12" t="s">
        <v>296</v>
      </c>
      <c r="BE9" s="12" t="s">
        <v>297</v>
      </c>
      <c r="BF9" s="12" t="s">
        <v>298</v>
      </c>
      <c r="BG9" s="12" t="s">
        <v>299</v>
      </c>
      <c r="BH9" s="12" t="s">
        <v>300</v>
      </c>
      <c r="BI9" s="12" t="s">
        <v>301</v>
      </c>
      <c r="BJ9" s="12" t="s">
        <v>302</v>
      </c>
      <c r="BK9" s="12" t="s">
        <v>303</v>
      </c>
      <c r="BL9" s="12" t="s">
        <v>304</v>
      </c>
      <c r="BM9" s="12" t="s">
        <v>305</v>
      </c>
      <c r="BN9" s="12" t="s">
        <v>306</v>
      </c>
      <c r="BO9" s="12" t="s">
        <v>307</v>
      </c>
      <c r="BP9" s="12" t="s">
        <v>308</v>
      </c>
      <c r="BQ9" s="12" t="s">
        <v>309</v>
      </c>
      <c r="BR9" s="12" t="s">
        <v>310</v>
      </c>
      <c r="BS9" s="12" t="s">
        <v>311</v>
      </c>
      <c r="BT9" s="12" t="s">
        <v>312</v>
      </c>
      <c r="BU9" s="12" t="s">
        <v>313</v>
      </c>
      <c r="BV9" s="12" t="s">
        <v>314</v>
      </c>
      <c r="BW9" s="12" t="s">
        <v>315</v>
      </c>
      <c r="BX9" s="12" t="s">
        <v>316</v>
      </c>
      <c r="BY9" s="12" t="s">
        <v>317</v>
      </c>
      <c r="BZ9" s="12" t="s">
        <v>318</v>
      </c>
      <c r="CA9" s="12" t="s">
        <v>319</v>
      </c>
      <c r="CB9" s="12" t="s">
        <v>320</v>
      </c>
      <c r="CC9" s="12" t="s">
        <v>321</v>
      </c>
      <c r="CD9" s="12" t="s">
        <v>322</v>
      </c>
      <c r="CE9" s="12" t="s">
        <v>323</v>
      </c>
      <c r="CF9" s="12" t="s">
        <v>324</v>
      </c>
      <c r="CG9" s="12" t="s">
        <v>325</v>
      </c>
      <c r="CH9" s="12" t="s">
        <v>326</v>
      </c>
      <c r="CI9" s="12" t="s">
        <v>327</v>
      </c>
      <c r="CJ9" s="12" t="s">
        <v>328</v>
      </c>
      <c r="CK9" s="12" t="s">
        <v>329</v>
      </c>
      <c r="CL9" s="12" t="s">
        <v>330</v>
      </c>
      <c r="CM9" s="12" t="s">
        <v>331</v>
      </c>
    </row>
    <row r="10" spans="1:91">
      <c r="A10" s="13" t="s">
        <v>412</v>
      </c>
      <c r="B10" s="13" t="s">
        <v>237</v>
      </c>
      <c r="C10" s="13" t="s">
        <v>238</v>
      </c>
      <c r="D10" s="14">
        <v>5639</v>
      </c>
      <c r="E10" s="15">
        <v>11.3</v>
      </c>
      <c r="F10" s="15">
        <v>11</v>
      </c>
      <c r="G10" s="15">
        <v>11.6</v>
      </c>
      <c r="H10" s="14">
        <v>5549</v>
      </c>
      <c r="I10" s="15">
        <v>11.2</v>
      </c>
      <c r="J10" s="15">
        <v>10.9</v>
      </c>
      <c r="K10" s="15">
        <v>11.5</v>
      </c>
      <c r="L10" s="14">
        <v>5177</v>
      </c>
      <c r="M10" s="15">
        <v>10.5</v>
      </c>
      <c r="N10" s="15">
        <v>10.199999999999999</v>
      </c>
      <c r="O10" s="15">
        <v>10.8</v>
      </c>
      <c r="P10" s="14">
        <v>5567</v>
      </c>
      <c r="Q10" s="15">
        <v>11.3</v>
      </c>
      <c r="R10" s="15">
        <v>11</v>
      </c>
      <c r="S10" s="15">
        <v>11.6</v>
      </c>
      <c r="T10" s="14">
        <v>5308</v>
      </c>
      <c r="U10" s="15">
        <v>10.8</v>
      </c>
      <c r="V10" s="15">
        <v>10.5</v>
      </c>
      <c r="W10" s="15">
        <v>11.1</v>
      </c>
      <c r="X10" s="14">
        <v>4723</v>
      </c>
      <c r="Y10" s="15">
        <v>9.6999999999999993</v>
      </c>
      <c r="Z10" s="15">
        <v>9.4</v>
      </c>
      <c r="AA10" s="15">
        <v>10</v>
      </c>
      <c r="AB10" s="14">
        <v>4792</v>
      </c>
      <c r="AC10" s="15">
        <v>9.9</v>
      </c>
      <c r="AD10" s="15">
        <v>9.6</v>
      </c>
      <c r="AE10" s="15">
        <v>10.199999999999999</v>
      </c>
      <c r="AF10" s="14">
        <v>5051</v>
      </c>
      <c r="AG10" s="15">
        <v>10.5</v>
      </c>
      <c r="AH10" s="15">
        <v>10.199999999999999</v>
      </c>
      <c r="AI10" s="15">
        <v>10.8</v>
      </c>
      <c r="AJ10" s="14">
        <v>5166</v>
      </c>
      <c r="AK10" s="15">
        <v>10.8</v>
      </c>
      <c r="AL10" s="15">
        <v>10.6</v>
      </c>
      <c r="AM10" s="15">
        <v>11.1</v>
      </c>
      <c r="AN10" s="14">
        <v>5093</v>
      </c>
      <c r="AO10" s="15">
        <v>10.8</v>
      </c>
      <c r="AP10" s="15">
        <v>10.5</v>
      </c>
      <c r="AQ10" s="15">
        <v>11.1</v>
      </c>
      <c r="AR10" s="14">
        <v>4747</v>
      </c>
      <c r="AS10" s="15">
        <v>10.1</v>
      </c>
      <c r="AT10" s="15">
        <v>9.8000000000000007</v>
      </c>
      <c r="AU10" s="15">
        <v>10.4</v>
      </c>
      <c r="AV10" s="14">
        <v>4717</v>
      </c>
      <c r="AW10" s="15">
        <v>10.1</v>
      </c>
      <c r="AX10" s="15">
        <v>9.9</v>
      </c>
      <c r="AY10" s="15">
        <v>10.4</v>
      </c>
      <c r="AZ10" s="14">
        <v>4484</v>
      </c>
      <c r="BA10" s="15">
        <v>9.6999999999999993</v>
      </c>
      <c r="BB10" s="15">
        <v>9.4</v>
      </c>
      <c r="BC10" s="15">
        <v>10</v>
      </c>
      <c r="BD10" s="14">
        <v>4648</v>
      </c>
      <c r="BE10" s="15">
        <v>10.1</v>
      </c>
      <c r="BF10" s="15">
        <v>9.8000000000000007</v>
      </c>
      <c r="BG10" s="15">
        <v>10.4</v>
      </c>
      <c r="BH10" s="14">
        <v>4538</v>
      </c>
      <c r="BI10" s="15">
        <v>10</v>
      </c>
      <c r="BJ10" s="15">
        <v>9.6999999999999993</v>
      </c>
      <c r="BK10" s="15">
        <v>10.3</v>
      </c>
      <c r="BL10" s="14">
        <v>4150</v>
      </c>
      <c r="BM10" s="15">
        <v>9.1999999999999993</v>
      </c>
      <c r="BN10" s="15">
        <v>8.9</v>
      </c>
      <c r="BO10" s="15">
        <v>9.5</v>
      </c>
      <c r="BP10" s="14">
        <v>4295</v>
      </c>
      <c r="BQ10" s="15">
        <v>9.6</v>
      </c>
      <c r="BR10" s="15">
        <v>9.3000000000000007</v>
      </c>
      <c r="BS10" s="15">
        <v>9.9</v>
      </c>
      <c r="BT10" s="14">
        <v>4498</v>
      </c>
      <c r="BU10" s="15">
        <v>10.1</v>
      </c>
      <c r="BV10" s="15">
        <v>9.8000000000000007</v>
      </c>
      <c r="BW10" s="15">
        <v>10.4</v>
      </c>
      <c r="BX10" s="14">
        <v>4567</v>
      </c>
      <c r="BY10" s="15">
        <v>10.4</v>
      </c>
      <c r="BZ10" s="15">
        <v>10.1</v>
      </c>
      <c r="CA10" s="15">
        <v>10.7</v>
      </c>
      <c r="CB10" s="14">
        <v>4463</v>
      </c>
      <c r="CC10" s="15">
        <v>10.199999999999999</v>
      </c>
      <c r="CD10" s="15">
        <v>9.9</v>
      </c>
      <c r="CE10" s="15">
        <v>10.5</v>
      </c>
      <c r="CF10" s="14">
        <v>4445</v>
      </c>
      <c r="CG10" s="15">
        <v>10.199999999999999</v>
      </c>
      <c r="CH10" s="15">
        <v>9.9</v>
      </c>
      <c r="CI10" s="15">
        <v>10.5</v>
      </c>
      <c r="CJ10" s="14">
        <v>4570</v>
      </c>
      <c r="CK10" s="15">
        <v>10.6</v>
      </c>
      <c r="CL10" s="15">
        <v>10.3</v>
      </c>
      <c r="CM10" s="15">
        <v>10.9</v>
      </c>
    </row>
    <row r="11" spans="1:91">
      <c r="A11" s="13" t="s">
        <v>412</v>
      </c>
      <c r="B11" s="13" t="s">
        <v>413</v>
      </c>
      <c r="C11" s="13" t="s">
        <v>414</v>
      </c>
      <c r="D11" s="14">
        <v>319</v>
      </c>
      <c r="E11" s="15">
        <v>13.7</v>
      </c>
      <c r="F11" s="15">
        <v>12.2</v>
      </c>
      <c r="G11" s="15">
        <v>15.2</v>
      </c>
      <c r="H11" s="14">
        <v>347</v>
      </c>
      <c r="I11" s="15">
        <v>15.1</v>
      </c>
      <c r="J11" s="15">
        <v>13.5</v>
      </c>
      <c r="K11" s="15">
        <v>16.7</v>
      </c>
      <c r="L11" s="14">
        <v>326</v>
      </c>
      <c r="M11" s="15">
        <v>14.3</v>
      </c>
      <c r="N11" s="15">
        <v>12.8</v>
      </c>
      <c r="O11" s="15">
        <v>15.9</v>
      </c>
      <c r="P11" s="14">
        <v>282</v>
      </c>
      <c r="Q11" s="15">
        <v>12.3</v>
      </c>
      <c r="R11" s="15">
        <v>10.9</v>
      </c>
      <c r="S11" s="15">
        <v>13.8</v>
      </c>
      <c r="T11" s="14">
        <v>299</v>
      </c>
      <c r="U11" s="15">
        <v>13.2</v>
      </c>
      <c r="V11" s="15">
        <v>11.7</v>
      </c>
      <c r="W11" s="15">
        <v>14.7</v>
      </c>
      <c r="X11" s="14">
        <v>260</v>
      </c>
      <c r="Y11" s="15">
        <v>11.4</v>
      </c>
      <c r="Z11" s="15">
        <v>10</v>
      </c>
      <c r="AA11" s="15">
        <v>12.8</v>
      </c>
      <c r="AB11" s="14">
        <v>250</v>
      </c>
      <c r="AC11" s="15">
        <v>10.9</v>
      </c>
      <c r="AD11" s="15">
        <v>9.5</v>
      </c>
      <c r="AE11" s="15">
        <v>12.3</v>
      </c>
      <c r="AF11" s="14">
        <v>252</v>
      </c>
      <c r="AG11" s="15">
        <v>11.1</v>
      </c>
      <c r="AH11" s="15">
        <v>9.6999999999999993</v>
      </c>
      <c r="AI11" s="15">
        <v>12.5</v>
      </c>
      <c r="AJ11" s="14">
        <v>315</v>
      </c>
      <c r="AK11" s="15">
        <v>13.7</v>
      </c>
      <c r="AL11" s="15">
        <v>12.2</v>
      </c>
      <c r="AM11" s="15">
        <v>15.2</v>
      </c>
      <c r="AN11" s="14">
        <v>308</v>
      </c>
      <c r="AO11" s="15">
        <v>13.6</v>
      </c>
      <c r="AP11" s="15">
        <v>12</v>
      </c>
      <c r="AQ11" s="15">
        <v>15.1</v>
      </c>
      <c r="AR11" s="14">
        <v>258</v>
      </c>
      <c r="AS11" s="15">
        <v>11.3</v>
      </c>
      <c r="AT11" s="15">
        <v>9.9</v>
      </c>
      <c r="AU11" s="15">
        <v>12.7</v>
      </c>
      <c r="AV11" s="14">
        <v>278</v>
      </c>
      <c r="AW11" s="15">
        <v>12.1</v>
      </c>
      <c r="AX11" s="15">
        <v>10.7</v>
      </c>
      <c r="AY11" s="15">
        <v>13.6</v>
      </c>
      <c r="AZ11" s="14">
        <v>255</v>
      </c>
      <c r="BA11" s="15">
        <v>11.1</v>
      </c>
      <c r="BB11" s="15">
        <v>9.6999999999999993</v>
      </c>
      <c r="BC11" s="15">
        <v>12.5</v>
      </c>
      <c r="BD11" s="14">
        <v>255</v>
      </c>
      <c r="BE11" s="15">
        <v>11.1</v>
      </c>
      <c r="BF11" s="15">
        <v>9.8000000000000007</v>
      </c>
      <c r="BG11" s="15">
        <v>12.5</v>
      </c>
      <c r="BH11" s="14">
        <v>235</v>
      </c>
      <c r="BI11" s="15">
        <v>10.199999999999999</v>
      </c>
      <c r="BJ11" s="15">
        <v>8.9</v>
      </c>
      <c r="BK11" s="15">
        <v>11.5</v>
      </c>
      <c r="BL11" s="14">
        <v>220</v>
      </c>
      <c r="BM11" s="15">
        <v>9.6999999999999993</v>
      </c>
      <c r="BN11" s="15">
        <v>8.4</v>
      </c>
      <c r="BO11" s="15">
        <v>11</v>
      </c>
      <c r="BP11" s="14">
        <v>232</v>
      </c>
      <c r="BQ11" s="15">
        <v>10.199999999999999</v>
      </c>
      <c r="BR11" s="15">
        <v>8.9</v>
      </c>
      <c r="BS11" s="15">
        <v>11.6</v>
      </c>
      <c r="BT11" s="14">
        <v>245</v>
      </c>
      <c r="BU11" s="15">
        <v>10.9</v>
      </c>
      <c r="BV11" s="15">
        <v>9.5</v>
      </c>
      <c r="BW11" s="15">
        <v>12.3</v>
      </c>
      <c r="BX11" s="14">
        <v>299</v>
      </c>
      <c r="BY11" s="15">
        <v>13.5</v>
      </c>
      <c r="BZ11" s="15">
        <v>11.9</v>
      </c>
      <c r="CA11" s="15">
        <v>15</v>
      </c>
      <c r="CB11" s="14">
        <v>272</v>
      </c>
      <c r="CC11" s="15">
        <v>12.2</v>
      </c>
      <c r="CD11" s="15">
        <v>10.8</v>
      </c>
      <c r="CE11" s="15">
        <v>13.7</v>
      </c>
      <c r="CF11" s="14">
        <v>241</v>
      </c>
      <c r="CG11" s="15">
        <v>10.7</v>
      </c>
      <c r="CH11" s="15">
        <v>9.3000000000000007</v>
      </c>
      <c r="CI11" s="15">
        <v>12</v>
      </c>
      <c r="CJ11" s="14">
        <v>250</v>
      </c>
      <c r="CK11" s="15">
        <v>11.3</v>
      </c>
      <c r="CL11" s="15">
        <v>9.9</v>
      </c>
      <c r="CM11" s="15">
        <v>12.7</v>
      </c>
    </row>
    <row r="12" spans="1:91">
      <c r="A12" s="13" t="s">
        <v>412</v>
      </c>
      <c r="B12" s="13" t="s">
        <v>415</v>
      </c>
      <c r="C12" s="13" t="s">
        <v>416</v>
      </c>
      <c r="D12" s="14">
        <v>885</v>
      </c>
      <c r="E12" s="15">
        <v>13.5</v>
      </c>
      <c r="F12" s="15">
        <v>12.6</v>
      </c>
      <c r="G12" s="15">
        <v>14.4</v>
      </c>
      <c r="H12" s="14">
        <v>887</v>
      </c>
      <c r="I12" s="15">
        <v>13.7</v>
      </c>
      <c r="J12" s="15">
        <v>12.8</v>
      </c>
      <c r="K12" s="15">
        <v>14.6</v>
      </c>
      <c r="L12" s="14">
        <v>695</v>
      </c>
      <c r="M12" s="15">
        <v>10.8</v>
      </c>
      <c r="N12" s="15">
        <v>10</v>
      </c>
      <c r="O12" s="15">
        <v>11.7</v>
      </c>
      <c r="P12" s="14">
        <v>745</v>
      </c>
      <c r="Q12" s="15">
        <v>11.6</v>
      </c>
      <c r="R12" s="15">
        <v>10.7</v>
      </c>
      <c r="S12" s="15">
        <v>12.4</v>
      </c>
      <c r="T12" s="14">
        <v>723</v>
      </c>
      <c r="U12" s="15">
        <v>11.3</v>
      </c>
      <c r="V12" s="15">
        <v>10.5</v>
      </c>
      <c r="W12" s="15">
        <v>12.1</v>
      </c>
      <c r="X12" s="14">
        <v>683</v>
      </c>
      <c r="Y12" s="15">
        <v>10.8</v>
      </c>
      <c r="Z12" s="15">
        <v>10</v>
      </c>
      <c r="AA12" s="15">
        <v>11.6</v>
      </c>
      <c r="AB12" s="14">
        <v>702</v>
      </c>
      <c r="AC12" s="15">
        <v>11.1</v>
      </c>
      <c r="AD12" s="15">
        <v>10.3</v>
      </c>
      <c r="AE12" s="15">
        <v>11.9</v>
      </c>
      <c r="AF12" s="14">
        <v>723</v>
      </c>
      <c r="AG12" s="15">
        <v>11.5</v>
      </c>
      <c r="AH12" s="15">
        <v>10.7</v>
      </c>
      <c r="AI12" s="15">
        <v>12.4</v>
      </c>
      <c r="AJ12" s="14">
        <v>788</v>
      </c>
      <c r="AK12" s="15">
        <v>12.6</v>
      </c>
      <c r="AL12" s="15">
        <v>11.7</v>
      </c>
      <c r="AM12" s="15">
        <v>13.5</v>
      </c>
      <c r="AN12" s="14">
        <v>768</v>
      </c>
      <c r="AO12" s="15">
        <v>12.4</v>
      </c>
      <c r="AP12" s="15">
        <v>11.5</v>
      </c>
      <c r="AQ12" s="15">
        <v>13.3</v>
      </c>
      <c r="AR12" s="14">
        <v>750</v>
      </c>
      <c r="AS12" s="15">
        <v>12.1</v>
      </c>
      <c r="AT12" s="15">
        <v>11.2</v>
      </c>
      <c r="AU12" s="15">
        <v>12.9</v>
      </c>
      <c r="AV12" s="14">
        <v>716</v>
      </c>
      <c r="AW12" s="15">
        <v>11.6</v>
      </c>
      <c r="AX12" s="15">
        <v>10.7</v>
      </c>
      <c r="AY12" s="15">
        <v>12.4</v>
      </c>
      <c r="AZ12" s="14">
        <v>672</v>
      </c>
      <c r="BA12" s="15">
        <v>10.9</v>
      </c>
      <c r="BB12" s="15">
        <v>10.1</v>
      </c>
      <c r="BC12" s="15">
        <v>11.8</v>
      </c>
      <c r="BD12" s="14">
        <v>766</v>
      </c>
      <c r="BE12" s="15">
        <v>12.5</v>
      </c>
      <c r="BF12" s="15">
        <v>11.6</v>
      </c>
      <c r="BG12" s="15">
        <v>13.3</v>
      </c>
      <c r="BH12" s="14">
        <v>670</v>
      </c>
      <c r="BI12" s="15">
        <v>11</v>
      </c>
      <c r="BJ12" s="15">
        <v>10.1</v>
      </c>
      <c r="BK12" s="15">
        <v>11.8</v>
      </c>
      <c r="BL12" s="14">
        <v>672</v>
      </c>
      <c r="BM12" s="15">
        <v>11</v>
      </c>
      <c r="BN12" s="15">
        <v>10.199999999999999</v>
      </c>
      <c r="BO12" s="15">
        <v>11.8</v>
      </c>
      <c r="BP12" s="14">
        <v>663</v>
      </c>
      <c r="BQ12" s="15">
        <v>10.9</v>
      </c>
      <c r="BR12" s="15">
        <v>10.1</v>
      </c>
      <c r="BS12" s="15">
        <v>11.8</v>
      </c>
      <c r="BT12" s="14">
        <v>693</v>
      </c>
      <c r="BU12" s="15">
        <v>11.5</v>
      </c>
      <c r="BV12" s="15">
        <v>10.6</v>
      </c>
      <c r="BW12" s="15">
        <v>12.3</v>
      </c>
      <c r="BX12" s="14">
        <v>648</v>
      </c>
      <c r="BY12" s="15">
        <v>10.9</v>
      </c>
      <c r="BZ12" s="15">
        <v>10</v>
      </c>
      <c r="CA12" s="15">
        <v>11.7</v>
      </c>
      <c r="CB12" s="14">
        <v>647</v>
      </c>
      <c r="CC12" s="15">
        <v>10.8</v>
      </c>
      <c r="CD12" s="15">
        <v>10</v>
      </c>
      <c r="CE12" s="15">
        <v>11.7</v>
      </c>
      <c r="CF12" s="14">
        <v>641</v>
      </c>
      <c r="CG12" s="15">
        <v>10.8</v>
      </c>
      <c r="CH12" s="15">
        <v>10</v>
      </c>
      <c r="CI12" s="15">
        <v>11.7</v>
      </c>
      <c r="CJ12" s="14">
        <v>719</v>
      </c>
      <c r="CK12" s="15">
        <v>12.2</v>
      </c>
      <c r="CL12" s="15">
        <v>11.3</v>
      </c>
      <c r="CM12" s="15">
        <v>13.1</v>
      </c>
    </row>
    <row r="13" spans="1:91">
      <c r="A13" s="13" t="s">
        <v>412</v>
      </c>
      <c r="B13" s="13" t="s">
        <v>417</v>
      </c>
      <c r="C13" s="13" t="s">
        <v>418</v>
      </c>
      <c r="D13" s="14">
        <v>637</v>
      </c>
      <c r="E13" s="15">
        <v>13.2</v>
      </c>
      <c r="F13" s="15">
        <v>12.2</v>
      </c>
      <c r="G13" s="15">
        <v>14.2</v>
      </c>
      <c r="H13" s="14">
        <v>624</v>
      </c>
      <c r="I13" s="15">
        <v>13.1</v>
      </c>
      <c r="J13" s="15">
        <v>12.1</v>
      </c>
      <c r="K13" s="15">
        <v>14.1</v>
      </c>
      <c r="L13" s="14">
        <v>580</v>
      </c>
      <c r="M13" s="15">
        <v>12.2</v>
      </c>
      <c r="N13" s="15">
        <v>11.2</v>
      </c>
      <c r="O13" s="15">
        <v>13.2</v>
      </c>
      <c r="P13" s="14">
        <v>698</v>
      </c>
      <c r="Q13" s="15">
        <v>14.7</v>
      </c>
      <c r="R13" s="15">
        <v>13.6</v>
      </c>
      <c r="S13" s="15">
        <v>15.7</v>
      </c>
      <c r="T13" s="14">
        <v>613</v>
      </c>
      <c r="U13" s="15">
        <v>13</v>
      </c>
      <c r="V13" s="15">
        <v>11.9</v>
      </c>
      <c r="W13" s="15">
        <v>14</v>
      </c>
      <c r="X13" s="14">
        <v>504</v>
      </c>
      <c r="Y13" s="15">
        <v>10.8</v>
      </c>
      <c r="Z13" s="15">
        <v>9.8000000000000007</v>
      </c>
      <c r="AA13" s="15">
        <v>11.7</v>
      </c>
      <c r="AB13" s="14">
        <v>489</v>
      </c>
      <c r="AC13" s="15">
        <v>10.3</v>
      </c>
      <c r="AD13" s="15">
        <v>9.4</v>
      </c>
      <c r="AE13" s="15">
        <v>11.2</v>
      </c>
      <c r="AF13" s="14">
        <v>567</v>
      </c>
      <c r="AG13" s="15">
        <v>12.1</v>
      </c>
      <c r="AH13" s="15">
        <v>11.1</v>
      </c>
      <c r="AI13" s="15">
        <v>13.1</v>
      </c>
      <c r="AJ13" s="14">
        <v>475</v>
      </c>
      <c r="AK13" s="15">
        <v>10.199999999999999</v>
      </c>
      <c r="AL13" s="15">
        <v>9.3000000000000007</v>
      </c>
      <c r="AM13" s="15">
        <v>11.2</v>
      </c>
      <c r="AN13" s="14">
        <v>556</v>
      </c>
      <c r="AO13" s="15">
        <v>12</v>
      </c>
      <c r="AP13" s="15">
        <v>11</v>
      </c>
      <c r="AQ13" s="15">
        <v>13</v>
      </c>
      <c r="AR13" s="14">
        <v>514</v>
      </c>
      <c r="AS13" s="15">
        <v>11.1</v>
      </c>
      <c r="AT13" s="15">
        <v>10.1</v>
      </c>
      <c r="AU13" s="15">
        <v>12.1</v>
      </c>
      <c r="AV13" s="14">
        <v>489</v>
      </c>
      <c r="AW13" s="15">
        <v>10.5</v>
      </c>
      <c r="AX13" s="15">
        <v>9.6</v>
      </c>
      <c r="AY13" s="15">
        <v>11.5</v>
      </c>
      <c r="AZ13" s="14">
        <v>408</v>
      </c>
      <c r="BA13" s="15">
        <v>8.9</v>
      </c>
      <c r="BB13" s="15">
        <v>8</v>
      </c>
      <c r="BC13" s="15">
        <v>9.6999999999999993</v>
      </c>
      <c r="BD13" s="14">
        <v>426</v>
      </c>
      <c r="BE13" s="15">
        <v>9.3000000000000007</v>
      </c>
      <c r="BF13" s="15">
        <v>8.4</v>
      </c>
      <c r="BG13" s="15">
        <v>10.199999999999999</v>
      </c>
      <c r="BH13" s="14">
        <v>485</v>
      </c>
      <c r="BI13" s="15">
        <v>10.6</v>
      </c>
      <c r="BJ13" s="15">
        <v>9.6999999999999993</v>
      </c>
      <c r="BK13" s="15">
        <v>11.6</v>
      </c>
      <c r="BL13" s="14">
        <v>440</v>
      </c>
      <c r="BM13" s="15">
        <v>9.6999999999999993</v>
      </c>
      <c r="BN13" s="15">
        <v>8.8000000000000007</v>
      </c>
      <c r="BO13" s="15">
        <v>10.6</v>
      </c>
      <c r="BP13" s="14">
        <v>422</v>
      </c>
      <c r="BQ13" s="15">
        <v>9.5</v>
      </c>
      <c r="BR13" s="15">
        <v>8.6</v>
      </c>
      <c r="BS13" s="15">
        <v>10.4</v>
      </c>
      <c r="BT13" s="14">
        <v>502</v>
      </c>
      <c r="BU13" s="15">
        <v>11.2</v>
      </c>
      <c r="BV13" s="15">
        <v>10.199999999999999</v>
      </c>
      <c r="BW13" s="15">
        <v>12.2</v>
      </c>
      <c r="BX13" s="14">
        <v>480</v>
      </c>
      <c r="BY13" s="15">
        <v>10.9</v>
      </c>
      <c r="BZ13" s="15">
        <v>9.9</v>
      </c>
      <c r="CA13" s="15">
        <v>11.9</v>
      </c>
      <c r="CB13" s="14">
        <v>425</v>
      </c>
      <c r="CC13" s="15">
        <v>9.6999999999999993</v>
      </c>
      <c r="CD13" s="15">
        <v>8.6999999999999993</v>
      </c>
      <c r="CE13" s="15">
        <v>10.6</v>
      </c>
      <c r="CF13" s="14">
        <v>455</v>
      </c>
      <c r="CG13" s="15">
        <v>10.4</v>
      </c>
      <c r="CH13" s="15">
        <v>9.4</v>
      </c>
      <c r="CI13" s="15">
        <v>11.3</v>
      </c>
      <c r="CJ13" s="14">
        <v>449</v>
      </c>
      <c r="CK13" s="15">
        <v>10.4</v>
      </c>
      <c r="CL13" s="15">
        <v>9.4</v>
      </c>
      <c r="CM13" s="15">
        <v>11.3</v>
      </c>
    </row>
    <row r="14" spans="1:91">
      <c r="A14" s="13" t="s">
        <v>412</v>
      </c>
      <c r="B14" s="13" t="s">
        <v>419</v>
      </c>
      <c r="C14" s="13" t="s">
        <v>420</v>
      </c>
      <c r="D14" s="14">
        <v>509</v>
      </c>
      <c r="E14" s="15">
        <v>11.9</v>
      </c>
      <c r="F14" s="15">
        <v>10.8</v>
      </c>
      <c r="G14" s="15">
        <v>12.9</v>
      </c>
      <c r="H14" s="14">
        <v>492</v>
      </c>
      <c r="I14" s="15">
        <v>11.5</v>
      </c>
      <c r="J14" s="15">
        <v>10.4</v>
      </c>
      <c r="K14" s="15">
        <v>12.5</v>
      </c>
      <c r="L14" s="14">
        <v>417</v>
      </c>
      <c r="M14" s="15">
        <v>9.8000000000000007</v>
      </c>
      <c r="N14" s="15">
        <v>8.8000000000000007</v>
      </c>
      <c r="O14" s="15">
        <v>10.7</v>
      </c>
      <c r="P14" s="14">
        <v>482</v>
      </c>
      <c r="Q14" s="15">
        <v>11.3</v>
      </c>
      <c r="R14" s="15">
        <v>10.3</v>
      </c>
      <c r="S14" s="15">
        <v>12.4</v>
      </c>
      <c r="T14" s="14">
        <v>445</v>
      </c>
      <c r="U14" s="15">
        <v>10.6</v>
      </c>
      <c r="V14" s="15">
        <v>9.6</v>
      </c>
      <c r="W14" s="15">
        <v>11.6</v>
      </c>
      <c r="X14" s="14">
        <v>369</v>
      </c>
      <c r="Y14" s="15">
        <v>8.8000000000000007</v>
      </c>
      <c r="Z14" s="15">
        <v>7.9</v>
      </c>
      <c r="AA14" s="15">
        <v>9.6999999999999993</v>
      </c>
      <c r="AB14" s="14">
        <v>379</v>
      </c>
      <c r="AC14" s="15">
        <v>9.1</v>
      </c>
      <c r="AD14" s="15">
        <v>8.1999999999999993</v>
      </c>
      <c r="AE14" s="15">
        <v>10</v>
      </c>
      <c r="AF14" s="14">
        <v>422</v>
      </c>
      <c r="AG14" s="15">
        <v>10.3</v>
      </c>
      <c r="AH14" s="15">
        <v>9.3000000000000007</v>
      </c>
      <c r="AI14" s="15">
        <v>11.3</v>
      </c>
      <c r="AJ14" s="14">
        <v>454</v>
      </c>
      <c r="AK14" s="15">
        <v>11.1</v>
      </c>
      <c r="AL14" s="15">
        <v>10.1</v>
      </c>
      <c r="AM14" s="15">
        <v>12.1</v>
      </c>
      <c r="AN14" s="14">
        <v>418</v>
      </c>
      <c r="AO14" s="15">
        <v>10.4</v>
      </c>
      <c r="AP14" s="15">
        <v>9.4</v>
      </c>
      <c r="AQ14" s="15">
        <v>11.4</v>
      </c>
      <c r="AR14" s="14">
        <v>397</v>
      </c>
      <c r="AS14" s="15">
        <v>9.9</v>
      </c>
      <c r="AT14" s="15">
        <v>9</v>
      </c>
      <c r="AU14" s="15">
        <v>10.9</v>
      </c>
      <c r="AV14" s="14">
        <v>376</v>
      </c>
      <c r="AW14" s="15">
        <v>9.5</v>
      </c>
      <c r="AX14" s="15">
        <v>8.5</v>
      </c>
      <c r="AY14" s="15">
        <v>10.5</v>
      </c>
      <c r="AZ14" s="14">
        <v>360</v>
      </c>
      <c r="BA14" s="15">
        <v>9.1</v>
      </c>
      <c r="BB14" s="15">
        <v>8.1</v>
      </c>
      <c r="BC14" s="15">
        <v>10</v>
      </c>
      <c r="BD14" s="14">
        <v>404</v>
      </c>
      <c r="BE14" s="15">
        <v>10.199999999999999</v>
      </c>
      <c r="BF14" s="15">
        <v>9.1999999999999993</v>
      </c>
      <c r="BG14" s="15">
        <v>11.2</v>
      </c>
      <c r="BH14" s="14">
        <v>385</v>
      </c>
      <c r="BI14" s="15">
        <v>9.8000000000000007</v>
      </c>
      <c r="BJ14" s="15">
        <v>8.8000000000000007</v>
      </c>
      <c r="BK14" s="15">
        <v>10.8</v>
      </c>
      <c r="BL14" s="14">
        <v>363</v>
      </c>
      <c r="BM14" s="15">
        <v>9.4</v>
      </c>
      <c r="BN14" s="15">
        <v>8.4</v>
      </c>
      <c r="BO14" s="15">
        <v>10.3</v>
      </c>
      <c r="BP14" s="14">
        <v>368</v>
      </c>
      <c r="BQ14" s="15">
        <v>9.5</v>
      </c>
      <c r="BR14" s="15">
        <v>8.5</v>
      </c>
      <c r="BS14" s="15">
        <v>10.5</v>
      </c>
      <c r="BT14" s="14">
        <v>379</v>
      </c>
      <c r="BU14" s="15">
        <v>9.9</v>
      </c>
      <c r="BV14" s="15">
        <v>8.9</v>
      </c>
      <c r="BW14" s="15">
        <v>10.9</v>
      </c>
      <c r="BX14" s="14">
        <v>387</v>
      </c>
      <c r="BY14" s="15">
        <v>10.4</v>
      </c>
      <c r="BZ14" s="15">
        <v>9.4</v>
      </c>
      <c r="CA14" s="15">
        <v>11.5</v>
      </c>
      <c r="CB14" s="14">
        <v>376</v>
      </c>
      <c r="CC14" s="15">
        <v>10.1</v>
      </c>
      <c r="CD14" s="15">
        <v>9.1</v>
      </c>
      <c r="CE14" s="15">
        <v>11.2</v>
      </c>
      <c r="CF14" s="14">
        <v>365</v>
      </c>
      <c r="CG14" s="15">
        <v>9.9</v>
      </c>
      <c r="CH14" s="15">
        <v>8.8000000000000007</v>
      </c>
      <c r="CI14" s="15">
        <v>10.9</v>
      </c>
      <c r="CJ14" s="14">
        <v>397</v>
      </c>
      <c r="CK14" s="15">
        <v>10.7</v>
      </c>
      <c r="CL14" s="15">
        <v>9.6999999999999993</v>
      </c>
      <c r="CM14" s="15">
        <v>11.8</v>
      </c>
    </row>
    <row r="15" spans="1:91">
      <c r="A15" s="13" t="s">
        <v>412</v>
      </c>
      <c r="B15" s="13" t="s">
        <v>421</v>
      </c>
      <c r="C15" s="13" t="s">
        <v>422</v>
      </c>
      <c r="D15" s="14">
        <v>570</v>
      </c>
      <c r="E15" s="15">
        <v>11</v>
      </c>
      <c r="F15" s="15">
        <v>10.1</v>
      </c>
      <c r="G15" s="15">
        <v>11.9</v>
      </c>
      <c r="H15" s="14">
        <v>581</v>
      </c>
      <c r="I15" s="15">
        <v>11.3</v>
      </c>
      <c r="J15" s="15">
        <v>10.4</v>
      </c>
      <c r="K15" s="15">
        <v>12.2</v>
      </c>
      <c r="L15" s="14">
        <v>561</v>
      </c>
      <c r="M15" s="15">
        <v>11</v>
      </c>
      <c r="N15" s="15">
        <v>10.1</v>
      </c>
      <c r="O15" s="15">
        <v>11.9</v>
      </c>
      <c r="P15" s="14">
        <v>545</v>
      </c>
      <c r="Q15" s="15">
        <v>10.7</v>
      </c>
      <c r="R15" s="15">
        <v>9.8000000000000007</v>
      </c>
      <c r="S15" s="15">
        <v>11.6</v>
      </c>
      <c r="T15" s="14">
        <v>529</v>
      </c>
      <c r="U15" s="15">
        <v>10.4</v>
      </c>
      <c r="V15" s="15">
        <v>9.5</v>
      </c>
      <c r="W15" s="15">
        <v>11.3</v>
      </c>
      <c r="X15" s="14">
        <v>515</v>
      </c>
      <c r="Y15" s="15">
        <v>10.199999999999999</v>
      </c>
      <c r="Z15" s="15">
        <v>9.3000000000000007</v>
      </c>
      <c r="AA15" s="15">
        <v>11.1</v>
      </c>
      <c r="AB15" s="14">
        <v>453</v>
      </c>
      <c r="AC15" s="15">
        <v>9</v>
      </c>
      <c r="AD15" s="15">
        <v>8.1999999999999993</v>
      </c>
      <c r="AE15" s="15">
        <v>9.8000000000000007</v>
      </c>
      <c r="AF15" s="14">
        <v>494</v>
      </c>
      <c r="AG15" s="15">
        <v>9.9</v>
      </c>
      <c r="AH15" s="15">
        <v>9</v>
      </c>
      <c r="AI15" s="15">
        <v>10.8</v>
      </c>
      <c r="AJ15" s="14">
        <v>602</v>
      </c>
      <c r="AK15" s="15">
        <v>12.2</v>
      </c>
      <c r="AL15" s="15">
        <v>11.2</v>
      </c>
      <c r="AM15" s="15">
        <v>13.2</v>
      </c>
      <c r="AN15" s="14">
        <v>510</v>
      </c>
      <c r="AO15" s="15">
        <v>10.4</v>
      </c>
      <c r="AP15" s="15">
        <v>9.5</v>
      </c>
      <c r="AQ15" s="15">
        <v>11.3</v>
      </c>
      <c r="AR15" s="14">
        <v>481</v>
      </c>
      <c r="AS15" s="15">
        <v>9.8000000000000007</v>
      </c>
      <c r="AT15" s="15">
        <v>8.9</v>
      </c>
      <c r="AU15" s="15">
        <v>10.7</v>
      </c>
      <c r="AV15" s="14">
        <v>454</v>
      </c>
      <c r="AW15" s="15">
        <v>9.4</v>
      </c>
      <c r="AX15" s="15">
        <v>8.5</v>
      </c>
      <c r="AY15" s="15">
        <v>10.3</v>
      </c>
      <c r="AZ15" s="14">
        <v>479</v>
      </c>
      <c r="BA15" s="15">
        <v>10</v>
      </c>
      <c r="BB15" s="15">
        <v>9.1</v>
      </c>
      <c r="BC15" s="15">
        <v>10.9</v>
      </c>
      <c r="BD15" s="14">
        <v>472</v>
      </c>
      <c r="BE15" s="15">
        <v>9.8000000000000007</v>
      </c>
      <c r="BF15" s="15">
        <v>8.9</v>
      </c>
      <c r="BG15" s="15">
        <v>10.7</v>
      </c>
      <c r="BH15" s="14">
        <v>493</v>
      </c>
      <c r="BI15" s="15">
        <v>10.3</v>
      </c>
      <c r="BJ15" s="15">
        <v>9.4</v>
      </c>
      <c r="BK15" s="15">
        <v>11.2</v>
      </c>
      <c r="BL15" s="14">
        <v>378</v>
      </c>
      <c r="BM15" s="15">
        <v>7.9</v>
      </c>
      <c r="BN15" s="15">
        <v>7.1</v>
      </c>
      <c r="BO15" s="15">
        <v>8.6999999999999993</v>
      </c>
      <c r="BP15" s="14">
        <v>418</v>
      </c>
      <c r="BQ15" s="15">
        <v>8.9</v>
      </c>
      <c r="BR15" s="15">
        <v>8</v>
      </c>
      <c r="BS15" s="15">
        <v>9.8000000000000007</v>
      </c>
      <c r="BT15" s="14">
        <v>436</v>
      </c>
      <c r="BU15" s="15">
        <v>9.4</v>
      </c>
      <c r="BV15" s="15">
        <v>8.5</v>
      </c>
      <c r="BW15" s="15">
        <v>10.3</v>
      </c>
      <c r="BX15" s="14">
        <v>459</v>
      </c>
      <c r="BY15" s="15">
        <v>9.9</v>
      </c>
      <c r="BZ15" s="15">
        <v>9</v>
      </c>
      <c r="CA15" s="15">
        <v>10.8</v>
      </c>
      <c r="CB15" s="14">
        <v>471</v>
      </c>
      <c r="CC15" s="15">
        <v>10.199999999999999</v>
      </c>
      <c r="CD15" s="15">
        <v>9.1999999999999993</v>
      </c>
      <c r="CE15" s="15">
        <v>11.1</v>
      </c>
      <c r="CF15" s="14">
        <v>468</v>
      </c>
      <c r="CG15" s="15">
        <v>10.1</v>
      </c>
      <c r="CH15" s="15">
        <v>9.1</v>
      </c>
      <c r="CI15" s="15">
        <v>11</v>
      </c>
      <c r="CJ15" s="14">
        <v>522</v>
      </c>
      <c r="CK15" s="15">
        <v>11.4</v>
      </c>
      <c r="CL15" s="15">
        <v>10.4</v>
      </c>
      <c r="CM15" s="15">
        <v>12.4</v>
      </c>
    </row>
    <row r="16" spans="1:91">
      <c r="A16" s="13" t="s">
        <v>412</v>
      </c>
      <c r="B16" s="13" t="s">
        <v>423</v>
      </c>
      <c r="C16" s="13" t="s">
        <v>424</v>
      </c>
      <c r="D16" s="14">
        <v>583</v>
      </c>
      <c r="E16" s="15">
        <v>10.4</v>
      </c>
      <c r="F16" s="15">
        <v>9.6</v>
      </c>
      <c r="G16" s="15">
        <v>11.3</v>
      </c>
      <c r="H16" s="14">
        <v>478</v>
      </c>
      <c r="I16" s="15">
        <v>8.6</v>
      </c>
      <c r="J16" s="15">
        <v>7.8</v>
      </c>
      <c r="K16" s="15">
        <v>9.4</v>
      </c>
      <c r="L16" s="14">
        <v>531</v>
      </c>
      <c r="M16" s="15">
        <v>9.6</v>
      </c>
      <c r="N16" s="15">
        <v>8.8000000000000007</v>
      </c>
      <c r="O16" s="15">
        <v>10.4</v>
      </c>
      <c r="P16" s="14">
        <v>653</v>
      </c>
      <c r="Q16" s="15">
        <v>11.9</v>
      </c>
      <c r="R16" s="15">
        <v>11</v>
      </c>
      <c r="S16" s="15">
        <v>12.8</v>
      </c>
      <c r="T16" s="14">
        <v>650</v>
      </c>
      <c r="U16" s="15">
        <v>11.9</v>
      </c>
      <c r="V16" s="15">
        <v>10.9</v>
      </c>
      <c r="W16" s="15">
        <v>12.8</v>
      </c>
      <c r="X16" s="14">
        <v>505</v>
      </c>
      <c r="Y16" s="15">
        <v>9.3000000000000007</v>
      </c>
      <c r="Z16" s="15">
        <v>8.5</v>
      </c>
      <c r="AA16" s="15">
        <v>10.1</v>
      </c>
      <c r="AB16" s="14">
        <v>567</v>
      </c>
      <c r="AC16" s="15">
        <v>10.5</v>
      </c>
      <c r="AD16" s="15">
        <v>9.6</v>
      </c>
      <c r="AE16" s="15">
        <v>11.4</v>
      </c>
      <c r="AF16" s="14">
        <v>528</v>
      </c>
      <c r="AG16" s="15">
        <v>9.9</v>
      </c>
      <c r="AH16" s="15">
        <v>9</v>
      </c>
      <c r="AI16" s="15">
        <v>10.7</v>
      </c>
      <c r="AJ16" s="14">
        <v>553</v>
      </c>
      <c r="AK16" s="15">
        <v>10.4</v>
      </c>
      <c r="AL16" s="15">
        <v>9.5</v>
      </c>
      <c r="AM16" s="15">
        <v>11.3</v>
      </c>
      <c r="AN16" s="14">
        <v>510</v>
      </c>
      <c r="AO16" s="15">
        <v>9.8000000000000007</v>
      </c>
      <c r="AP16" s="15">
        <v>8.9</v>
      </c>
      <c r="AQ16" s="15">
        <v>10.6</v>
      </c>
      <c r="AR16" s="14">
        <v>465</v>
      </c>
      <c r="AS16" s="15">
        <v>8.9</v>
      </c>
      <c r="AT16" s="15">
        <v>8.1</v>
      </c>
      <c r="AU16" s="15">
        <v>9.6999999999999993</v>
      </c>
      <c r="AV16" s="14">
        <v>516</v>
      </c>
      <c r="AW16" s="15">
        <v>10</v>
      </c>
      <c r="AX16" s="15">
        <v>9.1999999999999993</v>
      </c>
      <c r="AY16" s="15">
        <v>10.9</v>
      </c>
      <c r="AZ16" s="14">
        <v>489</v>
      </c>
      <c r="BA16" s="15">
        <v>9.6</v>
      </c>
      <c r="BB16" s="15">
        <v>8.6999999999999993</v>
      </c>
      <c r="BC16" s="15">
        <v>10.5</v>
      </c>
      <c r="BD16" s="14">
        <v>455</v>
      </c>
      <c r="BE16" s="15">
        <v>9</v>
      </c>
      <c r="BF16" s="15">
        <v>8.1</v>
      </c>
      <c r="BG16" s="15">
        <v>9.8000000000000007</v>
      </c>
      <c r="BH16" s="14">
        <v>503</v>
      </c>
      <c r="BI16" s="15">
        <v>10</v>
      </c>
      <c r="BJ16" s="15">
        <v>9.1999999999999993</v>
      </c>
      <c r="BK16" s="15">
        <v>10.9</v>
      </c>
      <c r="BL16" s="14">
        <v>434</v>
      </c>
      <c r="BM16" s="15">
        <v>8.6999999999999993</v>
      </c>
      <c r="BN16" s="15">
        <v>7.9</v>
      </c>
      <c r="BO16" s="15">
        <v>9.6</v>
      </c>
      <c r="BP16" s="14">
        <v>433</v>
      </c>
      <c r="BQ16" s="15">
        <v>8.9</v>
      </c>
      <c r="BR16" s="15">
        <v>8</v>
      </c>
      <c r="BS16" s="15">
        <v>9.6999999999999993</v>
      </c>
      <c r="BT16" s="14">
        <v>450</v>
      </c>
      <c r="BU16" s="15">
        <v>9.1999999999999993</v>
      </c>
      <c r="BV16" s="15">
        <v>8.4</v>
      </c>
      <c r="BW16" s="15">
        <v>10.1</v>
      </c>
      <c r="BX16" s="14">
        <v>457</v>
      </c>
      <c r="BY16" s="15">
        <v>9.5</v>
      </c>
      <c r="BZ16" s="15">
        <v>8.6</v>
      </c>
      <c r="CA16" s="15">
        <v>10.3</v>
      </c>
      <c r="CB16" s="14">
        <v>451</v>
      </c>
      <c r="CC16" s="15">
        <v>9.5</v>
      </c>
      <c r="CD16" s="15">
        <v>8.6</v>
      </c>
      <c r="CE16" s="15">
        <v>10.3</v>
      </c>
      <c r="CF16" s="14">
        <v>468</v>
      </c>
      <c r="CG16" s="15">
        <v>9.9</v>
      </c>
      <c r="CH16" s="15">
        <v>9</v>
      </c>
      <c r="CI16" s="15">
        <v>10.8</v>
      </c>
      <c r="CJ16" s="14">
        <v>438</v>
      </c>
      <c r="CK16" s="15">
        <v>9.4</v>
      </c>
      <c r="CL16" s="15">
        <v>8.5</v>
      </c>
      <c r="CM16" s="15">
        <v>10.3</v>
      </c>
    </row>
    <row r="17" spans="1:91">
      <c r="A17" s="13" t="s">
        <v>412</v>
      </c>
      <c r="B17" s="13" t="s">
        <v>425</v>
      </c>
      <c r="C17" s="13" t="s">
        <v>426</v>
      </c>
      <c r="D17" s="14">
        <v>601</v>
      </c>
      <c r="E17" s="15">
        <v>7.8</v>
      </c>
      <c r="F17" s="15">
        <v>7.2</v>
      </c>
      <c r="G17" s="15">
        <v>8.5</v>
      </c>
      <c r="H17" s="14">
        <v>596</v>
      </c>
      <c r="I17" s="15">
        <v>7.7</v>
      </c>
      <c r="J17" s="15">
        <v>7.1</v>
      </c>
      <c r="K17" s="15">
        <v>8.4</v>
      </c>
      <c r="L17" s="14">
        <v>593</v>
      </c>
      <c r="M17" s="15">
        <v>7.8</v>
      </c>
      <c r="N17" s="15">
        <v>7.1</v>
      </c>
      <c r="O17" s="15">
        <v>8.4</v>
      </c>
      <c r="P17" s="14">
        <v>652</v>
      </c>
      <c r="Q17" s="15">
        <v>8.6</v>
      </c>
      <c r="R17" s="15">
        <v>7.9</v>
      </c>
      <c r="S17" s="15">
        <v>9.3000000000000007</v>
      </c>
      <c r="T17" s="14">
        <v>709</v>
      </c>
      <c r="U17" s="15">
        <v>9.5</v>
      </c>
      <c r="V17" s="15">
        <v>8.6999999999999993</v>
      </c>
      <c r="W17" s="15">
        <v>10.199999999999999</v>
      </c>
      <c r="X17" s="14">
        <v>603</v>
      </c>
      <c r="Y17" s="15">
        <v>8.1999999999999993</v>
      </c>
      <c r="Z17" s="15">
        <v>7.6</v>
      </c>
      <c r="AA17" s="15">
        <v>8.9</v>
      </c>
      <c r="AB17" s="14">
        <v>616</v>
      </c>
      <c r="AC17" s="15">
        <v>8.3000000000000007</v>
      </c>
      <c r="AD17" s="15">
        <v>7.6</v>
      </c>
      <c r="AE17" s="15">
        <v>9</v>
      </c>
      <c r="AF17" s="14">
        <v>763</v>
      </c>
      <c r="AG17" s="15">
        <v>10.8</v>
      </c>
      <c r="AH17" s="15">
        <v>10</v>
      </c>
      <c r="AI17" s="15">
        <v>11.6</v>
      </c>
      <c r="AJ17" s="14">
        <v>584</v>
      </c>
      <c r="AK17" s="15">
        <v>8.1999999999999993</v>
      </c>
      <c r="AL17" s="15">
        <v>7.5</v>
      </c>
      <c r="AM17" s="15">
        <v>8.9</v>
      </c>
      <c r="AN17" s="14">
        <v>561</v>
      </c>
      <c r="AO17" s="15">
        <v>8</v>
      </c>
      <c r="AP17" s="15">
        <v>7.3</v>
      </c>
      <c r="AQ17" s="15">
        <v>8.6999999999999993</v>
      </c>
      <c r="AR17" s="14">
        <v>603</v>
      </c>
      <c r="AS17" s="15">
        <v>8.6</v>
      </c>
      <c r="AT17" s="15">
        <v>7.9</v>
      </c>
      <c r="AU17" s="15">
        <v>9.4</v>
      </c>
      <c r="AV17" s="14">
        <v>612</v>
      </c>
      <c r="AW17" s="15">
        <v>8.8000000000000007</v>
      </c>
      <c r="AX17" s="15">
        <v>8.1</v>
      </c>
      <c r="AY17" s="15">
        <v>9.5</v>
      </c>
      <c r="AZ17" s="14">
        <v>601</v>
      </c>
      <c r="BA17" s="15">
        <v>8.8000000000000007</v>
      </c>
      <c r="BB17" s="15">
        <v>8.1</v>
      </c>
      <c r="BC17" s="15">
        <v>9.5</v>
      </c>
      <c r="BD17" s="14">
        <v>587</v>
      </c>
      <c r="BE17" s="15">
        <v>8.6999999999999993</v>
      </c>
      <c r="BF17" s="15">
        <v>7.9</v>
      </c>
      <c r="BG17" s="15">
        <v>9.4</v>
      </c>
      <c r="BH17" s="14">
        <v>624</v>
      </c>
      <c r="BI17" s="15">
        <v>9.1</v>
      </c>
      <c r="BJ17" s="15">
        <v>8.4</v>
      </c>
      <c r="BK17" s="15">
        <v>9.9</v>
      </c>
      <c r="BL17" s="14">
        <v>564</v>
      </c>
      <c r="BM17" s="15">
        <v>8.6</v>
      </c>
      <c r="BN17" s="15">
        <v>7.8</v>
      </c>
      <c r="BO17" s="15">
        <v>9.3000000000000007</v>
      </c>
      <c r="BP17" s="14">
        <v>610</v>
      </c>
      <c r="BQ17" s="15">
        <v>9.6</v>
      </c>
      <c r="BR17" s="15">
        <v>8.8000000000000007</v>
      </c>
      <c r="BS17" s="15">
        <v>10.4</v>
      </c>
      <c r="BT17" s="14">
        <v>625</v>
      </c>
      <c r="BU17" s="15">
        <v>9.9</v>
      </c>
      <c r="BV17" s="15">
        <v>9.1</v>
      </c>
      <c r="BW17" s="15">
        <v>10.8</v>
      </c>
      <c r="BX17" s="14">
        <v>632</v>
      </c>
      <c r="BY17" s="15">
        <v>9.9</v>
      </c>
      <c r="BZ17" s="15">
        <v>9.1</v>
      </c>
      <c r="CA17" s="15">
        <v>10.8</v>
      </c>
      <c r="CB17" s="14">
        <v>662</v>
      </c>
      <c r="CC17" s="15">
        <v>10.4</v>
      </c>
      <c r="CD17" s="15">
        <v>9.5</v>
      </c>
      <c r="CE17" s="15">
        <v>11.2</v>
      </c>
      <c r="CF17" s="14">
        <v>629</v>
      </c>
      <c r="CG17" s="15">
        <v>9.9</v>
      </c>
      <c r="CH17" s="15">
        <v>9.1</v>
      </c>
      <c r="CI17" s="15">
        <v>10.7</v>
      </c>
      <c r="CJ17" s="14">
        <v>630</v>
      </c>
      <c r="CK17" s="15">
        <v>10.199999999999999</v>
      </c>
      <c r="CL17" s="15">
        <v>9.3000000000000007</v>
      </c>
      <c r="CM17" s="15">
        <v>11</v>
      </c>
    </row>
    <row r="18" spans="1:91">
      <c r="A18" s="13" t="s">
        <v>412</v>
      </c>
      <c r="B18" s="13" t="s">
        <v>427</v>
      </c>
      <c r="C18" s="13" t="s">
        <v>428</v>
      </c>
      <c r="D18" s="14">
        <v>903</v>
      </c>
      <c r="E18" s="15">
        <v>11</v>
      </c>
      <c r="F18" s="15">
        <v>10.3</v>
      </c>
      <c r="G18" s="15">
        <v>11.7</v>
      </c>
      <c r="H18" s="14">
        <v>888</v>
      </c>
      <c r="I18" s="15">
        <v>10.9</v>
      </c>
      <c r="J18" s="15">
        <v>10.1</v>
      </c>
      <c r="K18" s="15">
        <v>11.6</v>
      </c>
      <c r="L18" s="14">
        <v>886</v>
      </c>
      <c r="M18" s="15">
        <v>10.9</v>
      </c>
      <c r="N18" s="15">
        <v>10.199999999999999</v>
      </c>
      <c r="O18" s="15">
        <v>11.6</v>
      </c>
      <c r="P18" s="14">
        <v>891</v>
      </c>
      <c r="Q18" s="15">
        <v>11.1</v>
      </c>
      <c r="R18" s="15">
        <v>10.3</v>
      </c>
      <c r="S18" s="15">
        <v>11.8</v>
      </c>
      <c r="T18" s="14">
        <v>755</v>
      </c>
      <c r="U18" s="15">
        <v>9.4</v>
      </c>
      <c r="V18" s="15">
        <v>8.6999999999999993</v>
      </c>
      <c r="W18" s="15">
        <v>10</v>
      </c>
      <c r="X18" s="14">
        <v>747</v>
      </c>
      <c r="Y18" s="15">
        <v>9.3000000000000007</v>
      </c>
      <c r="Z18" s="15">
        <v>8.6999999999999993</v>
      </c>
      <c r="AA18" s="15">
        <v>10</v>
      </c>
      <c r="AB18" s="14">
        <v>774</v>
      </c>
      <c r="AC18" s="15">
        <v>9.6999999999999993</v>
      </c>
      <c r="AD18" s="15">
        <v>9.1</v>
      </c>
      <c r="AE18" s="15">
        <v>10.4</v>
      </c>
      <c r="AF18" s="14">
        <v>786</v>
      </c>
      <c r="AG18" s="15">
        <v>10</v>
      </c>
      <c r="AH18" s="15">
        <v>9.3000000000000007</v>
      </c>
      <c r="AI18" s="15">
        <v>10.7</v>
      </c>
      <c r="AJ18" s="14">
        <v>834</v>
      </c>
      <c r="AK18" s="15">
        <v>10.7</v>
      </c>
      <c r="AL18" s="15">
        <v>10</v>
      </c>
      <c r="AM18" s="15">
        <v>11.4</v>
      </c>
      <c r="AN18" s="14">
        <v>866</v>
      </c>
      <c r="AO18" s="15">
        <v>11.2</v>
      </c>
      <c r="AP18" s="15">
        <v>10.5</v>
      </c>
      <c r="AQ18" s="15">
        <v>12</v>
      </c>
      <c r="AR18" s="14">
        <v>736</v>
      </c>
      <c r="AS18" s="15">
        <v>9.6</v>
      </c>
      <c r="AT18" s="15">
        <v>8.9</v>
      </c>
      <c r="AU18" s="15">
        <v>10.3</v>
      </c>
      <c r="AV18" s="14">
        <v>741</v>
      </c>
      <c r="AW18" s="15">
        <v>9.8000000000000007</v>
      </c>
      <c r="AX18" s="15">
        <v>9.1</v>
      </c>
      <c r="AY18" s="15">
        <v>10.5</v>
      </c>
      <c r="AZ18" s="14">
        <v>708</v>
      </c>
      <c r="BA18" s="15">
        <v>9.4</v>
      </c>
      <c r="BB18" s="15">
        <v>8.6999999999999993</v>
      </c>
      <c r="BC18" s="15">
        <v>10.1</v>
      </c>
      <c r="BD18" s="14">
        <v>745</v>
      </c>
      <c r="BE18" s="15">
        <v>10</v>
      </c>
      <c r="BF18" s="15">
        <v>9.3000000000000007</v>
      </c>
      <c r="BG18" s="15">
        <v>10.8</v>
      </c>
      <c r="BH18" s="14">
        <v>692</v>
      </c>
      <c r="BI18" s="15">
        <v>9.4</v>
      </c>
      <c r="BJ18" s="15">
        <v>8.6999999999999993</v>
      </c>
      <c r="BK18" s="15">
        <v>10.1</v>
      </c>
      <c r="BL18" s="14">
        <v>653</v>
      </c>
      <c r="BM18" s="15">
        <v>8.9</v>
      </c>
      <c r="BN18" s="15">
        <v>8.1999999999999993</v>
      </c>
      <c r="BO18" s="15">
        <v>9.5</v>
      </c>
      <c r="BP18" s="14">
        <v>685</v>
      </c>
      <c r="BQ18" s="15">
        <v>9.5</v>
      </c>
      <c r="BR18" s="15">
        <v>8.6999999999999993</v>
      </c>
      <c r="BS18" s="15">
        <v>10.199999999999999</v>
      </c>
      <c r="BT18" s="14">
        <v>710</v>
      </c>
      <c r="BU18" s="15">
        <v>9.9</v>
      </c>
      <c r="BV18" s="15">
        <v>9.1999999999999993</v>
      </c>
      <c r="BW18" s="15">
        <v>10.6</v>
      </c>
      <c r="BX18" s="14">
        <v>711</v>
      </c>
      <c r="BY18" s="15">
        <v>9.9</v>
      </c>
      <c r="BZ18" s="15">
        <v>9.1999999999999993</v>
      </c>
      <c r="CA18" s="15">
        <v>10.7</v>
      </c>
      <c r="CB18" s="14">
        <v>707</v>
      </c>
      <c r="CC18" s="15">
        <v>10</v>
      </c>
      <c r="CD18" s="15">
        <v>9.1999999999999993</v>
      </c>
      <c r="CE18" s="15">
        <v>10.7</v>
      </c>
      <c r="CF18" s="14">
        <v>726</v>
      </c>
      <c r="CG18" s="15">
        <v>10.4</v>
      </c>
      <c r="CH18" s="15">
        <v>9.6</v>
      </c>
      <c r="CI18" s="15">
        <v>11.2</v>
      </c>
      <c r="CJ18" s="14">
        <v>700</v>
      </c>
      <c r="CK18" s="15">
        <v>10</v>
      </c>
      <c r="CL18" s="15">
        <v>9.1999999999999993</v>
      </c>
      <c r="CM18" s="15">
        <v>10.7</v>
      </c>
    </row>
    <row r="19" spans="1:91">
      <c r="A19" s="13" t="s">
        <v>412</v>
      </c>
      <c r="B19" s="13" t="s">
        <v>429</v>
      </c>
      <c r="C19" s="13" t="s">
        <v>430</v>
      </c>
      <c r="D19" s="14">
        <v>632</v>
      </c>
      <c r="E19" s="15">
        <v>12.4</v>
      </c>
      <c r="F19" s="15">
        <v>11.5</v>
      </c>
      <c r="G19" s="15">
        <v>13.4</v>
      </c>
      <c r="H19" s="14">
        <v>656</v>
      </c>
      <c r="I19" s="15">
        <v>13.1</v>
      </c>
      <c r="J19" s="15">
        <v>12.1</v>
      </c>
      <c r="K19" s="15">
        <v>14.2</v>
      </c>
      <c r="L19" s="14">
        <v>588</v>
      </c>
      <c r="M19" s="15">
        <v>11.7</v>
      </c>
      <c r="N19" s="15">
        <v>10.8</v>
      </c>
      <c r="O19" s="15">
        <v>12.7</v>
      </c>
      <c r="P19" s="14">
        <v>619</v>
      </c>
      <c r="Q19" s="15">
        <v>12.4</v>
      </c>
      <c r="R19" s="15">
        <v>11.5</v>
      </c>
      <c r="S19" s="15">
        <v>13.4</v>
      </c>
      <c r="T19" s="14">
        <v>585</v>
      </c>
      <c r="U19" s="15">
        <v>11.8</v>
      </c>
      <c r="V19" s="15">
        <v>10.9</v>
      </c>
      <c r="W19" s="15">
        <v>12.8</v>
      </c>
      <c r="X19" s="14">
        <v>537</v>
      </c>
      <c r="Y19" s="15">
        <v>11</v>
      </c>
      <c r="Z19" s="15">
        <v>10</v>
      </c>
      <c r="AA19" s="15">
        <v>11.9</v>
      </c>
      <c r="AB19" s="14">
        <v>562</v>
      </c>
      <c r="AC19" s="15">
        <v>11.5</v>
      </c>
      <c r="AD19" s="15">
        <v>10.6</v>
      </c>
      <c r="AE19" s="15">
        <v>12.5</v>
      </c>
      <c r="AF19" s="14">
        <v>516</v>
      </c>
      <c r="AG19" s="15">
        <v>10.6</v>
      </c>
      <c r="AH19" s="15">
        <v>9.6999999999999993</v>
      </c>
      <c r="AI19" s="15">
        <v>11.5</v>
      </c>
      <c r="AJ19" s="14">
        <v>561</v>
      </c>
      <c r="AK19" s="15">
        <v>11.6</v>
      </c>
      <c r="AL19" s="15">
        <v>10.7</v>
      </c>
      <c r="AM19" s="15">
        <v>12.6</v>
      </c>
      <c r="AN19" s="14">
        <v>596</v>
      </c>
      <c r="AO19" s="15">
        <v>12.5</v>
      </c>
      <c r="AP19" s="15">
        <v>11.5</v>
      </c>
      <c r="AQ19" s="15">
        <v>13.5</v>
      </c>
      <c r="AR19" s="14">
        <v>543</v>
      </c>
      <c r="AS19" s="15">
        <v>11.5</v>
      </c>
      <c r="AT19" s="15">
        <v>10.5</v>
      </c>
      <c r="AU19" s="15">
        <v>12.5</v>
      </c>
      <c r="AV19" s="14">
        <v>535</v>
      </c>
      <c r="AW19" s="15">
        <v>11.4</v>
      </c>
      <c r="AX19" s="15">
        <v>10.5</v>
      </c>
      <c r="AY19" s="15">
        <v>12.4</v>
      </c>
      <c r="AZ19" s="14">
        <v>512</v>
      </c>
      <c r="BA19" s="15">
        <v>11.1</v>
      </c>
      <c r="BB19" s="15">
        <v>10.1</v>
      </c>
      <c r="BC19" s="15">
        <v>12</v>
      </c>
      <c r="BD19" s="14">
        <v>538</v>
      </c>
      <c r="BE19" s="15">
        <v>11.7</v>
      </c>
      <c r="BF19" s="15">
        <v>10.7</v>
      </c>
      <c r="BG19" s="15">
        <v>12.7</v>
      </c>
      <c r="BH19" s="14">
        <v>451</v>
      </c>
      <c r="BI19" s="15">
        <v>9.8000000000000007</v>
      </c>
      <c r="BJ19" s="15">
        <v>8.9</v>
      </c>
      <c r="BK19" s="15">
        <v>10.7</v>
      </c>
      <c r="BL19" s="14">
        <v>426</v>
      </c>
      <c r="BM19" s="15">
        <v>9.3000000000000007</v>
      </c>
      <c r="BN19" s="15">
        <v>8.4</v>
      </c>
      <c r="BO19" s="15">
        <v>10.199999999999999</v>
      </c>
      <c r="BP19" s="14">
        <v>464</v>
      </c>
      <c r="BQ19" s="15">
        <v>10.3</v>
      </c>
      <c r="BR19" s="15">
        <v>9.3000000000000007</v>
      </c>
      <c r="BS19" s="15">
        <v>11.2</v>
      </c>
      <c r="BT19" s="14">
        <v>458</v>
      </c>
      <c r="BU19" s="15">
        <v>10.199999999999999</v>
      </c>
      <c r="BV19" s="15">
        <v>9.1999999999999993</v>
      </c>
      <c r="BW19" s="15">
        <v>11.1</v>
      </c>
      <c r="BX19" s="14">
        <v>494</v>
      </c>
      <c r="BY19" s="15">
        <v>11.1</v>
      </c>
      <c r="BZ19" s="15">
        <v>10.1</v>
      </c>
      <c r="CA19" s="15">
        <v>12.1</v>
      </c>
      <c r="CB19" s="14">
        <v>452</v>
      </c>
      <c r="CC19" s="15">
        <v>10.199999999999999</v>
      </c>
      <c r="CD19" s="15">
        <v>9.3000000000000007</v>
      </c>
      <c r="CE19" s="15">
        <v>11.2</v>
      </c>
      <c r="CF19" s="14">
        <v>452</v>
      </c>
      <c r="CG19" s="15">
        <v>10.3</v>
      </c>
      <c r="CH19" s="15">
        <v>9.4</v>
      </c>
      <c r="CI19" s="15">
        <v>11.3</v>
      </c>
      <c r="CJ19" s="14">
        <v>465</v>
      </c>
      <c r="CK19" s="15">
        <v>10.7</v>
      </c>
      <c r="CL19" s="15">
        <v>9.6999999999999993</v>
      </c>
      <c r="CM19" s="15">
        <v>11.6</v>
      </c>
    </row>
    <row r="20" spans="1:91">
      <c r="A20" s="13" t="s">
        <v>412</v>
      </c>
      <c r="B20" s="13" t="s">
        <v>240</v>
      </c>
      <c r="C20" s="13" t="s">
        <v>241</v>
      </c>
      <c r="D20" s="14">
        <v>362</v>
      </c>
      <c r="E20" s="15">
        <v>13.4</v>
      </c>
      <c r="F20" s="15">
        <v>12</v>
      </c>
      <c r="G20" s="15">
        <v>14.8</v>
      </c>
      <c r="H20" s="14">
        <v>362</v>
      </c>
      <c r="I20" s="15">
        <v>13.5</v>
      </c>
      <c r="J20" s="15">
        <v>12.1</v>
      </c>
      <c r="K20" s="15">
        <v>14.9</v>
      </c>
      <c r="L20" s="14">
        <v>298</v>
      </c>
      <c r="M20" s="15">
        <v>11.1</v>
      </c>
      <c r="N20" s="15">
        <v>9.8000000000000007</v>
      </c>
      <c r="O20" s="15">
        <v>12.3</v>
      </c>
      <c r="P20" s="14">
        <v>341</v>
      </c>
      <c r="Q20" s="15">
        <v>12.8</v>
      </c>
      <c r="R20" s="15">
        <v>11.4</v>
      </c>
      <c r="S20" s="15">
        <v>14.1</v>
      </c>
      <c r="T20" s="14">
        <v>374</v>
      </c>
      <c r="U20" s="15">
        <v>14</v>
      </c>
      <c r="V20" s="15">
        <v>12.6</v>
      </c>
      <c r="W20" s="15">
        <v>15.4</v>
      </c>
      <c r="X20" s="14">
        <v>371</v>
      </c>
      <c r="Y20" s="15">
        <v>13.8</v>
      </c>
      <c r="Z20" s="15">
        <v>12.4</v>
      </c>
      <c r="AA20" s="15">
        <v>15.2</v>
      </c>
      <c r="AB20" s="14">
        <v>340</v>
      </c>
      <c r="AC20" s="15">
        <v>12.6</v>
      </c>
      <c r="AD20" s="15">
        <v>11.3</v>
      </c>
      <c r="AE20" s="15">
        <v>14</v>
      </c>
      <c r="AF20" s="14">
        <v>368</v>
      </c>
      <c r="AG20" s="15">
        <v>13.8</v>
      </c>
      <c r="AH20" s="15">
        <v>12.4</v>
      </c>
      <c r="AI20" s="15">
        <v>15.2</v>
      </c>
      <c r="AJ20" s="14">
        <v>264</v>
      </c>
      <c r="AK20" s="15">
        <v>9.9</v>
      </c>
      <c r="AL20" s="15">
        <v>8.6999999999999993</v>
      </c>
      <c r="AM20" s="15">
        <v>11.1</v>
      </c>
      <c r="AN20" s="14">
        <v>409</v>
      </c>
      <c r="AO20" s="15">
        <v>15.4</v>
      </c>
      <c r="AP20" s="15">
        <v>13.9</v>
      </c>
      <c r="AQ20" s="15">
        <v>16.899999999999999</v>
      </c>
      <c r="AR20" s="14">
        <v>348</v>
      </c>
      <c r="AS20" s="15">
        <v>13</v>
      </c>
      <c r="AT20" s="15">
        <v>11.7</v>
      </c>
      <c r="AU20" s="15">
        <v>14.4</v>
      </c>
      <c r="AV20" s="14">
        <v>359</v>
      </c>
      <c r="AW20" s="15">
        <v>13.3</v>
      </c>
      <c r="AX20" s="15">
        <v>11.9</v>
      </c>
      <c r="AY20" s="15">
        <v>14.6</v>
      </c>
      <c r="AZ20" s="14">
        <v>338</v>
      </c>
      <c r="BA20" s="15">
        <v>12.7</v>
      </c>
      <c r="BB20" s="15">
        <v>11.3</v>
      </c>
      <c r="BC20" s="15">
        <v>14</v>
      </c>
      <c r="BD20" s="14">
        <v>300</v>
      </c>
      <c r="BE20" s="15">
        <v>11.2</v>
      </c>
      <c r="BF20" s="15">
        <v>9.9</v>
      </c>
      <c r="BG20" s="15">
        <v>12.5</v>
      </c>
      <c r="BH20" s="14">
        <v>300</v>
      </c>
      <c r="BI20" s="15">
        <v>11.2</v>
      </c>
      <c r="BJ20" s="15">
        <v>10</v>
      </c>
      <c r="BK20" s="15">
        <v>12.5</v>
      </c>
      <c r="BL20" s="14">
        <v>313</v>
      </c>
      <c r="BM20" s="15">
        <v>12.1</v>
      </c>
      <c r="BN20" s="15">
        <v>10.7</v>
      </c>
      <c r="BO20" s="15">
        <v>13.4</v>
      </c>
      <c r="BP20" s="14">
        <v>302</v>
      </c>
      <c r="BQ20" s="15">
        <v>11.6</v>
      </c>
      <c r="BR20" s="15">
        <v>10.3</v>
      </c>
      <c r="BS20" s="15">
        <v>12.9</v>
      </c>
      <c r="BT20" s="14">
        <v>273</v>
      </c>
      <c r="BU20" s="15">
        <v>10.5</v>
      </c>
      <c r="BV20" s="15">
        <v>9.3000000000000007</v>
      </c>
      <c r="BW20" s="15">
        <v>11.8</v>
      </c>
      <c r="BX20" s="14">
        <v>330</v>
      </c>
      <c r="BY20" s="15">
        <v>12.9</v>
      </c>
      <c r="BZ20" s="15">
        <v>11.5</v>
      </c>
      <c r="CA20" s="15">
        <v>14.3</v>
      </c>
      <c r="CB20" s="14">
        <v>334</v>
      </c>
      <c r="CC20" s="15">
        <v>13</v>
      </c>
      <c r="CD20" s="15">
        <v>11.6</v>
      </c>
      <c r="CE20" s="15">
        <v>14.4</v>
      </c>
      <c r="CF20" s="14">
        <v>305</v>
      </c>
      <c r="CG20" s="15">
        <v>12</v>
      </c>
      <c r="CH20" s="15">
        <v>10.6</v>
      </c>
      <c r="CI20" s="15">
        <v>13.3</v>
      </c>
      <c r="CJ20" s="14">
        <v>313</v>
      </c>
      <c r="CK20" s="15">
        <v>12.4</v>
      </c>
      <c r="CL20" s="15">
        <v>11</v>
      </c>
      <c r="CM20" s="15">
        <v>13.8</v>
      </c>
    </row>
    <row r="21" spans="1:91">
      <c r="A21" s="13" t="s">
        <v>431</v>
      </c>
      <c r="B21" s="13" t="s">
        <v>237</v>
      </c>
      <c r="C21" s="13" t="s">
        <v>238</v>
      </c>
      <c r="D21" s="14">
        <v>4119</v>
      </c>
      <c r="E21" s="15">
        <v>17</v>
      </c>
      <c r="F21" s="15">
        <v>16.5</v>
      </c>
      <c r="G21" s="15">
        <v>17.5</v>
      </c>
      <c r="H21" s="14">
        <v>4047</v>
      </c>
      <c r="I21" s="15">
        <v>16.8</v>
      </c>
      <c r="J21" s="15">
        <v>16.3</v>
      </c>
      <c r="K21" s="15">
        <v>17.3</v>
      </c>
      <c r="L21" s="14">
        <v>3837</v>
      </c>
      <c r="M21" s="15">
        <v>16</v>
      </c>
      <c r="N21" s="15">
        <v>15.5</v>
      </c>
      <c r="O21" s="15">
        <v>16.5</v>
      </c>
      <c r="P21" s="14">
        <v>4175</v>
      </c>
      <c r="Q21" s="15">
        <v>17.399999999999999</v>
      </c>
      <c r="R21" s="15">
        <v>16.899999999999999</v>
      </c>
      <c r="S21" s="15">
        <v>17.899999999999999</v>
      </c>
      <c r="T21" s="14">
        <v>3975</v>
      </c>
      <c r="U21" s="15">
        <v>16.7</v>
      </c>
      <c r="V21" s="15">
        <v>16.2</v>
      </c>
      <c r="W21" s="15">
        <v>17.2</v>
      </c>
      <c r="X21" s="14">
        <v>3502</v>
      </c>
      <c r="Y21" s="15">
        <v>14.8</v>
      </c>
      <c r="Z21" s="15">
        <v>14.3</v>
      </c>
      <c r="AA21" s="15">
        <v>15.3</v>
      </c>
      <c r="AB21" s="14">
        <v>3598</v>
      </c>
      <c r="AC21" s="15">
        <v>15.2</v>
      </c>
      <c r="AD21" s="15">
        <v>14.7</v>
      </c>
      <c r="AE21" s="15">
        <v>15.8</v>
      </c>
      <c r="AF21" s="14">
        <v>3752</v>
      </c>
      <c r="AG21" s="15">
        <v>16.100000000000001</v>
      </c>
      <c r="AH21" s="15">
        <v>15.6</v>
      </c>
      <c r="AI21" s="15">
        <v>16.600000000000001</v>
      </c>
      <c r="AJ21" s="14">
        <v>3881</v>
      </c>
      <c r="AK21" s="15">
        <v>16.7</v>
      </c>
      <c r="AL21" s="15">
        <v>16.2</v>
      </c>
      <c r="AM21" s="15">
        <v>17.2</v>
      </c>
      <c r="AN21" s="14">
        <v>3937</v>
      </c>
      <c r="AO21" s="15">
        <v>17.2</v>
      </c>
      <c r="AP21" s="15">
        <v>16.600000000000001</v>
      </c>
      <c r="AQ21" s="15">
        <v>17.7</v>
      </c>
      <c r="AR21" s="14">
        <v>3631</v>
      </c>
      <c r="AS21" s="15">
        <v>15.8</v>
      </c>
      <c r="AT21" s="15">
        <v>15.3</v>
      </c>
      <c r="AU21" s="15">
        <v>16.3</v>
      </c>
      <c r="AV21" s="14">
        <v>3540</v>
      </c>
      <c r="AW21" s="15">
        <v>15.6</v>
      </c>
      <c r="AX21" s="15">
        <v>15.1</v>
      </c>
      <c r="AY21" s="15">
        <v>16.100000000000001</v>
      </c>
      <c r="AZ21" s="14">
        <v>3358</v>
      </c>
      <c r="BA21" s="15">
        <v>15</v>
      </c>
      <c r="BB21" s="15">
        <v>14.5</v>
      </c>
      <c r="BC21" s="15">
        <v>15.5</v>
      </c>
      <c r="BD21" s="14">
        <v>3505</v>
      </c>
      <c r="BE21" s="15">
        <v>15.7</v>
      </c>
      <c r="BF21" s="15">
        <v>15.1</v>
      </c>
      <c r="BG21" s="15">
        <v>16.2</v>
      </c>
      <c r="BH21" s="14">
        <v>3435</v>
      </c>
      <c r="BI21" s="15">
        <v>15.5</v>
      </c>
      <c r="BJ21" s="15">
        <v>14.9</v>
      </c>
      <c r="BK21" s="15">
        <v>16</v>
      </c>
      <c r="BL21" s="14">
        <v>3154</v>
      </c>
      <c r="BM21" s="15">
        <v>14.3</v>
      </c>
      <c r="BN21" s="15">
        <v>13.8</v>
      </c>
      <c r="BO21" s="15">
        <v>14.8</v>
      </c>
      <c r="BP21" s="14">
        <v>3207</v>
      </c>
      <c r="BQ21" s="15">
        <v>14.8</v>
      </c>
      <c r="BR21" s="15">
        <v>14.3</v>
      </c>
      <c r="BS21" s="15">
        <v>15.4</v>
      </c>
      <c r="BT21" s="14">
        <v>3315</v>
      </c>
      <c r="BU21" s="15">
        <v>15.5</v>
      </c>
      <c r="BV21" s="15">
        <v>15</v>
      </c>
      <c r="BW21" s="15">
        <v>16</v>
      </c>
      <c r="BX21" s="14">
        <v>3330</v>
      </c>
      <c r="BY21" s="15">
        <v>15.7</v>
      </c>
      <c r="BZ21" s="15">
        <v>15.2</v>
      </c>
      <c r="CA21" s="15">
        <v>16.3</v>
      </c>
      <c r="CB21" s="14">
        <v>3318</v>
      </c>
      <c r="CC21" s="15">
        <v>15.7</v>
      </c>
      <c r="CD21" s="15">
        <v>15.1</v>
      </c>
      <c r="CE21" s="15">
        <v>16.2</v>
      </c>
      <c r="CF21" s="14">
        <v>3300</v>
      </c>
      <c r="CG21" s="15">
        <v>15.6</v>
      </c>
      <c r="CH21" s="15">
        <v>15</v>
      </c>
      <c r="CI21" s="15">
        <v>16.100000000000001</v>
      </c>
      <c r="CJ21" s="14">
        <v>3430</v>
      </c>
      <c r="CK21" s="15">
        <v>16.5</v>
      </c>
      <c r="CL21" s="15">
        <v>15.9</v>
      </c>
      <c r="CM21" s="15">
        <v>17</v>
      </c>
    </row>
    <row r="22" spans="1:91">
      <c r="A22" s="13" t="s">
        <v>431</v>
      </c>
      <c r="B22" s="13" t="s">
        <v>413</v>
      </c>
      <c r="C22" s="13" t="s">
        <v>414</v>
      </c>
      <c r="D22" s="14">
        <v>242</v>
      </c>
      <c r="E22" s="15">
        <v>21.4</v>
      </c>
      <c r="F22" s="15">
        <v>18.7</v>
      </c>
      <c r="G22" s="15">
        <v>24.2</v>
      </c>
      <c r="H22" s="14">
        <v>262</v>
      </c>
      <c r="I22" s="15">
        <v>23.5</v>
      </c>
      <c r="J22" s="15">
        <v>20.6</v>
      </c>
      <c r="K22" s="15">
        <v>26.3</v>
      </c>
      <c r="L22" s="14">
        <v>249</v>
      </c>
      <c r="M22" s="15">
        <v>22.4</v>
      </c>
      <c r="N22" s="15">
        <v>19.600000000000001</v>
      </c>
      <c r="O22" s="15">
        <v>25.2</v>
      </c>
      <c r="P22" s="14">
        <v>228</v>
      </c>
      <c r="Q22" s="15">
        <v>20.3</v>
      </c>
      <c r="R22" s="15">
        <v>17.600000000000001</v>
      </c>
      <c r="S22" s="15">
        <v>22.9</v>
      </c>
      <c r="T22" s="14">
        <v>231</v>
      </c>
      <c r="U22" s="15">
        <v>21</v>
      </c>
      <c r="V22" s="15">
        <v>18.3</v>
      </c>
      <c r="W22" s="15">
        <v>23.7</v>
      </c>
      <c r="X22" s="14">
        <v>209</v>
      </c>
      <c r="Y22" s="15">
        <v>19</v>
      </c>
      <c r="Z22" s="15">
        <v>16.399999999999999</v>
      </c>
      <c r="AA22" s="15">
        <v>21.6</v>
      </c>
      <c r="AB22" s="14">
        <v>181</v>
      </c>
      <c r="AC22" s="15">
        <v>16.2</v>
      </c>
      <c r="AD22" s="15">
        <v>13.8</v>
      </c>
      <c r="AE22" s="15">
        <v>18.600000000000001</v>
      </c>
      <c r="AF22" s="14">
        <v>188</v>
      </c>
      <c r="AG22" s="15">
        <v>17.100000000000001</v>
      </c>
      <c r="AH22" s="15">
        <v>14.6</v>
      </c>
      <c r="AI22" s="15">
        <v>19.5</v>
      </c>
      <c r="AJ22" s="14">
        <v>249</v>
      </c>
      <c r="AK22" s="15">
        <v>22.1</v>
      </c>
      <c r="AL22" s="15">
        <v>19.3</v>
      </c>
      <c r="AM22" s="15">
        <v>24.9</v>
      </c>
      <c r="AN22" s="14">
        <v>237</v>
      </c>
      <c r="AO22" s="15">
        <v>21.5</v>
      </c>
      <c r="AP22" s="15">
        <v>18.7</v>
      </c>
      <c r="AQ22" s="15">
        <v>24.3</v>
      </c>
      <c r="AR22" s="14">
        <v>205</v>
      </c>
      <c r="AS22" s="15">
        <v>18.399999999999999</v>
      </c>
      <c r="AT22" s="15">
        <v>15.8</v>
      </c>
      <c r="AU22" s="15">
        <v>20.9</v>
      </c>
      <c r="AV22" s="14">
        <v>220</v>
      </c>
      <c r="AW22" s="15">
        <v>19.8</v>
      </c>
      <c r="AX22" s="15">
        <v>17.100000000000001</v>
      </c>
      <c r="AY22" s="15">
        <v>22.4</v>
      </c>
      <c r="AZ22" s="14">
        <v>187</v>
      </c>
      <c r="BA22" s="15">
        <v>16.7</v>
      </c>
      <c r="BB22" s="15">
        <v>14.3</v>
      </c>
      <c r="BC22" s="15">
        <v>19.2</v>
      </c>
      <c r="BD22" s="14">
        <v>208</v>
      </c>
      <c r="BE22" s="15">
        <v>18.8</v>
      </c>
      <c r="BF22" s="15">
        <v>16.2</v>
      </c>
      <c r="BG22" s="15">
        <v>21.4</v>
      </c>
      <c r="BH22" s="14">
        <v>182</v>
      </c>
      <c r="BI22" s="15">
        <v>16.5</v>
      </c>
      <c r="BJ22" s="15">
        <v>14</v>
      </c>
      <c r="BK22" s="15">
        <v>18.899999999999999</v>
      </c>
      <c r="BL22" s="14">
        <v>171</v>
      </c>
      <c r="BM22" s="15">
        <v>15.8</v>
      </c>
      <c r="BN22" s="15">
        <v>13.3</v>
      </c>
      <c r="BO22" s="15">
        <v>18.2</v>
      </c>
      <c r="BP22" s="14">
        <v>179</v>
      </c>
      <c r="BQ22" s="15">
        <v>16.7</v>
      </c>
      <c r="BR22" s="15">
        <v>14.2</v>
      </c>
      <c r="BS22" s="15">
        <v>19.2</v>
      </c>
      <c r="BT22" s="14">
        <v>178</v>
      </c>
      <c r="BU22" s="15">
        <v>16.8</v>
      </c>
      <c r="BV22" s="15">
        <v>14.2</v>
      </c>
      <c r="BW22" s="15">
        <v>19.3</v>
      </c>
      <c r="BX22" s="14">
        <v>216</v>
      </c>
      <c r="BY22" s="15">
        <v>20.5</v>
      </c>
      <c r="BZ22" s="15">
        <v>17.7</v>
      </c>
      <c r="CA22" s="15">
        <v>23.4</v>
      </c>
      <c r="CB22" s="14">
        <v>214</v>
      </c>
      <c r="CC22" s="15">
        <v>20.6</v>
      </c>
      <c r="CD22" s="15">
        <v>17.600000000000001</v>
      </c>
      <c r="CE22" s="15">
        <v>23.5</v>
      </c>
      <c r="CF22" s="14">
        <v>189</v>
      </c>
      <c r="CG22" s="15">
        <v>17.600000000000001</v>
      </c>
      <c r="CH22" s="15">
        <v>15</v>
      </c>
      <c r="CI22" s="15">
        <v>20.2</v>
      </c>
      <c r="CJ22" s="14">
        <v>194</v>
      </c>
      <c r="CK22" s="15">
        <v>18.399999999999999</v>
      </c>
      <c r="CL22" s="15">
        <v>15.7</v>
      </c>
      <c r="CM22" s="15">
        <v>21</v>
      </c>
    </row>
    <row r="23" spans="1:91">
      <c r="A23" s="13" t="s">
        <v>431</v>
      </c>
      <c r="B23" s="13" t="s">
        <v>415</v>
      </c>
      <c r="C23" s="13" t="s">
        <v>416</v>
      </c>
      <c r="D23" s="14">
        <v>643</v>
      </c>
      <c r="E23" s="15">
        <v>20.100000000000001</v>
      </c>
      <c r="F23" s="15">
        <v>18.600000000000001</v>
      </c>
      <c r="G23" s="15">
        <v>21.7</v>
      </c>
      <c r="H23" s="14">
        <v>652</v>
      </c>
      <c r="I23" s="15">
        <v>20.7</v>
      </c>
      <c r="J23" s="15">
        <v>19.100000000000001</v>
      </c>
      <c r="K23" s="15">
        <v>22.3</v>
      </c>
      <c r="L23" s="14">
        <v>511</v>
      </c>
      <c r="M23" s="15">
        <v>16.3</v>
      </c>
      <c r="N23" s="15">
        <v>14.9</v>
      </c>
      <c r="O23" s="15">
        <v>17.7</v>
      </c>
      <c r="P23" s="14">
        <v>563</v>
      </c>
      <c r="Q23" s="15">
        <v>18</v>
      </c>
      <c r="R23" s="15">
        <v>16.5</v>
      </c>
      <c r="S23" s="15">
        <v>19.5</v>
      </c>
      <c r="T23" s="14">
        <v>550</v>
      </c>
      <c r="U23" s="15">
        <v>17.600000000000001</v>
      </c>
      <c r="V23" s="15">
        <v>16.100000000000001</v>
      </c>
      <c r="W23" s="15">
        <v>19</v>
      </c>
      <c r="X23" s="14">
        <v>511</v>
      </c>
      <c r="Y23" s="15">
        <v>16.5</v>
      </c>
      <c r="Z23" s="15">
        <v>15.1</v>
      </c>
      <c r="AA23" s="15">
        <v>18</v>
      </c>
      <c r="AB23" s="14">
        <v>519</v>
      </c>
      <c r="AC23" s="15">
        <v>16.8</v>
      </c>
      <c r="AD23" s="15">
        <v>15.4</v>
      </c>
      <c r="AE23" s="15">
        <v>18.3</v>
      </c>
      <c r="AF23" s="14">
        <v>528</v>
      </c>
      <c r="AG23" s="15">
        <v>17.3</v>
      </c>
      <c r="AH23" s="15">
        <v>15.8</v>
      </c>
      <c r="AI23" s="15">
        <v>18.8</v>
      </c>
      <c r="AJ23" s="14">
        <v>582</v>
      </c>
      <c r="AK23" s="15">
        <v>18.899999999999999</v>
      </c>
      <c r="AL23" s="15">
        <v>17.3</v>
      </c>
      <c r="AM23" s="15">
        <v>20.399999999999999</v>
      </c>
      <c r="AN23" s="14">
        <v>602</v>
      </c>
      <c r="AO23" s="15">
        <v>19.899999999999999</v>
      </c>
      <c r="AP23" s="15">
        <v>18.3</v>
      </c>
      <c r="AQ23" s="15">
        <v>21.5</v>
      </c>
      <c r="AR23" s="14">
        <v>581</v>
      </c>
      <c r="AS23" s="15">
        <v>19.100000000000001</v>
      </c>
      <c r="AT23" s="15">
        <v>17.600000000000001</v>
      </c>
      <c r="AU23" s="15">
        <v>20.7</v>
      </c>
      <c r="AV23" s="14">
        <v>550</v>
      </c>
      <c r="AW23" s="15">
        <v>18.2</v>
      </c>
      <c r="AX23" s="15">
        <v>16.7</v>
      </c>
      <c r="AY23" s="15">
        <v>19.7</v>
      </c>
      <c r="AZ23" s="14">
        <v>514</v>
      </c>
      <c r="BA23" s="15">
        <v>17.2</v>
      </c>
      <c r="BB23" s="15">
        <v>15.7</v>
      </c>
      <c r="BC23" s="15">
        <v>18.8</v>
      </c>
      <c r="BD23" s="14">
        <v>580</v>
      </c>
      <c r="BE23" s="15">
        <v>19.5</v>
      </c>
      <c r="BF23" s="15">
        <v>17.899999999999999</v>
      </c>
      <c r="BG23" s="15">
        <v>21.1</v>
      </c>
      <c r="BH23" s="14">
        <v>520</v>
      </c>
      <c r="BI23" s="15">
        <v>17.399999999999999</v>
      </c>
      <c r="BJ23" s="15">
        <v>15.9</v>
      </c>
      <c r="BK23" s="15">
        <v>18.899999999999999</v>
      </c>
      <c r="BL23" s="14">
        <v>524</v>
      </c>
      <c r="BM23" s="15">
        <v>17.600000000000001</v>
      </c>
      <c r="BN23" s="15">
        <v>16</v>
      </c>
      <c r="BO23" s="15">
        <v>19.100000000000001</v>
      </c>
      <c r="BP23" s="14">
        <v>507</v>
      </c>
      <c r="BQ23" s="15">
        <v>17.2</v>
      </c>
      <c r="BR23" s="15">
        <v>15.6</v>
      </c>
      <c r="BS23" s="15">
        <v>18.7</v>
      </c>
      <c r="BT23" s="14">
        <v>530</v>
      </c>
      <c r="BU23" s="15">
        <v>18.2</v>
      </c>
      <c r="BV23" s="15">
        <v>16.600000000000001</v>
      </c>
      <c r="BW23" s="15">
        <v>19.8</v>
      </c>
      <c r="BX23" s="14">
        <v>486</v>
      </c>
      <c r="BY23" s="15">
        <v>16.8</v>
      </c>
      <c r="BZ23" s="15">
        <v>15.3</v>
      </c>
      <c r="CA23" s="15">
        <v>18.399999999999999</v>
      </c>
      <c r="CB23" s="14">
        <v>470</v>
      </c>
      <c r="CC23" s="15">
        <v>16.3</v>
      </c>
      <c r="CD23" s="15">
        <v>14.8</v>
      </c>
      <c r="CE23" s="15">
        <v>17.8</v>
      </c>
      <c r="CF23" s="14">
        <v>467</v>
      </c>
      <c r="CG23" s="15">
        <v>16.3</v>
      </c>
      <c r="CH23" s="15">
        <v>14.8</v>
      </c>
      <c r="CI23" s="15">
        <v>17.8</v>
      </c>
      <c r="CJ23" s="14">
        <v>537</v>
      </c>
      <c r="CK23" s="15">
        <v>18.899999999999999</v>
      </c>
      <c r="CL23" s="15">
        <v>17.3</v>
      </c>
      <c r="CM23" s="15">
        <v>20.6</v>
      </c>
    </row>
    <row r="24" spans="1:91">
      <c r="A24" s="13" t="s">
        <v>431</v>
      </c>
      <c r="B24" s="13" t="s">
        <v>417</v>
      </c>
      <c r="C24" s="13" t="s">
        <v>418</v>
      </c>
      <c r="D24" s="14">
        <v>465</v>
      </c>
      <c r="E24" s="15">
        <v>19.8</v>
      </c>
      <c r="F24" s="15">
        <v>18</v>
      </c>
      <c r="G24" s="15">
        <v>21.6</v>
      </c>
      <c r="H24" s="14">
        <v>439</v>
      </c>
      <c r="I24" s="15">
        <v>18.8</v>
      </c>
      <c r="J24" s="15">
        <v>17.100000000000001</v>
      </c>
      <c r="K24" s="15">
        <v>20.6</v>
      </c>
      <c r="L24" s="14">
        <v>439</v>
      </c>
      <c r="M24" s="15">
        <v>18.899999999999999</v>
      </c>
      <c r="N24" s="15">
        <v>17.100000000000001</v>
      </c>
      <c r="O24" s="15">
        <v>20.7</v>
      </c>
      <c r="P24" s="14">
        <v>506</v>
      </c>
      <c r="Q24" s="15">
        <v>21.8</v>
      </c>
      <c r="R24" s="15">
        <v>19.899999999999999</v>
      </c>
      <c r="S24" s="15">
        <v>23.7</v>
      </c>
      <c r="T24" s="14">
        <v>458</v>
      </c>
      <c r="U24" s="15">
        <v>19.8</v>
      </c>
      <c r="V24" s="15">
        <v>18</v>
      </c>
      <c r="W24" s="15">
        <v>21.7</v>
      </c>
      <c r="X24" s="14">
        <v>380</v>
      </c>
      <c r="Y24" s="15">
        <v>16.600000000000001</v>
      </c>
      <c r="Z24" s="15">
        <v>14.9</v>
      </c>
      <c r="AA24" s="15">
        <v>18.2</v>
      </c>
      <c r="AB24" s="14">
        <v>384</v>
      </c>
      <c r="AC24" s="15">
        <v>16.5</v>
      </c>
      <c r="AD24" s="15">
        <v>14.8</v>
      </c>
      <c r="AE24" s="15">
        <v>18.2</v>
      </c>
      <c r="AF24" s="14">
        <v>430</v>
      </c>
      <c r="AG24" s="15">
        <v>18.8</v>
      </c>
      <c r="AH24" s="15">
        <v>17</v>
      </c>
      <c r="AI24" s="15">
        <v>20.6</v>
      </c>
      <c r="AJ24" s="14">
        <v>369</v>
      </c>
      <c r="AK24" s="15">
        <v>16.2</v>
      </c>
      <c r="AL24" s="15">
        <v>14.6</v>
      </c>
      <c r="AM24" s="15">
        <v>17.899999999999999</v>
      </c>
      <c r="AN24" s="14">
        <v>437</v>
      </c>
      <c r="AO24" s="15">
        <v>19.2</v>
      </c>
      <c r="AP24" s="15">
        <v>17.399999999999999</v>
      </c>
      <c r="AQ24" s="15">
        <v>21</v>
      </c>
      <c r="AR24" s="14">
        <v>403</v>
      </c>
      <c r="AS24" s="15">
        <v>17.8</v>
      </c>
      <c r="AT24" s="15">
        <v>16</v>
      </c>
      <c r="AU24" s="15">
        <v>19.5</v>
      </c>
      <c r="AV24" s="14">
        <v>377</v>
      </c>
      <c r="AW24" s="15">
        <v>16.600000000000001</v>
      </c>
      <c r="AX24" s="15">
        <v>14.9</v>
      </c>
      <c r="AY24" s="15">
        <v>18.3</v>
      </c>
      <c r="AZ24" s="14">
        <v>307</v>
      </c>
      <c r="BA24" s="15">
        <v>13.5</v>
      </c>
      <c r="BB24" s="15">
        <v>12</v>
      </c>
      <c r="BC24" s="15">
        <v>15.1</v>
      </c>
      <c r="BD24" s="14">
        <v>340</v>
      </c>
      <c r="BE24" s="15">
        <v>15.3</v>
      </c>
      <c r="BF24" s="15">
        <v>13.6</v>
      </c>
      <c r="BG24" s="15">
        <v>16.899999999999999</v>
      </c>
      <c r="BH24" s="14">
        <v>377</v>
      </c>
      <c r="BI24" s="15">
        <v>17</v>
      </c>
      <c r="BJ24" s="15">
        <v>15.3</v>
      </c>
      <c r="BK24" s="15">
        <v>18.8</v>
      </c>
      <c r="BL24" s="14">
        <v>345</v>
      </c>
      <c r="BM24" s="15">
        <v>15.6</v>
      </c>
      <c r="BN24" s="15">
        <v>13.9</v>
      </c>
      <c r="BO24" s="15">
        <v>17.3</v>
      </c>
      <c r="BP24" s="14">
        <v>322</v>
      </c>
      <c r="BQ24" s="15">
        <v>15</v>
      </c>
      <c r="BR24" s="15">
        <v>13.3</v>
      </c>
      <c r="BS24" s="15">
        <v>16.600000000000001</v>
      </c>
      <c r="BT24" s="14">
        <v>369</v>
      </c>
      <c r="BU24" s="15">
        <v>16.8</v>
      </c>
      <c r="BV24" s="15">
        <v>15.1</v>
      </c>
      <c r="BW24" s="15">
        <v>18.600000000000001</v>
      </c>
      <c r="BX24" s="14">
        <v>356</v>
      </c>
      <c r="BY24" s="15">
        <v>17.100000000000001</v>
      </c>
      <c r="BZ24" s="15">
        <v>15.2</v>
      </c>
      <c r="CA24" s="15">
        <v>18.899999999999999</v>
      </c>
      <c r="CB24" s="14">
        <v>320</v>
      </c>
      <c r="CC24" s="15">
        <v>14.9</v>
      </c>
      <c r="CD24" s="15">
        <v>13.2</v>
      </c>
      <c r="CE24" s="15">
        <v>16.5</v>
      </c>
      <c r="CF24" s="14">
        <v>346</v>
      </c>
      <c r="CG24" s="15">
        <v>16.3</v>
      </c>
      <c r="CH24" s="15">
        <v>14.6</v>
      </c>
      <c r="CI24" s="15">
        <v>18</v>
      </c>
      <c r="CJ24" s="14">
        <v>339</v>
      </c>
      <c r="CK24" s="15">
        <v>16.2</v>
      </c>
      <c r="CL24" s="15">
        <v>14.4</v>
      </c>
      <c r="CM24" s="15">
        <v>18</v>
      </c>
    </row>
    <row r="25" spans="1:91">
      <c r="A25" s="13" t="s">
        <v>431</v>
      </c>
      <c r="B25" s="13" t="s">
        <v>419</v>
      </c>
      <c r="C25" s="13" t="s">
        <v>420</v>
      </c>
      <c r="D25" s="14">
        <v>362</v>
      </c>
      <c r="E25" s="15">
        <v>17.399999999999999</v>
      </c>
      <c r="F25" s="15">
        <v>15.6</v>
      </c>
      <c r="G25" s="15">
        <v>19.2</v>
      </c>
      <c r="H25" s="14">
        <v>374</v>
      </c>
      <c r="I25" s="15">
        <v>18</v>
      </c>
      <c r="J25" s="15">
        <v>16.100000000000001</v>
      </c>
      <c r="K25" s="15">
        <v>19.8</v>
      </c>
      <c r="L25" s="14">
        <v>326</v>
      </c>
      <c r="M25" s="15">
        <v>15.7</v>
      </c>
      <c r="N25" s="15">
        <v>14</v>
      </c>
      <c r="O25" s="15">
        <v>17.399999999999999</v>
      </c>
      <c r="P25" s="14">
        <v>362</v>
      </c>
      <c r="Q25" s="15">
        <v>17.5</v>
      </c>
      <c r="R25" s="15">
        <v>15.7</v>
      </c>
      <c r="S25" s="15">
        <v>19.3</v>
      </c>
      <c r="T25" s="14">
        <v>329</v>
      </c>
      <c r="U25" s="15">
        <v>16.100000000000001</v>
      </c>
      <c r="V25" s="15">
        <v>14.3</v>
      </c>
      <c r="W25" s="15">
        <v>17.8</v>
      </c>
      <c r="X25" s="14">
        <v>270</v>
      </c>
      <c r="Y25" s="15">
        <v>13.2</v>
      </c>
      <c r="Z25" s="15">
        <v>11.6</v>
      </c>
      <c r="AA25" s="15">
        <v>14.7</v>
      </c>
      <c r="AB25" s="14">
        <v>294</v>
      </c>
      <c r="AC25" s="15">
        <v>14.5</v>
      </c>
      <c r="AD25" s="15">
        <v>12.8</v>
      </c>
      <c r="AE25" s="15">
        <v>16.100000000000001</v>
      </c>
      <c r="AF25" s="14">
        <v>319</v>
      </c>
      <c r="AG25" s="15">
        <v>15.9</v>
      </c>
      <c r="AH25" s="15">
        <v>14.2</v>
      </c>
      <c r="AI25" s="15">
        <v>17.7</v>
      </c>
      <c r="AJ25" s="14">
        <v>341</v>
      </c>
      <c r="AK25" s="15">
        <v>17.100000000000001</v>
      </c>
      <c r="AL25" s="15">
        <v>15.3</v>
      </c>
      <c r="AM25" s="15">
        <v>18.899999999999999</v>
      </c>
      <c r="AN25" s="14">
        <v>334</v>
      </c>
      <c r="AO25" s="15">
        <v>17</v>
      </c>
      <c r="AP25" s="15">
        <v>15.1</v>
      </c>
      <c r="AQ25" s="15">
        <v>18.8</v>
      </c>
      <c r="AR25" s="14">
        <v>321</v>
      </c>
      <c r="AS25" s="15">
        <v>16.5</v>
      </c>
      <c r="AT25" s="15">
        <v>14.7</v>
      </c>
      <c r="AU25" s="15">
        <v>18.3</v>
      </c>
      <c r="AV25" s="14">
        <v>285</v>
      </c>
      <c r="AW25" s="15">
        <v>14.7</v>
      </c>
      <c r="AX25" s="15">
        <v>13</v>
      </c>
      <c r="AY25" s="15">
        <v>16.399999999999999</v>
      </c>
      <c r="AZ25" s="14">
        <v>267</v>
      </c>
      <c r="BA25" s="15">
        <v>13.9</v>
      </c>
      <c r="BB25" s="15">
        <v>12.2</v>
      </c>
      <c r="BC25" s="15">
        <v>15.5</v>
      </c>
      <c r="BD25" s="14">
        <v>289</v>
      </c>
      <c r="BE25" s="15">
        <v>15</v>
      </c>
      <c r="BF25" s="15">
        <v>13.2</v>
      </c>
      <c r="BG25" s="15">
        <v>16.7</v>
      </c>
      <c r="BH25" s="14">
        <v>288</v>
      </c>
      <c r="BI25" s="15">
        <v>15</v>
      </c>
      <c r="BJ25" s="15">
        <v>13.2</v>
      </c>
      <c r="BK25" s="15">
        <v>16.7</v>
      </c>
      <c r="BL25" s="14">
        <v>282</v>
      </c>
      <c r="BM25" s="15">
        <v>15</v>
      </c>
      <c r="BN25" s="15">
        <v>13.2</v>
      </c>
      <c r="BO25" s="15">
        <v>16.8</v>
      </c>
      <c r="BP25" s="14">
        <v>271</v>
      </c>
      <c r="BQ25" s="15">
        <v>14.5</v>
      </c>
      <c r="BR25" s="15">
        <v>12.7</v>
      </c>
      <c r="BS25" s="15">
        <v>16.2</v>
      </c>
      <c r="BT25" s="14">
        <v>288</v>
      </c>
      <c r="BU25" s="15">
        <v>15.4</v>
      </c>
      <c r="BV25" s="15">
        <v>13.6</v>
      </c>
      <c r="BW25" s="15">
        <v>17.2</v>
      </c>
      <c r="BX25" s="14">
        <v>283</v>
      </c>
      <c r="BY25" s="15">
        <v>16</v>
      </c>
      <c r="BZ25" s="15">
        <v>14.1</v>
      </c>
      <c r="CA25" s="15">
        <v>17.899999999999999</v>
      </c>
      <c r="CB25" s="14">
        <v>285</v>
      </c>
      <c r="CC25" s="15">
        <v>16</v>
      </c>
      <c r="CD25" s="15">
        <v>14.1</v>
      </c>
      <c r="CE25" s="15">
        <v>17.899999999999999</v>
      </c>
      <c r="CF25" s="14">
        <v>273</v>
      </c>
      <c r="CG25" s="15">
        <v>15</v>
      </c>
      <c r="CH25" s="15">
        <v>13.2</v>
      </c>
      <c r="CI25" s="15">
        <v>16.899999999999999</v>
      </c>
      <c r="CJ25" s="14">
        <v>305</v>
      </c>
      <c r="CK25" s="15">
        <v>16.899999999999999</v>
      </c>
      <c r="CL25" s="15">
        <v>15</v>
      </c>
      <c r="CM25" s="15">
        <v>18.899999999999999</v>
      </c>
    </row>
    <row r="26" spans="1:91">
      <c r="A26" s="13" t="s">
        <v>431</v>
      </c>
      <c r="B26" s="13" t="s">
        <v>421</v>
      </c>
      <c r="C26" s="13" t="s">
        <v>422</v>
      </c>
      <c r="D26" s="14">
        <v>444</v>
      </c>
      <c r="E26" s="15">
        <v>17.5</v>
      </c>
      <c r="F26" s="15">
        <v>15.9</v>
      </c>
      <c r="G26" s="15">
        <v>19.2</v>
      </c>
      <c r="H26" s="14">
        <v>431</v>
      </c>
      <c r="I26" s="15">
        <v>17.2</v>
      </c>
      <c r="J26" s="15">
        <v>15.6</v>
      </c>
      <c r="K26" s="15">
        <v>18.8</v>
      </c>
      <c r="L26" s="14">
        <v>423</v>
      </c>
      <c r="M26" s="15">
        <v>17</v>
      </c>
      <c r="N26" s="15">
        <v>15.4</v>
      </c>
      <c r="O26" s="15">
        <v>18.600000000000001</v>
      </c>
      <c r="P26" s="14">
        <v>420</v>
      </c>
      <c r="Q26" s="15">
        <v>16.8</v>
      </c>
      <c r="R26" s="15">
        <v>15.2</v>
      </c>
      <c r="S26" s="15">
        <v>18.399999999999999</v>
      </c>
      <c r="T26" s="14">
        <v>397</v>
      </c>
      <c r="U26" s="15">
        <v>16.100000000000001</v>
      </c>
      <c r="V26" s="15">
        <v>14.5</v>
      </c>
      <c r="W26" s="15">
        <v>17.7</v>
      </c>
      <c r="X26" s="14">
        <v>390</v>
      </c>
      <c r="Y26" s="15">
        <v>15.7</v>
      </c>
      <c r="Z26" s="15">
        <v>14.1</v>
      </c>
      <c r="AA26" s="15">
        <v>17.3</v>
      </c>
      <c r="AB26" s="14">
        <v>346</v>
      </c>
      <c r="AC26" s="15">
        <v>14.1</v>
      </c>
      <c r="AD26" s="15">
        <v>12.6</v>
      </c>
      <c r="AE26" s="15">
        <v>15.6</v>
      </c>
      <c r="AF26" s="14">
        <v>383</v>
      </c>
      <c r="AG26" s="15">
        <v>15.6</v>
      </c>
      <c r="AH26" s="15">
        <v>14</v>
      </c>
      <c r="AI26" s="15">
        <v>17.100000000000001</v>
      </c>
      <c r="AJ26" s="14">
        <v>462</v>
      </c>
      <c r="AK26" s="15">
        <v>19.100000000000001</v>
      </c>
      <c r="AL26" s="15">
        <v>17.399999999999999</v>
      </c>
      <c r="AM26" s="15">
        <v>20.9</v>
      </c>
      <c r="AN26" s="14">
        <v>408</v>
      </c>
      <c r="AO26" s="15">
        <v>17.100000000000001</v>
      </c>
      <c r="AP26" s="15">
        <v>15.5</v>
      </c>
      <c r="AQ26" s="15">
        <v>18.8</v>
      </c>
      <c r="AR26" s="14">
        <v>372</v>
      </c>
      <c r="AS26" s="15">
        <v>15.4</v>
      </c>
      <c r="AT26" s="15">
        <v>13.8</v>
      </c>
      <c r="AU26" s="15">
        <v>17</v>
      </c>
      <c r="AV26" s="14">
        <v>333</v>
      </c>
      <c r="AW26" s="15">
        <v>14.2</v>
      </c>
      <c r="AX26" s="15">
        <v>12.6</v>
      </c>
      <c r="AY26" s="15">
        <v>15.7</v>
      </c>
      <c r="AZ26" s="14">
        <v>350</v>
      </c>
      <c r="BA26" s="15">
        <v>15</v>
      </c>
      <c r="BB26" s="15">
        <v>13.4</v>
      </c>
      <c r="BC26" s="15">
        <v>16.600000000000001</v>
      </c>
      <c r="BD26" s="14">
        <v>358</v>
      </c>
      <c r="BE26" s="15">
        <v>15.2</v>
      </c>
      <c r="BF26" s="15">
        <v>13.6</v>
      </c>
      <c r="BG26" s="15">
        <v>16.8</v>
      </c>
      <c r="BH26" s="14">
        <v>380</v>
      </c>
      <c r="BI26" s="15">
        <v>16.3</v>
      </c>
      <c r="BJ26" s="15">
        <v>14.6</v>
      </c>
      <c r="BK26" s="15">
        <v>17.899999999999999</v>
      </c>
      <c r="BL26" s="14">
        <v>285</v>
      </c>
      <c r="BM26" s="15">
        <v>12.1</v>
      </c>
      <c r="BN26" s="15">
        <v>10.7</v>
      </c>
      <c r="BO26" s="15">
        <v>13.6</v>
      </c>
      <c r="BP26" s="14">
        <v>314</v>
      </c>
      <c r="BQ26" s="15">
        <v>13.8</v>
      </c>
      <c r="BR26" s="15">
        <v>12.2</v>
      </c>
      <c r="BS26" s="15">
        <v>15.4</v>
      </c>
      <c r="BT26" s="14">
        <v>316</v>
      </c>
      <c r="BU26" s="15">
        <v>14.1</v>
      </c>
      <c r="BV26" s="15">
        <v>12.5</v>
      </c>
      <c r="BW26" s="15">
        <v>15.7</v>
      </c>
      <c r="BX26" s="14">
        <v>337</v>
      </c>
      <c r="BY26" s="15">
        <v>15.1</v>
      </c>
      <c r="BZ26" s="15">
        <v>13.5</v>
      </c>
      <c r="CA26" s="15">
        <v>16.8</v>
      </c>
      <c r="CB26" s="14">
        <v>360</v>
      </c>
      <c r="CC26" s="15">
        <v>15.9</v>
      </c>
      <c r="CD26" s="15">
        <v>14.3</v>
      </c>
      <c r="CE26" s="15">
        <v>17.600000000000001</v>
      </c>
      <c r="CF26" s="14">
        <v>370</v>
      </c>
      <c r="CG26" s="15">
        <v>16.399999999999999</v>
      </c>
      <c r="CH26" s="15">
        <v>14.6</v>
      </c>
      <c r="CI26" s="15">
        <v>18.100000000000001</v>
      </c>
      <c r="CJ26" s="14">
        <v>402</v>
      </c>
      <c r="CK26" s="15">
        <v>18.399999999999999</v>
      </c>
      <c r="CL26" s="15">
        <v>16.5</v>
      </c>
      <c r="CM26" s="15">
        <v>20.2</v>
      </c>
    </row>
    <row r="27" spans="1:91">
      <c r="A27" s="13" t="s">
        <v>431</v>
      </c>
      <c r="B27" s="13" t="s">
        <v>423</v>
      </c>
      <c r="C27" s="13" t="s">
        <v>424</v>
      </c>
      <c r="D27" s="14">
        <v>434</v>
      </c>
      <c r="E27" s="15">
        <v>16</v>
      </c>
      <c r="F27" s="15">
        <v>14.5</v>
      </c>
      <c r="G27" s="15">
        <v>17.5</v>
      </c>
      <c r="H27" s="14">
        <v>351</v>
      </c>
      <c r="I27" s="15">
        <v>13.1</v>
      </c>
      <c r="J27" s="15">
        <v>11.7</v>
      </c>
      <c r="K27" s="15">
        <v>14.4</v>
      </c>
      <c r="L27" s="14">
        <v>391</v>
      </c>
      <c r="M27" s="15">
        <v>14.6</v>
      </c>
      <c r="N27" s="15">
        <v>13.2</v>
      </c>
      <c r="O27" s="15">
        <v>16.100000000000001</v>
      </c>
      <c r="P27" s="14">
        <v>477</v>
      </c>
      <c r="Q27" s="15">
        <v>17.8</v>
      </c>
      <c r="R27" s="15">
        <v>16.2</v>
      </c>
      <c r="S27" s="15">
        <v>19.399999999999999</v>
      </c>
      <c r="T27" s="14">
        <v>489</v>
      </c>
      <c r="U27" s="15">
        <v>18.399999999999999</v>
      </c>
      <c r="V27" s="15">
        <v>16.7</v>
      </c>
      <c r="W27" s="15">
        <v>20</v>
      </c>
      <c r="X27" s="14">
        <v>370</v>
      </c>
      <c r="Y27" s="15">
        <v>14</v>
      </c>
      <c r="Z27" s="15">
        <v>12.6</v>
      </c>
      <c r="AA27" s="15">
        <v>15.4</v>
      </c>
      <c r="AB27" s="14">
        <v>422</v>
      </c>
      <c r="AC27" s="15">
        <v>16.100000000000001</v>
      </c>
      <c r="AD27" s="15">
        <v>14.6</v>
      </c>
      <c r="AE27" s="15">
        <v>17.600000000000001</v>
      </c>
      <c r="AF27" s="14">
        <v>396</v>
      </c>
      <c r="AG27" s="15">
        <v>15.3</v>
      </c>
      <c r="AH27" s="15">
        <v>13.8</v>
      </c>
      <c r="AI27" s="15">
        <v>16.8</v>
      </c>
      <c r="AJ27" s="14">
        <v>411</v>
      </c>
      <c r="AK27" s="15">
        <v>16</v>
      </c>
      <c r="AL27" s="15">
        <v>14.4</v>
      </c>
      <c r="AM27" s="15">
        <v>17.5</v>
      </c>
      <c r="AN27" s="14">
        <v>391</v>
      </c>
      <c r="AO27" s="15">
        <v>15.4</v>
      </c>
      <c r="AP27" s="15">
        <v>13.9</v>
      </c>
      <c r="AQ27" s="15">
        <v>17</v>
      </c>
      <c r="AR27" s="14">
        <v>344</v>
      </c>
      <c r="AS27" s="15">
        <v>13.5</v>
      </c>
      <c r="AT27" s="15">
        <v>12.1</v>
      </c>
      <c r="AU27" s="15">
        <v>14.9</v>
      </c>
      <c r="AV27" s="14">
        <v>386</v>
      </c>
      <c r="AW27" s="15">
        <v>15.3</v>
      </c>
      <c r="AX27" s="15">
        <v>13.8</v>
      </c>
      <c r="AY27" s="15">
        <v>16.899999999999999</v>
      </c>
      <c r="AZ27" s="14">
        <v>385</v>
      </c>
      <c r="BA27" s="15">
        <v>15.6</v>
      </c>
      <c r="BB27" s="15">
        <v>14</v>
      </c>
      <c r="BC27" s="15">
        <v>17.100000000000001</v>
      </c>
      <c r="BD27" s="14">
        <v>341</v>
      </c>
      <c r="BE27" s="15">
        <v>13.9</v>
      </c>
      <c r="BF27" s="15">
        <v>12.4</v>
      </c>
      <c r="BG27" s="15">
        <v>15.4</v>
      </c>
      <c r="BH27" s="14">
        <v>374</v>
      </c>
      <c r="BI27" s="15">
        <v>15.3</v>
      </c>
      <c r="BJ27" s="15">
        <v>13.7</v>
      </c>
      <c r="BK27" s="15">
        <v>16.899999999999999</v>
      </c>
      <c r="BL27" s="14">
        <v>328</v>
      </c>
      <c r="BM27" s="15">
        <v>13.6</v>
      </c>
      <c r="BN27" s="15">
        <v>12.1</v>
      </c>
      <c r="BO27" s="15">
        <v>15.1</v>
      </c>
      <c r="BP27" s="14">
        <v>318</v>
      </c>
      <c r="BQ27" s="15">
        <v>13.5</v>
      </c>
      <c r="BR27" s="15">
        <v>12</v>
      </c>
      <c r="BS27" s="15">
        <v>15</v>
      </c>
      <c r="BT27" s="14">
        <v>337</v>
      </c>
      <c r="BU27" s="15">
        <v>14.5</v>
      </c>
      <c r="BV27" s="15">
        <v>12.9</v>
      </c>
      <c r="BW27" s="15">
        <v>16.100000000000001</v>
      </c>
      <c r="BX27" s="14">
        <v>320</v>
      </c>
      <c r="BY27" s="15">
        <v>13.7</v>
      </c>
      <c r="BZ27" s="15">
        <v>12.2</v>
      </c>
      <c r="CA27" s="15">
        <v>15.2</v>
      </c>
      <c r="CB27" s="14">
        <v>331</v>
      </c>
      <c r="CC27" s="15">
        <v>14.2</v>
      </c>
      <c r="CD27" s="15">
        <v>12.7</v>
      </c>
      <c r="CE27" s="15">
        <v>15.8</v>
      </c>
      <c r="CF27" s="14">
        <v>360</v>
      </c>
      <c r="CG27" s="15">
        <v>15.8</v>
      </c>
      <c r="CH27" s="15">
        <v>14.2</v>
      </c>
      <c r="CI27" s="15">
        <v>17.5</v>
      </c>
      <c r="CJ27" s="14">
        <v>317</v>
      </c>
      <c r="CK27" s="15">
        <v>14.1</v>
      </c>
      <c r="CL27" s="15">
        <v>12.5</v>
      </c>
      <c r="CM27" s="15">
        <v>15.7</v>
      </c>
    </row>
    <row r="28" spans="1:91">
      <c r="A28" s="13" t="s">
        <v>431</v>
      </c>
      <c r="B28" s="13" t="s">
        <v>425</v>
      </c>
      <c r="C28" s="13" t="s">
        <v>426</v>
      </c>
      <c r="D28" s="14">
        <v>430</v>
      </c>
      <c r="E28" s="15">
        <v>11.9</v>
      </c>
      <c r="F28" s="15">
        <v>10.7</v>
      </c>
      <c r="G28" s="15">
        <v>13.1</v>
      </c>
      <c r="H28" s="14">
        <v>433</v>
      </c>
      <c r="I28" s="15">
        <v>11.8</v>
      </c>
      <c r="J28" s="15">
        <v>10.6</v>
      </c>
      <c r="K28" s="15">
        <v>12.9</v>
      </c>
      <c r="L28" s="14">
        <v>448</v>
      </c>
      <c r="M28" s="15">
        <v>12.2</v>
      </c>
      <c r="N28" s="15">
        <v>11</v>
      </c>
      <c r="O28" s="15">
        <v>13.4</v>
      </c>
      <c r="P28" s="14">
        <v>457</v>
      </c>
      <c r="Q28" s="15">
        <v>12.7</v>
      </c>
      <c r="R28" s="15">
        <v>11.5</v>
      </c>
      <c r="S28" s="15">
        <v>14</v>
      </c>
      <c r="T28" s="14">
        <v>536</v>
      </c>
      <c r="U28" s="15">
        <v>15.1</v>
      </c>
      <c r="V28" s="15">
        <v>13.7</v>
      </c>
      <c r="W28" s="15">
        <v>16.399999999999999</v>
      </c>
      <c r="X28" s="14">
        <v>447</v>
      </c>
      <c r="Y28" s="15">
        <v>12.6</v>
      </c>
      <c r="Z28" s="15">
        <v>11.4</v>
      </c>
      <c r="AA28" s="15">
        <v>13.9</v>
      </c>
      <c r="AB28" s="14">
        <v>467</v>
      </c>
      <c r="AC28" s="15">
        <v>12.8</v>
      </c>
      <c r="AD28" s="15">
        <v>11.6</v>
      </c>
      <c r="AE28" s="15">
        <v>14.1</v>
      </c>
      <c r="AF28" s="14">
        <v>563</v>
      </c>
      <c r="AG28" s="15">
        <v>16.600000000000001</v>
      </c>
      <c r="AH28" s="15">
        <v>15.2</v>
      </c>
      <c r="AI28" s="15">
        <v>18.100000000000001</v>
      </c>
      <c r="AJ28" s="14">
        <v>447</v>
      </c>
      <c r="AK28" s="15">
        <v>13.2</v>
      </c>
      <c r="AL28" s="15">
        <v>11.9</v>
      </c>
      <c r="AM28" s="15">
        <v>14.5</v>
      </c>
      <c r="AN28" s="14">
        <v>425</v>
      </c>
      <c r="AO28" s="15">
        <v>12.6</v>
      </c>
      <c r="AP28" s="15">
        <v>11.3</v>
      </c>
      <c r="AQ28" s="15">
        <v>13.8</v>
      </c>
      <c r="AR28" s="14">
        <v>448</v>
      </c>
      <c r="AS28" s="15">
        <v>13.2</v>
      </c>
      <c r="AT28" s="15">
        <v>11.9</v>
      </c>
      <c r="AU28" s="15">
        <v>14.5</v>
      </c>
      <c r="AV28" s="14">
        <v>448</v>
      </c>
      <c r="AW28" s="15">
        <v>12.9</v>
      </c>
      <c r="AX28" s="15">
        <v>11.7</v>
      </c>
      <c r="AY28" s="15">
        <v>14.2</v>
      </c>
      <c r="AZ28" s="14">
        <v>453</v>
      </c>
      <c r="BA28" s="15">
        <v>13.9</v>
      </c>
      <c r="BB28" s="15">
        <v>12.5</v>
      </c>
      <c r="BC28" s="15">
        <v>15.3</v>
      </c>
      <c r="BD28" s="14">
        <v>441</v>
      </c>
      <c r="BE28" s="15">
        <v>13.2</v>
      </c>
      <c r="BF28" s="15">
        <v>11.9</v>
      </c>
      <c r="BG28" s="15">
        <v>14.6</v>
      </c>
      <c r="BH28" s="14">
        <v>463</v>
      </c>
      <c r="BI28" s="15">
        <v>13.9</v>
      </c>
      <c r="BJ28" s="15">
        <v>12.5</v>
      </c>
      <c r="BK28" s="15">
        <v>15.2</v>
      </c>
      <c r="BL28" s="14">
        <v>422</v>
      </c>
      <c r="BM28" s="15">
        <v>13.2</v>
      </c>
      <c r="BN28" s="15">
        <v>11.8</v>
      </c>
      <c r="BO28" s="15">
        <v>14.5</v>
      </c>
      <c r="BP28" s="14">
        <v>452</v>
      </c>
      <c r="BQ28" s="15">
        <v>14.8</v>
      </c>
      <c r="BR28" s="15">
        <v>13.4</v>
      </c>
      <c r="BS28" s="15">
        <v>16.3</v>
      </c>
      <c r="BT28" s="14">
        <v>453</v>
      </c>
      <c r="BU28" s="15">
        <v>14.9</v>
      </c>
      <c r="BV28" s="15">
        <v>13.4</v>
      </c>
      <c r="BW28" s="15">
        <v>16.399999999999999</v>
      </c>
      <c r="BX28" s="14">
        <v>465</v>
      </c>
      <c r="BY28" s="15">
        <v>15.1</v>
      </c>
      <c r="BZ28" s="15">
        <v>13.6</v>
      </c>
      <c r="CA28" s="15">
        <v>16.600000000000001</v>
      </c>
      <c r="CB28" s="14">
        <v>469</v>
      </c>
      <c r="CC28" s="15">
        <v>14.8</v>
      </c>
      <c r="CD28" s="15">
        <v>13.3</v>
      </c>
      <c r="CE28" s="15">
        <v>16.2</v>
      </c>
      <c r="CF28" s="14">
        <v>460</v>
      </c>
      <c r="CG28" s="15">
        <v>14.7</v>
      </c>
      <c r="CH28" s="15">
        <v>13.2</v>
      </c>
      <c r="CI28" s="15">
        <v>16.100000000000001</v>
      </c>
      <c r="CJ28" s="14">
        <v>454</v>
      </c>
      <c r="CK28" s="15">
        <v>15.5</v>
      </c>
      <c r="CL28" s="15">
        <v>13.9</v>
      </c>
      <c r="CM28" s="15">
        <v>17</v>
      </c>
    </row>
    <row r="29" spans="1:91">
      <c r="A29" s="13" t="s">
        <v>431</v>
      </c>
      <c r="B29" s="13" t="s">
        <v>427</v>
      </c>
      <c r="C29" s="13" t="s">
        <v>428</v>
      </c>
      <c r="D29" s="14">
        <v>653</v>
      </c>
      <c r="E29" s="15">
        <v>16.5</v>
      </c>
      <c r="F29" s="15">
        <v>15.2</v>
      </c>
      <c r="G29" s="15">
        <v>17.8</v>
      </c>
      <c r="H29" s="14">
        <v>634</v>
      </c>
      <c r="I29" s="15">
        <v>16</v>
      </c>
      <c r="J29" s="15">
        <v>14.7</v>
      </c>
      <c r="K29" s="15">
        <v>17.2</v>
      </c>
      <c r="L29" s="14">
        <v>624</v>
      </c>
      <c r="M29" s="15">
        <v>16</v>
      </c>
      <c r="N29" s="15">
        <v>14.7</v>
      </c>
      <c r="O29" s="15">
        <v>17.2</v>
      </c>
      <c r="P29" s="14">
        <v>680</v>
      </c>
      <c r="Q29" s="15">
        <v>17.3</v>
      </c>
      <c r="R29" s="15">
        <v>16</v>
      </c>
      <c r="S29" s="15">
        <v>18.7</v>
      </c>
      <c r="T29" s="14">
        <v>548</v>
      </c>
      <c r="U29" s="15">
        <v>14</v>
      </c>
      <c r="V29" s="15">
        <v>12.9</v>
      </c>
      <c r="W29" s="15">
        <v>15.2</v>
      </c>
      <c r="X29" s="14">
        <v>537</v>
      </c>
      <c r="Y29" s="15">
        <v>13.8</v>
      </c>
      <c r="Z29" s="15">
        <v>12.7</v>
      </c>
      <c r="AA29" s="15">
        <v>15</v>
      </c>
      <c r="AB29" s="14">
        <v>569</v>
      </c>
      <c r="AC29" s="15">
        <v>14.8</v>
      </c>
      <c r="AD29" s="15">
        <v>13.6</v>
      </c>
      <c r="AE29" s="15">
        <v>16</v>
      </c>
      <c r="AF29" s="14">
        <v>585</v>
      </c>
      <c r="AG29" s="15">
        <v>15.3</v>
      </c>
      <c r="AH29" s="15">
        <v>14.1</v>
      </c>
      <c r="AI29" s="15">
        <v>16.600000000000001</v>
      </c>
      <c r="AJ29" s="14">
        <v>630</v>
      </c>
      <c r="AK29" s="15">
        <v>16.5</v>
      </c>
      <c r="AL29" s="15">
        <v>15.2</v>
      </c>
      <c r="AM29" s="15">
        <v>17.8</v>
      </c>
      <c r="AN29" s="14">
        <v>660</v>
      </c>
      <c r="AO29" s="15">
        <v>17.7</v>
      </c>
      <c r="AP29" s="15">
        <v>16.3</v>
      </c>
      <c r="AQ29" s="15">
        <v>19</v>
      </c>
      <c r="AR29" s="14">
        <v>551</v>
      </c>
      <c r="AS29" s="15">
        <v>14.7</v>
      </c>
      <c r="AT29" s="15">
        <v>13.4</v>
      </c>
      <c r="AU29" s="15">
        <v>15.9</v>
      </c>
      <c r="AV29" s="14">
        <v>536</v>
      </c>
      <c r="AW29" s="15">
        <v>14.7</v>
      </c>
      <c r="AX29" s="15">
        <v>13.5</v>
      </c>
      <c r="AY29" s="15">
        <v>16</v>
      </c>
      <c r="AZ29" s="14">
        <v>517</v>
      </c>
      <c r="BA29" s="15">
        <v>14.2</v>
      </c>
      <c r="BB29" s="15">
        <v>13</v>
      </c>
      <c r="BC29" s="15">
        <v>15.5</v>
      </c>
      <c r="BD29" s="14">
        <v>545</v>
      </c>
      <c r="BE29" s="15">
        <v>15</v>
      </c>
      <c r="BF29" s="15">
        <v>13.8</v>
      </c>
      <c r="BG29" s="15">
        <v>16.3</v>
      </c>
      <c r="BH29" s="14">
        <v>515</v>
      </c>
      <c r="BI29" s="15">
        <v>14.5</v>
      </c>
      <c r="BJ29" s="15">
        <v>13.2</v>
      </c>
      <c r="BK29" s="15">
        <v>15.7</v>
      </c>
      <c r="BL29" s="14">
        <v>485</v>
      </c>
      <c r="BM29" s="15">
        <v>13.6</v>
      </c>
      <c r="BN29" s="15">
        <v>12.4</v>
      </c>
      <c r="BO29" s="15">
        <v>14.8</v>
      </c>
      <c r="BP29" s="14">
        <v>493</v>
      </c>
      <c r="BQ29" s="15">
        <v>14.1</v>
      </c>
      <c r="BR29" s="15">
        <v>12.8</v>
      </c>
      <c r="BS29" s="15">
        <v>15.3</v>
      </c>
      <c r="BT29" s="14">
        <v>505</v>
      </c>
      <c r="BU29" s="15">
        <v>14.8</v>
      </c>
      <c r="BV29" s="15">
        <v>13.5</v>
      </c>
      <c r="BW29" s="15">
        <v>16.100000000000001</v>
      </c>
      <c r="BX29" s="14">
        <v>517</v>
      </c>
      <c r="BY29" s="15">
        <v>14.8</v>
      </c>
      <c r="BZ29" s="15">
        <v>13.5</v>
      </c>
      <c r="CA29" s="15">
        <v>16.100000000000001</v>
      </c>
      <c r="CB29" s="14">
        <v>532</v>
      </c>
      <c r="CC29" s="15">
        <v>15.7</v>
      </c>
      <c r="CD29" s="15">
        <v>14.3</v>
      </c>
      <c r="CE29" s="15">
        <v>17</v>
      </c>
      <c r="CF29" s="14">
        <v>517</v>
      </c>
      <c r="CG29" s="15">
        <v>15.4</v>
      </c>
      <c r="CH29" s="15">
        <v>14.1</v>
      </c>
      <c r="CI29" s="15">
        <v>16.8</v>
      </c>
      <c r="CJ29" s="14">
        <v>521</v>
      </c>
      <c r="CK29" s="15">
        <v>15.5</v>
      </c>
      <c r="CL29" s="15">
        <v>14.1</v>
      </c>
      <c r="CM29" s="15">
        <v>16.8</v>
      </c>
    </row>
    <row r="30" spans="1:91">
      <c r="A30" s="13" t="s">
        <v>431</v>
      </c>
      <c r="B30" s="13" t="s">
        <v>429</v>
      </c>
      <c r="C30" s="13" t="s">
        <v>430</v>
      </c>
      <c r="D30" s="14">
        <v>446</v>
      </c>
      <c r="E30" s="15">
        <v>18.100000000000001</v>
      </c>
      <c r="F30" s="15">
        <v>16.399999999999999</v>
      </c>
      <c r="G30" s="15">
        <v>19.8</v>
      </c>
      <c r="H30" s="14">
        <v>471</v>
      </c>
      <c r="I30" s="15">
        <v>19.3</v>
      </c>
      <c r="J30" s="15">
        <v>17.5</v>
      </c>
      <c r="K30" s="15">
        <v>21</v>
      </c>
      <c r="L30" s="14">
        <v>426</v>
      </c>
      <c r="M30" s="15">
        <v>17.600000000000001</v>
      </c>
      <c r="N30" s="15">
        <v>15.9</v>
      </c>
      <c r="O30" s="15">
        <v>19.3</v>
      </c>
      <c r="P30" s="14">
        <v>482</v>
      </c>
      <c r="Q30" s="15">
        <v>20</v>
      </c>
      <c r="R30" s="15">
        <v>18.2</v>
      </c>
      <c r="S30" s="15">
        <v>21.8</v>
      </c>
      <c r="T30" s="14">
        <v>437</v>
      </c>
      <c r="U30" s="15">
        <v>18.2</v>
      </c>
      <c r="V30" s="15">
        <v>16.5</v>
      </c>
      <c r="W30" s="15">
        <v>20</v>
      </c>
      <c r="X30" s="14">
        <v>388</v>
      </c>
      <c r="Y30" s="15">
        <v>16.3</v>
      </c>
      <c r="Z30" s="15">
        <v>14.7</v>
      </c>
      <c r="AA30" s="15">
        <v>17.899999999999999</v>
      </c>
      <c r="AB30" s="14">
        <v>416</v>
      </c>
      <c r="AC30" s="15">
        <v>17.600000000000001</v>
      </c>
      <c r="AD30" s="15">
        <v>15.9</v>
      </c>
      <c r="AE30" s="15">
        <v>19.3</v>
      </c>
      <c r="AF30" s="14">
        <v>360</v>
      </c>
      <c r="AG30" s="15">
        <v>15.3</v>
      </c>
      <c r="AH30" s="15">
        <v>13.7</v>
      </c>
      <c r="AI30" s="15">
        <v>16.899999999999999</v>
      </c>
      <c r="AJ30" s="14">
        <v>390</v>
      </c>
      <c r="AK30" s="15">
        <v>16.600000000000001</v>
      </c>
      <c r="AL30" s="15">
        <v>15</v>
      </c>
      <c r="AM30" s="15">
        <v>18.3</v>
      </c>
      <c r="AN30" s="14">
        <v>443</v>
      </c>
      <c r="AO30" s="15">
        <v>19.100000000000001</v>
      </c>
      <c r="AP30" s="15">
        <v>17.3</v>
      </c>
      <c r="AQ30" s="15">
        <v>20.9</v>
      </c>
      <c r="AR30" s="14">
        <v>406</v>
      </c>
      <c r="AS30" s="15">
        <v>17.8</v>
      </c>
      <c r="AT30" s="15">
        <v>16</v>
      </c>
      <c r="AU30" s="15">
        <v>19.5</v>
      </c>
      <c r="AV30" s="14">
        <v>405</v>
      </c>
      <c r="AW30" s="15">
        <v>17.7</v>
      </c>
      <c r="AX30" s="15">
        <v>16</v>
      </c>
      <c r="AY30" s="15">
        <v>19.5</v>
      </c>
      <c r="AZ30" s="14">
        <v>378</v>
      </c>
      <c r="BA30" s="15">
        <v>17</v>
      </c>
      <c r="BB30" s="15">
        <v>15.2</v>
      </c>
      <c r="BC30" s="15">
        <v>18.7</v>
      </c>
      <c r="BD30" s="14">
        <v>403</v>
      </c>
      <c r="BE30" s="15">
        <v>18</v>
      </c>
      <c r="BF30" s="15">
        <v>16.2</v>
      </c>
      <c r="BG30" s="15">
        <v>19.8</v>
      </c>
      <c r="BH30" s="14">
        <v>336</v>
      </c>
      <c r="BI30" s="15">
        <v>15.2</v>
      </c>
      <c r="BJ30" s="15">
        <v>13.6</v>
      </c>
      <c r="BK30" s="15">
        <v>16.899999999999999</v>
      </c>
      <c r="BL30" s="14">
        <v>312</v>
      </c>
      <c r="BM30" s="15">
        <v>14.1</v>
      </c>
      <c r="BN30" s="15">
        <v>12.5</v>
      </c>
      <c r="BO30" s="15">
        <v>15.7</v>
      </c>
      <c r="BP30" s="14">
        <v>351</v>
      </c>
      <c r="BQ30" s="15">
        <v>16.100000000000001</v>
      </c>
      <c r="BR30" s="15">
        <v>14.4</v>
      </c>
      <c r="BS30" s="15">
        <v>17.899999999999999</v>
      </c>
      <c r="BT30" s="14">
        <v>339</v>
      </c>
      <c r="BU30" s="15">
        <v>15.7</v>
      </c>
      <c r="BV30" s="15">
        <v>14</v>
      </c>
      <c r="BW30" s="15">
        <v>17.399999999999999</v>
      </c>
      <c r="BX30" s="14">
        <v>350</v>
      </c>
      <c r="BY30" s="15">
        <v>16.7</v>
      </c>
      <c r="BZ30" s="15">
        <v>14.9</v>
      </c>
      <c r="CA30" s="15">
        <v>18.399999999999999</v>
      </c>
      <c r="CB30" s="14">
        <v>337</v>
      </c>
      <c r="CC30" s="15">
        <v>16.2</v>
      </c>
      <c r="CD30" s="15">
        <v>14.5</v>
      </c>
      <c r="CE30" s="15">
        <v>18</v>
      </c>
      <c r="CF30" s="14">
        <v>318</v>
      </c>
      <c r="CG30" s="15">
        <v>15</v>
      </c>
      <c r="CH30" s="15">
        <v>13.4</v>
      </c>
      <c r="CI30" s="15">
        <v>16.7</v>
      </c>
      <c r="CJ30" s="14">
        <v>361</v>
      </c>
      <c r="CK30" s="15">
        <v>17.2</v>
      </c>
      <c r="CL30" s="15">
        <v>15.4</v>
      </c>
      <c r="CM30" s="15">
        <v>19</v>
      </c>
    </row>
    <row r="31" spans="1:91">
      <c r="A31" s="13" t="s">
        <v>431</v>
      </c>
      <c r="B31" s="13" t="s">
        <v>240</v>
      </c>
      <c r="C31" s="13" t="s">
        <v>241</v>
      </c>
      <c r="D31" s="14">
        <v>267</v>
      </c>
      <c r="E31" s="15">
        <v>20.6</v>
      </c>
      <c r="F31" s="15">
        <v>18.100000000000001</v>
      </c>
      <c r="G31" s="15">
        <v>23.1</v>
      </c>
      <c r="H31" s="14">
        <v>272</v>
      </c>
      <c r="I31" s="15">
        <v>20.8</v>
      </c>
      <c r="J31" s="15">
        <v>18.3</v>
      </c>
      <c r="K31" s="15">
        <v>23.3</v>
      </c>
      <c r="L31" s="14">
        <v>232</v>
      </c>
      <c r="M31" s="15">
        <v>17.8</v>
      </c>
      <c r="N31" s="15">
        <v>15.5</v>
      </c>
      <c r="O31" s="15">
        <v>20.100000000000001</v>
      </c>
      <c r="P31" s="14">
        <v>255</v>
      </c>
      <c r="Q31" s="15">
        <v>19.8</v>
      </c>
      <c r="R31" s="15">
        <v>17.399999999999999</v>
      </c>
      <c r="S31" s="15">
        <v>22.3</v>
      </c>
      <c r="T31" s="14">
        <v>266</v>
      </c>
      <c r="U31" s="15">
        <v>20.6</v>
      </c>
      <c r="V31" s="15">
        <v>18.100000000000001</v>
      </c>
      <c r="W31" s="15">
        <v>23.1</v>
      </c>
      <c r="X31" s="14">
        <v>281</v>
      </c>
      <c r="Y31" s="15">
        <v>21.5</v>
      </c>
      <c r="Z31" s="15">
        <v>19</v>
      </c>
      <c r="AA31" s="15">
        <v>24.1</v>
      </c>
      <c r="AB31" s="14">
        <v>277</v>
      </c>
      <c r="AC31" s="15">
        <v>21.2</v>
      </c>
      <c r="AD31" s="15">
        <v>18.7</v>
      </c>
      <c r="AE31" s="15">
        <v>23.8</v>
      </c>
      <c r="AF31" s="14">
        <v>286</v>
      </c>
      <c r="AG31" s="15">
        <v>22.2</v>
      </c>
      <c r="AH31" s="15">
        <v>19.600000000000001</v>
      </c>
      <c r="AI31" s="15">
        <v>24.8</v>
      </c>
      <c r="AJ31" s="14">
        <v>211</v>
      </c>
      <c r="AK31" s="15">
        <v>16.3</v>
      </c>
      <c r="AL31" s="15">
        <v>14.1</v>
      </c>
      <c r="AM31" s="15">
        <v>18.600000000000001</v>
      </c>
      <c r="AN31" s="14">
        <v>330</v>
      </c>
      <c r="AO31" s="15">
        <v>25.6</v>
      </c>
      <c r="AP31" s="15">
        <v>22.8</v>
      </c>
      <c r="AQ31" s="15">
        <v>28.4</v>
      </c>
      <c r="AR31" s="14">
        <v>267</v>
      </c>
      <c r="AS31" s="15">
        <v>20.7</v>
      </c>
      <c r="AT31" s="15">
        <v>18.2</v>
      </c>
      <c r="AU31" s="15">
        <v>23.3</v>
      </c>
      <c r="AV31" s="14">
        <v>283</v>
      </c>
      <c r="AW31" s="15">
        <v>21.3</v>
      </c>
      <c r="AX31" s="15">
        <v>18.8</v>
      </c>
      <c r="AY31" s="15">
        <v>23.8</v>
      </c>
      <c r="AZ31" s="14">
        <v>259</v>
      </c>
      <c r="BA31" s="15">
        <v>20.100000000000001</v>
      </c>
      <c r="BB31" s="15">
        <v>17.600000000000001</v>
      </c>
      <c r="BC31" s="15">
        <v>22.6</v>
      </c>
      <c r="BD31" s="14">
        <v>240</v>
      </c>
      <c r="BE31" s="15">
        <v>18.399999999999999</v>
      </c>
      <c r="BF31" s="15">
        <v>16</v>
      </c>
      <c r="BG31" s="15">
        <v>20.7</v>
      </c>
      <c r="BH31" s="14">
        <v>218</v>
      </c>
      <c r="BI31" s="15">
        <v>16.8</v>
      </c>
      <c r="BJ31" s="15">
        <v>14.5</v>
      </c>
      <c r="BK31" s="15">
        <v>19.100000000000001</v>
      </c>
      <c r="BL31" s="14">
        <v>245</v>
      </c>
      <c r="BM31" s="15">
        <v>19.7</v>
      </c>
      <c r="BN31" s="15">
        <v>17.2</v>
      </c>
      <c r="BO31" s="15">
        <v>22.3</v>
      </c>
      <c r="BP31" s="14">
        <v>225</v>
      </c>
      <c r="BQ31" s="15">
        <v>18</v>
      </c>
      <c r="BR31" s="15">
        <v>15.6</v>
      </c>
      <c r="BS31" s="15">
        <v>20.3</v>
      </c>
      <c r="BT31" s="14">
        <v>216</v>
      </c>
      <c r="BU31" s="15">
        <v>17.3</v>
      </c>
      <c r="BV31" s="15">
        <v>15</v>
      </c>
      <c r="BW31" s="15">
        <v>19.7</v>
      </c>
      <c r="BX31" s="14">
        <v>258</v>
      </c>
      <c r="BY31" s="15">
        <v>20.9</v>
      </c>
      <c r="BZ31" s="15">
        <v>18.3</v>
      </c>
      <c r="CA31" s="15">
        <v>23.5</v>
      </c>
      <c r="CB31" s="14">
        <v>254</v>
      </c>
      <c r="CC31" s="15">
        <v>20.2</v>
      </c>
      <c r="CD31" s="15">
        <v>17.7</v>
      </c>
      <c r="CE31" s="15">
        <v>22.7</v>
      </c>
      <c r="CF31" s="14">
        <v>229</v>
      </c>
      <c r="CG31" s="15">
        <v>18.5</v>
      </c>
      <c r="CH31" s="15">
        <v>16.100000000000001</v>
      </c>
      <c r="CI31" s="15">
        <v>20.9</v>
      </c>
      <c r="CJ31" s="14">
        <v>253</v>
      </c>
      <c r="CK31" s="15">
        <v>21</v>
      </c>
      <c r="CL31" s="15">
        <v>18.3</v>
      </c>
      <c r="CM31" s="15">
        <v>23.6</v>
      </c>
    </row>
    <row r="32" spans="1:91">
      <c r="A32" s="13" t="s">
        <v>432</v>
      </c>
      <c r="B32" s="13" t="s">
        <v>237</v>
      </c>
      <c r="C32" s="13" t="s">
        <v>238</v>
      </c>
      <c r="D32" s="14">
        <v>1520</v>
      </c>
      <c r="E32" s="15">
        <v>5.9</v>
      </c>
      <c r="F32" s="15">
        <v>5.6</v>
      </c>
      <c r="G32" s="15">
        <v>6.2</v>
      </c>
      <c r="H32" s="14">
        <v>1502</v>
      </c>
      <c r="I32" s="15">
        <v>5.9</v>
      </c>
      <c r="J32" s="15">
        <v>5.6</v>
      </c>
      <c r="K32" s="15">
        <v>6.2</v>
      </c>
      <c r="L32" s="14">
        <v>1340</v>
      </c>
      <c r="M32" s="15">
        <v>5.3</v>
      </c>
      <c r="N32" s="15">
        <v>5</v>
      </c>
      <c r="O32" s="15">
        <v>5.5</v>
      </c>
      <c r="P32" s="14">
        <v>1392</v>
      </c>
      <c r="Q32" s="15">
        <v>5.5</v>
      </c>
      <c r="R32" s="15">
        <v>5.2</v>
      </c>
      <c r="S32" s="15">
        <v>5.8</v>
      </c>
      <c r="T32" s="14">
        <v>1333</v>
      </c>
      <c r="U32" s="15">
        <v>5.3</v>
      </c>
      <c r="V32" s="15">
        <v>5</v>
      </c>
      <c r="W32" s="15">
        <v>5.6</v>
      </c>
      <c r="X32" s="14">
        <v>1221</v>
      </c>
      <c r="Y32" s="15">
        <v>4.9000000000000004</v>
      </c>
      <c r="Z32" s="15">
        <v>4.5999999999999996</v>
      </c>
      <c r="AA32" s="15">
        <v>5.2</v>
      </c>
      <c r="AB32" s="14">
        <v>1194</v>
      </c>
      <c r="AC32" s="15">
        <v>4.8</v>
      </c>
      <c r="AD32" s="15">
        <v>4.5</v>
      </c>
      <c r="AE32" s="15">
        <v>5.0999999999999996</v>
      </c>
      <c r="AF32" s="14">
        <v>1299</v>
      </c>
      <c r="AG32" s="15">
        <v>5.3</v>
      </c>
      <c r="AH32" s="15">
        <v>5</v>
      </c>
      <c r="AI32" s="15">
        <v>5.6</v>
      </c>
      <c r="AJ32" s="14">
        <v>1285</v>
      </c>
      <c r="AK32" s="15">
        <v>5.3</v>
      </c>
      <c r="AL32" s="15">
        <v>5</v>
      </c>
      <c r="AM32" s="15">
        <v>5.6</v>
      </c>
      <c r="AN32" s="14">
        <v>1156</v>
      </c>
      <c r="AO32" s="15">
        <v>4.8</v>
      </c>
      <c r="AP32" s="15">
        <v>4.5</v>
      </c>
      <c r="AQ32" s="15">
        <v>5.0999999999999996</v>
      </c>
      <c r="AR32" s="14">
        <v>1116</v>
      </c>
      <c r="AS32" s="15">
        <v>4.7</v>
      </c>
      <c r="AT32" s="15">
        <v>4.4000000000000004</v>
      </c>
      <c r="AU32" s="15">
        <v>4.9000000000000004</v>
      </c>
      <c r="AV32" s="14">
        <v>1177</v>
      </c>
      <c r="AW32" s="15">
        <v>5</v>
      </c>
      <c r="AX32" s="15">
        <v>4.7</v>
      </c>
      <c r="AY32" s="15">
        <v>5.3</v>
      </c>
      <c r="AZ32" s="14">
        <v>1126</v>
      </c>
      <c r="BA32" s="15">
        <v>4.8</v>
      </c>
      <c r="BB32" s="15">
        <v>4.5</v>
      </c>
      <c r="BC32" s="15">
        <v>5.0999999999999996</v>
      </c>
      <c r="BD32" s="14">
        <v>1143</v>
      </c>
      <c r="BE32" s="15">
        <v>4.9000000000000004</v>
      </c>
      <c r="BF32" s="15">
        <v>4.5999999999999996</v>
      </c>
      <c r="BG32" s="15">
        <v>5.2</v>
      </c>
      <c r="BH32" s="14">
        <v>1103</v>
      </c>
      <c r="BI32" s="15">
        <v>4.8</v>
      </c>
      <c r="BJ32" s="15">
        <v>4.5</v>
      </c>
      <c r="BK32" s="15">
        <v>5.0999999999999996</v>
      </c>
      <c r="BL32" s="14">
        <v>996</v>
      </c>
      <c r="BM32" s="15">
        <v>4.3</v>
      </c>
      <c r="BN32" s="15">
        <v>4.0999999999999996</v>
      </c>
      <c r="BO32" s="15">
        <v>4.5999999999999996</v>
      </c>
      <c r="BP32" s="14">
        <v>1088</v>
      </c>
      <c r="BQ32" s="15">
        <v>4.8</v>
      </c>
      <c r="BR32" s="15">
        <v>4.5</v>
      </c>
      <c r="BS32" s="15">
        <v>5.0999999999999996</v>
      </c>
      <c r="BT32" s="14">
        <v>1183</v>
      </c>
      <c r="BU32" s="15">
        <v>5.2</v>
      </c>
      <c r="BV32" s="15">
        <v>4.9000000000000004</v>
      </c>
      <c r="BW32" s="15">
        <v>5.5</v>
      </c>
      <c r="BX32" s="14">
        <v>1237</v>
      </c>
      <c r="BY32" s="15">
        <v>5.5</v>
      </c>
      <c r="BZ32" s="15">
        <v>5.2</v>
      </c>
      <c r="CA32" s="15">
        <v>5.8</v>
      </c>
      <c r="CB32" s="14">
        <v>1145</v>
      </c>
      <c r="CC32" s="15">
        <v>5.0999999999999996</v>
      </c>
      <c r="CD32" s="15">
        <v>4.8</v>
      </c>
      <c r="CE32" s="15">
        <v>5.4</v>
      </c>
      <c r="CF32" s="14">
        <v>1145</v>
      </c>
      <c r="CG32" s="15">
        <v>5.0999999999999996</v>
      </c>
      <c r="CH32" s="15">
        <v>4.8</v>
      </c>
      <c r="CI32" s="15">
        <v>5.4</v>
      </c>
      <c r="CJ32" s="14">
        <v>1140</v>
      </c>
      <c r="CK32" s="15">
        <v>5.2</v>
      </c>
      <c r="CL32" s="15">
        <v>4.9000000000000004</v>
      </c>
      <c r="CM32" s="15">
        <v>5.5</v>
      </c>
    </row>
    <row r="33" spans="1:91">
      <c r="A33" s="13" t="s">
        <v>432</v>
      </c>
      <c r="B33" s="13" t="s">
        <v>413</v>
      </c>
      <c r="C33" s="13" t="s">
        <v>414</v>
      </c>
      <c r="D33" s="14">
        <v>77</v>
      </c>
      <c r="E33" s="15">
        <v>6.4</v>
      </c>
      <c r="F33" s="15">
        <v>5.0999999999999996</v>
      </c>
      <c r="G33" s="15">
        <v>8.1</v>
      </c>
      <c r="H33" s="14">
        <v>85</v>
      </c>
      <c r="I33" s="15">
        <v>7.2</v>
      </c>
      <c r="J33" s="15">
        <v>5.7</v>
      </c>
      <c r="K33" s="15">
        <v>8.9</v>
      </c>
      <c r="L33" s="14">
        <v>77</v>
      </c>
      <c r="M33" s="15">
        <v>6.7</v>
      </c>
      <c r="N33" s="15">
        <v>5.3</v>
      </c>
      <c r="O33" s="15">
        <v>8.4</v>
      </c>
      <c r="P33" s="14">
        <v>54</v>
      </c>
      <c r="Q33" s="15">
        <v>4.5999999999999996</v>
      </c>
      <c r="R33" s="15">
        <v>3.5</v>
      </c>
      <c r="S33" s="15">
        <v>6</v>
      </c>
      <c r="T33" s="14">
        <v>68</v>
      </c>
      <c r="U33" s="15">
        <v>5.8</v>
      </c>
      <c r="V33" s="15">
        <v>4.5</v>
      </c>
      <c r="W33" s="15">
        <v>7.4</v>
      </c>
      <c r="X33" s="14">
        <v>51</v>
      </c>
      <c r="Y33" s="15">
        <v>4.2</v>
      </c>
      <c r="Z33" s="15">
        <v>3.1</v>
      </c>
      <c r="AA33" s="15">
        <v>5.6</v>
      </c>
      <c r="AB33" s="14">
        <v>69</v>
      </c>
      <c r="AC33" s="15">
        <v>5.9</v>
      </c>
      <c r="AD33" s="15">
        <v>4.5999999999999996</v>
      </c>
      <c r="AE33" s="15">
        <v>7.5</v>
      </c>
      <c r="AF33" s="14">
        <v>64</v>
      </c>
      <c r="AG33" s="15">
        <v>5.5</v>
      </c>
      <c r="AH33" s="15">
        <v>4.2</v>
      </c>
      <c r="AI33" s="15">
        <v>7</v>
      </c>
      <c r="AJ33" s="14">
        <v>66</v>
      </c>
      <c r="AK33" s="15">
        <v>5.6</v>
      </c>
      <c r="AL33" s="15">
        <v>4.3</v>
      </c>
      <c r="AM33" s="15">
        <v>7.1</v>
      </c>
      <c r="AN33" s="14">
        <v>71</v>
      </c>
      <c r="AO33" s="15">
        <v>5.9</v>
      </c>
      <c r="AP33" s="15">
        <v>4.5999999999999996</v>
      </c>
      <c r="AQ33" s="15">
        <v>7.5</v>
      </c>
      <c r="AR33" s="14">
        <v>53</v>
      </c>
      <c r="AS33" s="15">
        <v>4.5</v>
      </c>
      <c r="AT33" s="15">
        <v>3.3</v>
      </c>
      <c r="AU33" s="15">
        <v>5.9</v>
      </c>
      <c r="AV33" s="14">
        <v>58</v>
      </c>
      <c r="AW33" s="15">
        <v>4.9000000000000004</v>
      </c>
      <c r="AX33" s="15">
        <v>3.7</v>
      </c>
      <c r="AY33" s="15">
        <v>6.3</v>
      </c>
      <c r="AZ33" s="14">
        <v>68</v>
      </c>
      <c r="BA33" s="15">
        <v>5.8</v>
      </c>
      <c r="BB33" s="15">
        <v>4.5</v>
      </c>
      <c r="BC33" s="15">
        <v>7.4</v>
      </c>
      <c r="BD33" s="14">
        <v>47</v>
      </c>
      <c r="BE33" s="15">
        <v>4</v>
      </c>
      <c r="BF33" s="15">
        <v>2.9</v>
      </c>
      <c r="BG33" s="15">
        <v>5.3</v>
      </c>
      <c r="BH33" s="14">
        <v>53</v>
      </c>
      <c r="BI33" s="15">
        <v>4.5</v>
      </c>
      <c r="BJ33" s="15">
        <v>3.4</v>
      </c>
      <c r="BK33" s="15">
        <v>5.9</v>
      </c>
      <c r="BL33" s="14">
        <v>49</v>
      </c>
      <c r="BM33" s="15">
        <v>4.2</v>
      </c>
      <c r="BN33" s="15">
        <v>3.1</v>
      </c>
      <c r="BO33" s="15">
        <v>5.5</v>
      </c>
      <c r="BP33" s="14">
        <v>53</v>
      </c>
      <c r="BQ33" s="15">
        <v>4.5999999999999996</v>
      </c>
      <c r="BR33" s="15">
        <v>3.4</v>
      </c>
      <c r="BS33" s="15">
        <v>6</v>
      </c>
      <c r="BT33" s="14">
        <v>67</v>
      </c>
      <c r="BU33" s="15">
        <v>5.8</v>
      </c>
      <c r="BV33" s="15">
        <v>4.5</v>
      </c>
      <c r="BW33" s="15">
        <v>7.4</v>
      </c>
      <c r="BX33" s="14">
        <v>83</v>
      </c>
      <c r="BY33" s="15">
        <v>7.3</v>
      </c>
      <c r="BZ33" s="15">
        <v>5.8</v>
      </c>
      <c r="CA33" s="15">
        <v>9</v>
      </c>
      <c r="CB33" s="14">
        <v>58</v>
      </c>
      <c r="CC33" s="15">
        <v>5</v>
      </c>
      <c r="CD33" s="15">
        <v>3.8</v>
      </c>
      <c r="CE33" s="15">
        <v>6.5</v>
      </c>
      <c r="CF33" s="14">
        <v>52</v>
      </c>
      <c r="CG33" s="15">
        <v>4.5</v>
      </c>
      <c r="CH33" s="15">
        <v>3.3</v>
      </c>
      <c r="CI33" s="15">
        <v>5.8</v>
      </c>
      <c r="CJ33" s="14">
        <v>56</v>
      </c>
      <c r="CK33" s="15">
        <v>4.9000000000000004</v>
      </c>
      <c r="CL33" s="15">
        <v>3.7</v>
      </c>
      <c r="CM33" s="15">
        <v>6.3</v>
      </c>
    </row>
    <row r="34" spans="1:91">
      <c r="A34" s="13" t="s">
        <v>432</v>
      </c>
      <c r="B34" s="13" t="s">
        <v>415</v>
      </c>
      <c r="C34" s="13" t="s">
        <v>416</v>
      </c>
      <c r="D34" s="14">
        <v>242</v>
      </c>
      <c r="E34" s="15">
        <v>7.3</v>
      </c>
      <c r="F34" s="15">
        <v>6.4</v>
      </c>
      <c r="G34" s="15">
        <v>8.1999999999999993</v>
      </c>
      <c r="H34" s="14">
        <v>235</v>
      </c>
      <c r="I34" s="15">
        <v>7.1</v>
      </c>
      <c r="J34" s="15">
        <v>6.2</v>
      </c>
      <c r="K34" s="15">
        <v>8</v>
      </c>
      <c r="L34" s="14">
        <v>184</v>
      </c>
      <c r="M34" s="15">
        <v>5.6</v>
      </c>
      <c r="N34" s="15">
        <v>4.8</v>
      </c>
      <c r="O34" s="15">
        <v>6.4</v>
      </c>
      <c r="P34" s="14">
        <v>182</v>
      </c>
      <c r="Q34" s="15">
        <v>5.5</v>
      </c>
      <c r="R34" s="15">
        <v>4.7</v>
      </c>
      <c r="S34" s="15">
        <v>6.3</v>
      </c>
      <c r="T34" s="14">
        <v>173</v>
      </c>
      <c r="U34" s="15">
        <v>5.3</v>
      </c>
      <c r="V34" s="15">
        <v>4.5</v>
      </c>
      <c r="W34" s="15">
        <v>6.1</v>
      </c>
      <c r="X34" s="14">
        <v>172</v>
      </c>
      <c r="Y34" s="15">
        <v>5.3</v>
      </c>
      <c r="Z34" s="15">
        <v>4.5</v>
      </c>
      <c r="AA34" s="15">
        <v>6.1</v>
      </c>
      <c r="AB34" s="14">
        <v>183</v>
      </c>
      <c r="AC34" s="15">
        <v>5.6</v>
      </c>
      <c r="AD34" s="15">
        <v>4.8</v>
      </c>
      <c r="AE34" s="15">
        <v>6.4</v>
      </c>
      <c r="AF34" s="14">
        <v>195</v>
      </c>
      <c r="AG34" s="15">
        <v>6.1</v>
      </c>
      <c r="AH34" s="15">
        <v>5.2</v>
      </c>
      <c r="AI34" s="15">
        <v>6.9</v>
      </c>
      <c r="AJ34" s="14">
        <v>206</v>
      </c>
      <c r="AK34" s="15">
        <v>6.5</v>
      </c>
      <c r="AL34" s="15">
        <v>5.6</v>
      </c>
      <c r="AM34" s="15">
        <v>7.4</v>
      </c>
      <c r="AN34" s="14">
        <v>166</v>
      </c>
      <c r="AO34" s="15">
        <v>5.3</v>
      </c>
      <c r="AP34" s="15">
        <v>4.5</v>
      </c>
      <c r="AQ34" s="15">
        <v>6.1</v>
      </c>
      <c r="AR34" s="14">
        <v>169</v>
      </c>
      <c r="AS34" s="15">
        <v>5.3</v>
      </c>
      <c r="AT34" s="15">
        <v>4.5</v>
      </c>
      <c r="AU34" s="15">
        <v>6.1</v>
      </c>
      <c r="AV34" s="14">
        <v>166</v>
      </c>
      <c r="AW34" s="15">
        <v>5.2</v>
      </c>
      <c r="AX34" s="15">
        <v>4.4000000000000004</v>
      </c>
      <c r="AY34" s="15">
        <v>6</v>
      </c>
      <c r="AZ34" s="14">
        <v>158</v>
      </c>
      <c r="BA34" s="15">
        <v>5.0999999999999996</v>
      </c>
      <c r="BB34" s="15">
        <v>4.3</v>
      </c>
      <c r="BC34" s="15">
        <v>5.9</v>
      </c>
      <c r="BD34" s="14">
        <v>186</v>
      </c>
      <c r="BE34" s="15">
        <v>5.9</v>
      </c>
      <c r="BF34" s="15">
        <v>5.0999999999999996</v>
      </c>
      <c r="BG34" s="15">
        <v>6.8</v>
      </c>
      <c r="BH34" s="14">
        <v>150</v>
      </c>
      <c r="BI34" s="15">
        <v>4.8</v>
      </c>
      <c r="BJ34" s="15">
        <v>4.0999999999999996</v>
      </c>
      <c r="BK34" s="15">
        <v>5.6</v>
      </c>
      <c r="BL34" s="14">
        <v>148</v>
      </c>
      <c r="BM34" s="15">
        <v>4.8</v>
      </c>
      <c r="BN34" s="15">
        <v>4</v>
      </c>
      <c r="BO34" s="15">
        <v>5.6</v>
      </c>
      <c r="BP34" s="14">
        <v>156</v>
      </c>
      <c r="BQ34" s="15">
        <v>5.0999999999999996</v>
      </c>
      <c r="BR34" s="15">
        <v>4.3</v>
      </c>
      <c r="BS34" s="15">
        <v>5.9</v>
      </c>
      <c r="BT34" s="14">
        <v>163</v>
      </c>
      <c r="BU34" s="15">
        <v>5.3</v>
      </c>
      <c r="BV34" s="15">
        <v>4.5</v>
      </c>
      <c r="BW34" s="15">
        <v>6.1</v>
      </c>
      <c r="BX34" s="14">
        <v>162</v>
      </c>
      <c r="BY34" s="15">
        <v>5.4</v>
      </c>
      <c r="BZ34" s="15">
        <v>4.5</v>
      </c>
      <c r="CA34" s="15">
        <v>6.2</v>
      </c>
      <c r="CB34" s="14">
        <v>177</v>
      </c>
      <c r="CC34" s="15">
        <v>5.8</v>
      </c>
      <c r="CD34" s="15">
        <v>5</v>
      </c>
      <c r="CE34" s="15">
        <v>6.7</v>
      </c>
      <c r="CF34" s="14">
        <v>174</v>
      </c>
      <c r="CG34" s="15">
        <v>5.7</v>
      </c>
      <c r="CH34" s="15">
        <v>4.9000000000000004</v>
      </c>
      <c r="CI34" s="15">
        <v>6.6</v>
      </c>
      <c r="CJ34" s="14">
        <v>182</v>
      </c>
      <c r="CK34" s="15">
        <v>6.1</v>
      </c>
      <c r="CL34" s="15">
        <v>5.2</v>
      </c>
      <c r="CM34" s="15">
        <v>6.9</v>
      </c>
    </row>
    <row r="35" spans="1:91">
      <c r="A35" s="13" t="s">
        <v>432</v>
      </c>
      <c r="B35" s="13" t="s">
        <v>417</v>
      </c>
      <c r="C35" s="13" t="s">
        <v>418</v>
      </c>
      <c r="D35" s="14">
        <v>172</v>
      </c>
      <c r="E35" s="15">
        <v>6.9</v>
      </c>
      <c r="F35" s="15">
        <v>5.9</v>
      </c>
      <c r="G35" s="15">
        <v>8</v>
      </c>
      <c r="H35" s="14">
        <v>185</v>
      </c>
      <c r="I35" s="15">
        <v>7.6</v>
      </c>
      <c r="J35" s="15">
        <v>6.5</v>
      </c>
      <c r="K35" s="15">
        <v>8.6999999999999993</v>
      </c>
      <c r="L35" s="14">
        <v>141</v>
      </c>
      <c r="M35" s="15">
        <v>5.8</v>
      </c>
      <c r="N35" s="15">
        <v>4.8</v>
      </c>
      <c r="O35" s="15">
        <v>6.7</v>
      </c>
      <c r="P35" s="14">
        <v>192</v>
      </c>
      <c r="Q35" s="15">
        <v>7.9</v>
      </c>
      <c r="R35" s="15">
        <v>6.7</v>
      </c>
      <c r="S35" s="15">
        <v>9</v>
      </c>
      <c r="T35" s="14">
        <v>155</v>
      </c>
      <c r="U35" s="15">
        <v>6.4</v>
      </c>
      <c r="V35" s="15">
        <v>5.4</v>
      </c>
      <c r="W35" s="15">
        <v>7.5</v>
      </c>
      <c r="X35" s="14">
        <v>124</v>
      </c>
      <c r="Y35" s="15">
        <v>5.2</v>
      </c>
      <c r="Z35" s="15">
        <v>4.3</v>
      </c>
      <c r="AA35" s="15">
        <v>6.1</v>
      </c>
      <c r="AB35" s="14">
        <v>105</v>
      </c>
      <c r="AC35" s="15">
        <v>4.4000000000000004</v>
      </c>
      <c r="AD35" s="15">
        <v>3.5</v>
      </c>
      <c r="AE35" s="15">
        <v>5.2</v>
      </c>
      <c r="AF35" s="14">
        <v>137</v>
      </c>
      <c r="AG35" s="15">
        <v>5.8</v>
      </c>
      <c r="AH35" s="15">
        <v>4.8</v>
      </c>
      <c r="AI35" s="15">
        <v>6.7</v>
      </c>
      <c r="AJ35" s="14">
        <v>106</v>
      </c>
      <c r="AK35" s="15">
        <v>4.5</v>
      </c>
      <c r="AL35" s="15">
        <v>3.6</v>
      </c>
      <c r="AM35" s="15">
        <v>5.3</v>
      </c>
      <c r="AN35" s="14">
        <v>119</v>
      </c>
      <c r="AO35" s="15">
        <v>5.0999999999999996</v>
      </c>
      <c r="AP35" s="15">
        <v>4.2</v>
      </c>
      <c r="AQ35" s="15">
        <v>6</v>
      </c>
      <c r="AR35" s="14">
        <v>111</v>
      </c>
      <c r="AS35" s="15">
        <v>4.7</v>
      </c>
      <c r="AT35" s="15">
        <v>3.8</v>
      </c>
      <c r="AU35" s="15">
        <v>5.6</v>
      </c>
      <c r="AV35" s="14">
        <v>112</v>
      </c>
      <c r="AW35" s="15">
        <v>4.7</v>
      </c>
      <c r="AX35" s="15">
        <v>3.9</v>
      </c>
      <c r="AY35" s="15">
        <v>5.6</v>
      </c>
      <c r="AZ35" s="14">
        <v>101</v>
      </c>
      <c r="BA35" s="15">
        <v>4.4000000000000004</v>
      </c>
      <c r="BB35" s="15">
        <v>3.5</v>
      </c>
      <c r="BC35" s="15">
        <v>5.2</v>
      </c>
      <c r="BD35" s="14">
        <v>86</v>
      </c>
      <c r="BE35" s="15">
        <v>3.7</v>
      </c>
      <c r="BF35" s="15">
        <v>3</v>
      </c>
      <c r="BG35" s="15">
        <v>4.5999999999999996</v>
      </c>
      <c r="BH35" s="14">
        <v>108</v>
      </c>
      <c r="BI35" s="15">
        <v>4.7</v>
      </c>
      <c r="BJ35" s="15">
        <v>3.8</v>
      </c>
      <c r="BK35" s="15">
        <v>5.6</v>
      </c>
      <c r="BL35" s="14">
        <v>95</v>
      </c>
      <c r="BM35" s="15">
        <v>4.0999999999999996</v>
      </c>
      <c r="BN35" s="15">
        <v>3.3</v>
      </c>
      <c r="BO35" s="15">
        <v>5.0999999999999996</v>
      </c>
      <c r="BP35" s="14">
        <v>100</v>
      </c>
      <c r="BQ35" s="15">
        <v>4.4000000000000004</v>
      </c>
      <c r="BR35" s="15">
        <v>3.5</v>
      </c>
      <c r="BS35" s="15">
        <v>5.3</v>
      </c>
      <c r="BT35" s="14">
        <v>133</v>
      </c>
      <c r="BU35" s="15">
        <v>5.8</v>
      </c>
      <c r="BV35" s="15">
        <v>4.8</v>
      </c>
      <c r="BW35" s="15">
        <v>6.8</v>
      </c>
      <c r="BX35" s="14">
        <v>124</v>
      </c>
      <c r="BY35" s="15">
        <v>5.5</v>
      </c>
      <c r="BZ35" s="15">
        <v>4.5</v>
      </c>
      <c r="CA35" s="15">
        <v>6.5</v>
      </c>
      <c r="CB35" s="14">
        <v>105</v>
      </c>
      <c r="CC35" s="15">
        <v>4.7</v>
      </c>
      <c r="CD35" s="15">
        <v>3.8</v>
      </c>
      <c r="CE35" s="15">
        <v>5.6</v>
      </c>
      <c r="CF35" s="14">
        <v>109</v>
      </c>
      <c r="CG35" s="15">
        <v>4.8</v>
      </c>
      <c r="CH35" s="15">
        <v>3.9</v>
      </c>
      <c r="CI35" s="15">
        <v>5.7</v>
      </c>
      <c r="CJ35" s="14">
        <v>110</v>
      </c>
      <c r="CK35" s="15">
        <v>5</v>
      </c>
      <c r="CL35" s="15">
        <v>4.0999999999999996</v>
      </c>
      <c r="CM35" s="15">
        <v>6</v>
      </c>
    </row>
    <row r="36" spans="1:91">
      <c r="A36" s="13" t="s">
        <v>432</v>
      </c>
      <c r="B36" s="13" t="s">
        <v>419</v>
      </c>
      <c r="C36" s="13" t="s">
        <v>420</v>
      </c>
      <c r="D36" s="14">
        <v>147</v>
      </c>
      <c r="E36" s="15">
        <v>6.6</v>
      </c>
      <c r="F36" s="15">
        <v>5.5</v>
      </c>
      <c r="G36" s="15">
        <v>7.7</v>
      </c>
      <c r="H36" s="14">
        <v>118</v>
      </c>
      <c r="I36" s="15">
        <v>5.3</v>
      </c>
      <c r="J36" s="15">
        <v>4.4000000000000004</v>
      </c>
      <c r="K36" s="15">
        <v>6.3</v>
      </c>
      <c r="L36" s="14">
        <v>91</v>
      </c>
      <c r="M36" s="15">
        <v>4.2</v>
      </c>
      <c r="N36" s="15">
        <v>3.3</v>
      </c>
      <c r="O36" s="15">
        <v>5.0999999999999996</v>
      </c>
      <c r="P36" s="14">
        <v>120</v>
      </c>
      <c r="Q36" s="15">
        <v>5.6</v>
      </c>
      <c r="R36" s="15">
        <v>4.5999999999999996</v>
      </c>
      <c r="S36" s="15">
        <v>6.6</v>
      </c>
      <c r="T36" s="14">
        <v>116</v>
      </c>
      <c r="U36" s="15">
        <v>5.4</v>
      </c>
      <c r="V36" s="15">
        <v>4.4000000000000004</v>
      </c>
      <c r="W36" s="15">
        <v>6.4</v>
      </c>
      <c r="X36" s="14">
        <v>99</v>
      </c>
      <c r="Y36" s="15">
        <v>4.5999999999999996</v>
      </c>
      <c r="Z36" s="15">
        <v>3.7</v>
      </c>
      <c r="AA36" s="15">
        <v>5.6</v>
      </c>
      <c r="AB36" s="14">
        <v>85</v>
      </c>
      <c r="AC36" s="15">
        <v>4</v>
      </c>
      <c r="AD36" s="15">
        <v>3.2</v>
      </c>
      <c r="AE36" s="15">
        <v>5</v>
      </c>
      <c r="AF36" s="14">
        <v>103</v>
      </c>
      <c r="AG36" s="15">
        <v>4.9000000000000004</v>
      </c>
      <c r="AH36" s="15">
        <v>3.9</v>
      </c>
      <c r="AI36" s="15">
        <v>5.8</v>
      </c>
      <c r="AJ36" s="14">
        <v>113</v>
      </c>
      <c r="AK36" s="15">
        <v>5.5</v>
      </c>
      <c r="AL36" s="15">
        <v>4.5</v>
      </c>
      <c r="AM36" s="15">
        <v>6.5</v>
      </c>
      <c r="AN36" s="14">
        <v>84</v>
      </c>
      <c r="AO36" s="15">
        <v>4.0999999999999996</v>
      </c>
      <c r="AP36" s="15">
        <v>3.3</v>
      </c>
      <c r="AQ36" s="15">
        <v>5.0999999999999996</v>
      </c>
      <c r="AR36" s="14">
        <v>76</v>
      </c>
      <c r="AS36" s="15">
        <v>3.7</v>
      </c>
      <c r="AT36" s="15">
        <v>2.9</v>
      </c>
      <c r="AU36" s="15">
        <v>4.7</v>
      </c>
      <c r="AV36" s="14">
        <v>91</v>
      </c>
      <c r="AW36" s="15">
        <v>4.5</v>
      </c>
      <c r="AX36" s="15">
        <v>3.6</v>
      </c>
      <c r="AY36" s="15">
        <v>5.5</v>
      </c>
      <c r="AZ36" s="14">
        <v>93</v>
      </c>
      <c r="BA36" s="15">
        <v>4.5</v>
      </c>
      <c r="BB36" s="15">
        <v>3.7</v>
      </c>
      <c r="BC36" s="15">
        <v>5.6</v>
      </c>
      <c r="BD36" s="14">
        <v>115</v>
      </c>
      <c r="BE36" s="15">
        <v>5.7</v>
      </c>
      <c r="BF36" s="15">
        <v>4.5999999999999996</v>
      </c>
      <c r="BG36" s="15">
        <v>6.7</v>
      </c>
      <c r="BH36" s="14">
        <v>97</v>
      </c>
      <c r="BI36" s="15">
        <v>4.9000000000000004</v>
      </c>
      <c r="BJ36" s="15">
        <v>4</v>
      </c>
      <c r="BK36" s="15">
        <v>6</v>
      </c>
      <c r="BL36" s="14">
        <v>81</v>
      </c>
      <c r="BM36" s="15">
        <v>4.2</v>
      </c>
      <c r="BN36" s="15">
        <v>3.3</v>
      </c>
      <c r="BO36" s="15">
        <v>5.2</v>
      </c>
      <c r="BP36" s="14">
        <v>97</v>
      </c>
      <c r="BQ36" s="15">
        <v>4.9000000000000004</v>
      </c>
      <c r="BR36" s="15">
        <v>4</v>
      </c>
      <c r="BS36" s="15">
        <v>6</v>
      </c>
      <c r="BT36" s="14">
        <v>91</v>
      </c>
      <c r="BU36" s="15">
        <v>4.7</v>
      </c>
      <c r="BV36" s="15">
        <v>3.8</v>
      </c>
      <c r="BW36" s="15">
        <v>5.7</v>
      </c>
      <c r="BX36" s="14">
        <v>104</v>
      </c>
      <c r="BY36" s="15">
        <v>5.4</v>
      </c>
      <c r="BZ36" s="15">
        <v>4.4000000000000004</v>
      </c>
      <c r="CA36" s="15">
        <v>6.5</v>
      </c>
      <c r="CB36" s="14">
        <v>91</v>
      </c>
      <c r="CC36" s="15">
        <v>4.8</v>
      </c>
      <c r="CD36" s="15">
        <v>3.8</v>
      </c>
      <c r="CE36" s="15">
        <v>5.9</v>
      </c>
      <c r="CF36" s="14">
        <v>92</v>
      </c>
      <c r="CG36" s="15">
        <v>4.9000000000000004</v>
      </c>
      <c r="CH36" s="15">
        <v>3.9</v>
      </c>
      <c r="CI36" s="15">
        <v>6</v>
      </c>
      <c r="CJ36" s="14">
        <v>92</v>
      </c>
      <c r="CK36" s="15">
        <v>4.9000000000000004</v>
      </c>
      <c r="CL36" s="15">
        <v>3.9</v>
      </c>
      <c r="CM36" s="15">
        <v>6</v>
      </c>
    </row>
    <row r="37" spans="1:91">
      <c r="A37" s="13" t="s">
        <v>432</v>
      </c>
      <c r="B37" s="13" t="s">
        <v>421</v>
      </c>
      <c r="C37" s="13" t="s">
        <v>422</v>
      </c>
      <c r="D37" s="14">
        <v>126</v>
      </c>
      <c r="E37" s="15">
        <v>4.7</v>
      </c>
      <c r="F37" s="15">
        <v>3.9</v>
      </c>
      <c r="G37" s="15">
        <v>5.6</v>
      </c>
      <c r="H37" s="14">
        <v>150</v>
      </c>
      <c r="I37" s="15">
        <v>5.7</v>
      </c>
      <c r="J37" s="15">
        <v>4.8</v>
      </c>
      <c r="K37" s="15">
        <v>6.6</v>
      </c>
      <c r="L37" s="14">
        <v>138</v>
      </c>
      <c r="M37" s="15">
        <v>5.2</v>
      </c>
      <c r="N37" s="15">
        <v>4.4000000000000004</v>
      </c>
      <c r="O37" s="15">
        <v>6.1</v>
      </c>
      <c r="P37" s="14">
        <v>125</v>
      </c>
      <c r="Q37" s="15">
        <v>4.8</v>
      </c>
      <c r="R37" s="15">
        <v>4</v>
      </c>
      <c r="S37" s="15">
        <v>5.6</v>
      </c>
      <c r="T37" s="14">
        <v>132</v>
      </c>
      <c r="U37" s="15">
        <v>5.0999999999999996</v>
      </c>
      <c r="V37" s="15">
        <v>4.2</v>
      </c>
      <c r="W37" s="15">
        <v>6</v>
      </c>
      <c r="X37" s="14">
        <v>125</v>
      </c>
      <c r="Y37" s="15">
        <v>4.8</v>
      </c>
      <c r="Z37" s="15">
        <v>4</v>
      </c>
      <c r="AA37" s="15">
        <v>5.7</v>
      </c>
      <c r="AB37" s="14">
        <v>107</v>
      </c>
      <c r="AC37" s="15">
        <v>4.2</v>
      </c>
      <c r="AD37" s="15">
        <v>3.4</v>
      </c>
      <c r="AE37" s="15">
        <v>4.9000000000000004</v>
      </c>
      <c r="AF37" s="14">
        <v>111</v>
      </c>
      <c r="AG37" s="15">
        <v>4.4000000000000004</v>
      </c>
      <c r="AH37" s="15">
        <v>3.6</v>
      </c>
      <c r="AI37" s="15">
        <v>5.2</v>
      </c>
      <c r="AJ37" s="14">
        <v>140</v>
      </c>
      <c r="AK37" s="15">
        <v>5.6</v>
      </c>
      <c r="AL37" s="15">
        <v>4.7</v>
      </c>
      <c r="AM37" s="15">
        <v>6.5</v>
      </c>
      <c r="AN37" s="14">
        <v>102</v>
      </c>
      <c r="AO37" s="15">
        <v>4.0999999999999996</v>
      </c>
      <c r="AP37" s="15">
        <v>3.3</v>
      </c>
      <c r="AQ37" s="15">
        <v>4.9000000000000004</v>
      </c>
      <c r="AR37" s="14">
        <v>109</v>
      </c>
      <c r="AS37" s="15">
        <v>4.3</v>
      </c>
      <c r="AT37" s="15">
        <v>3.5</v>
      </c>
      <c r="AU37" s="15">
        <v>5.2</v>
      </c>
      <c r="AV37" s="14">
        <v>121</v>
      </c>
      <c r="AW37" s="15">
        <v>4.9000000000000004</v>
      </c>
      <c r="AX37" s="15">
        <v>4</v>
      </c>
      <c r="AY37" s="15">
        <v>5.8</v>
      </c>
      <c r="AZ37" s="14">
        <v>129</v>
      </c>
      <c r="BA37" s="15">
        <v>5.2</v>
      </c>
      <c r="BB37" s="15">
        <v>4.3</v>
      </c>
      <c r="BC37" s="15">
        <v>6.1</v>
      </c>
      <c r="BD37" s="14">
        <v>114</v>
      </c>
      <c r="BE37" s="15">
        <v>4.5999999999999996</v>
      </c>
      <c r="BF37" s="15">
        <v>3.8</v>
      </c>
      <c r="BG37" s="15">
        <v>5.5</v>
      </c>
      <c r="BH37" s="14">
        <v>113</v>
      </c>
      <c r="BI37" s="15">
        <v>4.5999999999999996</v>
      </c>
      <c r="BJ37" s="15">
        <v>3.8</v>
      </c>
      <c r="BK37" s="15">
        <v>5.5</v>
      </c>
      <c r="BL37" s="14">
        <v>93</v>
      </c>
      <c r="BM37" s="15">
        <v>3.9</v>
      </c>
      <c r="BN37" s="15">
        <v>3.1</v>
      </c>
      <c r="BO37" s="15">
        <v>4.8</v>
      </c>
      <c r="BP37" s="14">
        <v>104</v>
      </c>
      <c r="BQ37" s="15">
        <v>4.4000000000000004</v>
      </c>
      <c r="BR37" s="15">
        <v>3.5</v>
      </c>
      <c r="BS37" s="15">
        <v>5.2</v>
      </c>
      <c r="BT37" s="14">
        <v>120</v>
      </c>
      <c r="BU37" s="15">
        <v>5.0999999999999996</v>
      </c>
      <c r="BV37" s="15">
        <v>4.2</v>
      </c>
      <c r="BW37" s="15">
        <v>6</v>
      </c>
      <c r="BX37" s="14">
        <v>122</v>
      </c>
      <c r="BY37" s="15">
        <v>5.2</v>
      </c>
      <c r="BZ37" s="15">
        <v>4.2</v>
      </c>
      <c r="CA37" s="15">
        <v>6.1</v>
      </c>
      <c r="CB37" s="14">
        <v>111</v>
      </c>
      <c r="CC37" s="15">
        <v>4.7</v>
      </c>
      <c r="CD37" s="15">
        <v>3.8</v>
      </c>
      <c r="CE37" s="15">
        <v>5.5</v>
      </c>
      <c r="CF37" s="14">
        <v>98</v>
      </c>
      <c r="CG37" s="15">
        <v>4.0999999999999996</v>
      </c>
      <c r="CH37" s="15">
        <v>3.4</v>
      </c>
      <c r="CI37" s="15">
        <v>5</v>
      </c>
      <c r="CJ37" s="14">
        <v>120</v>
      </c>
      <c r="CK37" s="15">
        <v>5.0999999999999996</v>
      </c>
      <c r="CL37" s="15">
        <v>4.2</v>
      </c>
      <c r="CM37" s="15">
        <v>6</v>
      </c>
    </row>
    <row r="38" spans="1:91">
      <c r="A38" s="13" t="s">
        <v>432</v>
      </c>
      <c r="B38" s="13" t="s">
        <v>423</v>
      </c>
      <c r="C38" s="13" t="s">
        <v>424</v>
      </c>
      <c r="D38" s="14">
        <v>149</v>
      </c>
      <c r="E38" s="15">
        <v>5.3</v>
      </c>
      <c r="F38" s="15">
        <v>4.4000000000000004</v>
      </c>
      <c r="G38" s="15">
        <v>6.1</v>
      </c>
      <c r="H38" s="14">
        <v>127</v>
      </c>
      <c r="I38" s="15">
        <v>4.5</v>
      </c>
      <c r="J38" s="15">
        <v>3.7</v>
      </c>
      <c r="K38" s="15">
        <v>5.3</v>
      </c>
      <c r="L38" s="14">
        <v>140</v>
      </c>
      <c r="M38" s="15">
        <v>5</v>
      </c>
      <c r="N38" s="15">
        <v>4.0999999999999996</v>
      </c>
      <c r="O38" s="15">
        <v>5.8</v>
      </c>
      <c r="P38" s="14">
        <v>176</v>
      </c>
      <c r="Q38" s="15">
        <v>6.3</v>
      </c>
      <c r="R38" s="15">
        <v>5.3</v>
      </c>
      <c r="S38" s="15">
        <v>7.2</v>
      </c>
      <c r="T38" s="14">
        <v>161</v>
      </c>
      <c r="U38" s="15">
        <v>5.7</v>
      </c>
      <c r="V38" s="15">
        <v>4.8</v>
      </c>
      <c r="W38" s="15">
        <v>6.6</v>
      </c>
      <c r="X38" s="14">
        <v>135</v>
      </c>
      <c r="Y38" s="15">
        <v>4.9000000000000004</v>
      </c>
      <c r="Z38" s="15">
        <v>4.0999999999999996</v>
      </c>
      <c r="AA38" s="15">
        <v>5.7</v>
      </c>
      <c r="AB38" s="14">
        <v>145</v>
      </c>
      <c r="AC38" s="15">
        <v>5.2</v>
      </c>
      <c r="AD38" s="15">
        <v>4.4000000000000004</v>
      </c>
      <c r="AE38" s="15">
        <v>6.1</v>
      </c>
      <c r="AF38" s="14">
        <v>132</v>
      </c>
      <c r="AG38" s="15">
        <v>4.8</v>
      </c>
      <c r="AH38" s="15">
        <v>4</v>
      </c>
      <c r="AI38" s="15">
        <v>5.7</v>
      </c>
      <c r="AJ38" s="14">
        <v>142</v>
      </c>
      <c r="AK38" s="15">
        <v>5.3</v>
      </c>
      <c r="AL38" s="15">
        <v>4.4000000000000004</v>
      </c>
      <c r="AM38" s="15">
        <v>6.1</v>
      </c>
      <c r="AN38" s="14">
        <v>119</v>
      </c>
      <c r="AO38" s="15">
        <v>4.5</v>
      </c>
      <c r="AP38" s="15">
        <v>3.7</v>
      </c>
      <c r="AQ38" s="15">
        <v>5.3</v>
      </c>
      <c r="AR38" s="14">
        <v>121</v>
      </c>
      <c r="AS38" s="15">
        <v>4.5</v>
      </c>
      <c r="AT38" s="15">
        <v>3.7</v>
      </c>
      <c r="AU38" s="15">
        <v>5.3</v>
      </c>
      <c r="AV38" s="14">
        <v>130</v>
      </c>
      <c r="AW38" s="15">
        <v>4.9000000000000004</v>
      </c>
      <c r="AX38" s="15">
        <v>4.0999999999999996</v>
      </c>
      <c r="AY38" s="15">
        <v>5.8</v>
      </c>
      <c r="AZ38" s="14">
        <v>104</v>
      </c>
      <c r="BA38" s="15">
        <v>4</v>
      </c>
      <c r="BB38" s="15">
        <v>3.2</v>
      </c>
      <c r="BC38" s="15">
        <v>4.8</v>
      </c>
      <c r="BD38" s="14">
        <v>114</v>
      </c>
      <c r="BE38" s="15">
        <v>4.4000000000000004</v>
      </c>
      <c r="BF38" s="15">
        <v>3.6</v>
      </c>
      <c r="BG38" s="15">
        <v>5.2</v>
      </c>
      <c r="BH38" s="14">
        <v>129</v>
      </c>
      <c r="BI38" s="15">
        <v>5.0999999999999996</v>
      </c>
      <c r="BJ38" s="15">
        <v>4.2</v>
      </c>
      <c r="BK38" s="15">
        <v>5.9</v>
      </c>
      <c r="BL38" s="14">
        <v>106</v>
      </c>
      <c r="BM38" s="15">
        <v>4.0999999999999996</v>
      </c>
      <c r="BN38" s="15">
        <v>3.3</v>
      </c>
      <c r="BO38" s="15">
        <v>4.9000000000000004</v>
      </c>
      <c r="BP38" s="14">
        <v>115</v>
      </c>
      <c r="BQ38" s="15">
        <v>4.5999999999999996</v>
      </c>
      <c r="BR38" s="15">
        <v>3.7</v>
      </c>
      <c r="BS38" s="15">
        <v>5.4</v>
      </c>
      <c r="BT38" s="14">
        <v>113</v>
      </c>
      <c r="BU38" s="15">
        <v>4.5999999999999996</v>
      </c>
      <c r="BV38" s="15">
        <v>3.7</v>
      </c>
      <c r="BW38" s="15">
        <v>5.4</v>
      </c>
      <c r="BX38" s="14">
        <v>137</v>
      </c>
      <c r="BY38" s="15">
        <v>5.5</v>
      </c>
      <c r="BZ38" s="15">
        <v>4.5999999999999996</v>
      </c>
      <c r="CA38" s="15">
        <v>6.4</v>
      </c>
      <c r="CB38" s="14">
        <v>120</v>
      </c>
      <c r="CC38" s="15">
        <v>4.9000000000000004</v>
      </c>
      <c r="CD38" s="15">
        <v>4</v>
      </c>
      <c r="CE38" s="15">
        <v>5.8</v>
      </c>
      <c r="CF38" s="14">
        <v>108</v>
      </c>
      <c r="CG38" s="15">
        <v>4.5</v>
      </c>
      <c r="CH38" s="15">
        <v>3.7</v>
      </c>
      <c r="CI38" s="15">
        <v>5.4</v>
      </c>
      <c r="CJ38" s="14">
        <v>121</v>
      </c>
      <c r="CK38" s="15">
        <v>5</v>
      </c>
      <c r="CL38" s="15">
        <v>4.0999999999999996</v>
      </c>
      <c r="CM38" s="15">
        <v>5.9</v>
      </c>
    </row>
    <row r="39" spans="1:91">
      <c r="A39" s="13" t="s">
        <v>432</v>
      </c>
      <c r="B39" s="13" t="s">
        <v>425</v>
      </c>
      <c r="C39" s="13" t="s">
        <v>426</v>
      </c>
      <c r="D39" s="14">
        <v>171</v>
      </c>
      <c r="E39" s="15">
        <v>4.0999999999999996</v>
      </c>
      <c r="F39" s="15">
        <v>3.5</v>
      </c>
      <c r="G39" s="15">
        <v>4.8</v>
      </c>
      <c r="H39" s="14">
        <v>163</v>
      </c>
      <c r="I39" s="15">
        <v>4</v>
      </c>
      <c r="J39" s="15">
        <v>3.4</v>
      </c>
      <c r="K39" s="15">
        <v>4.7</v>
      </c>
      <c r="L39" s="14">
        <v>145</v>
      </c>
      <c r="M39" s="15">
        <v>3.7</v>
      </c>
      <c r="N39" s="15">
        <v>3.1</v>
      </c>
      <c r="O39" s="15">
        <v>4.3</v>
      </c>
      <c r="P39" s="14">
        <v>195</v>
      </c>
      <c r="Q39" s="15">
        <v>4.9000000000000004</v>
      </c>
      <c r="R39" s="15">
        <v>4.2</v>
      </c>
      <c r="S39" s="15">
        <v>5.6</v>
      </c>
      <c r="T39" s="14">
        <v>173</v>
      </c>
      <c r="U39" s="15">
        <v>4.4000000000000004</v>
      </c>
      <c r="V39" s="15">
        <v>3.7</v>
      </c>
      <c r="W39" s="15">
        <v>5.0999999999999996</v>
      </c>
      <c r="X39" s="14">
        <v>156</v>
      </c>
      <c r="Y39" s="15">
        <v>4.2</v>
      </c>
      <c r="Z39" s="15">
        <v>3.5</v>
      </c>
      <c r="AA39" s="15">
        <v>4.9000000000000004</v>
      </c>
      <c r="AB39" s="14">
        <v>149</v>
      </c>
      <c r="AC39" s="15">
        <v>4.0999999999999996</v>
      </c>
      <c r="AD39" s="15">
        <v>3.4</v>
      </c>
      <c r="AE39" s="15">
        <v>4.8</v>
      </c>
      <c r="AF39" s="14">
        <v>200</v>
      </c>
      <c r="AG39" s="15">
        <v>5.5</v>
      </c>
      <c r="AH39" s="15">
        <v>4.7</v>
      </c>
      <c r="AI39" s="15">
        <v>6.4</v>
      </c>
      <c r="AJ39" s="14">
        <v>137</v>
      </c>
      <c r="AK39" s="15">
        <v>3.7</v>
      </c>
      <c r="AL39" s="15">
        <v>3</v>
      </c>
      <c r="AM39" s="15">
        <v>4.3</v>
      </c>
      <c r="AN39" s="14">
        <v>136</v>
      </c>
      <c r="AO39" s="15">
        <v>3.8</v>
      </c>
      <c r="AP39" s="15">
        <v>3.2</v>
      </c>
      <c r="AQ39" s="15">
        <v>4.5</v>
      </c>
      <c r="AR39" s="14">
        <v>155</v>
      </c>
      <c r="AS39" s="15">
        <v>4.4000000000000004</v>
      </c>
      <c r="AT39" s="15">
        <v>3.7</v>
      </c>
      <c r="AU39" s="15">
        <v>5.0999999999999996</v>
      </c>
      <c r="AV39" s="14">
        <v>164</v>
      </c>
      <c r="AW39" s="15">
        <v>4.8</v>
      </c>
      <c r="AX39" s="15">
        <v>4.0999999999999996</v>
      </c>
      <c r="AY39" s="15">
        <v>5.6</v>
      </c>
      <c r="AZ39" s="14">
        <v>148</v>
      </c>
      <c r="BA39" s="15">
        <v>4.2</v>
      </c>
      <c r="BB39" s="15">
        <v>3.5</v>
      </c>
      <c r="BC39" s="15">
        <v>4.9000000000000004</v>
      </c>
      <c r="BD39" s="14">
        <v>146</v>
      </c>
      <c r="BE39" s="15">
        <v>4.4000000000000004</v>
      </c>
      <c r="BF39" s="15">
        <v>3.6</v>
      </c>
      <c r="BG39" s="15">
        <v>5.0999999999999996</v>
      </c>
      <c r="BH39" s="14">
        <v>161</v>
      </c>
      <c r="BI39" s="15">
        <v>4.5999999999999996</v>
      </c>
      <c r="BJ39" s="15">
        <v>3.9</v>
      </c>
      <c r="BK39" s="15">
        <v>5.4</v>
      </c>
      <c r="BL39" s="14">
        <v>142</v>
      </c>
      <c r="BM39" s="15">
        <v>4.4000000000000004</v>
      </c>
      <c r="BN39" s="15">
        <v>3.6</v>
      </c>
      <c r="BO39" s="15">
        <v>5.0999999999999996</v>
      </c>
      <c r="BP39" s="14">
        <v>158</v>
      </c>
      <c r="BQ39" s="15">
        <v>4.8</v>
      </c>
      <c r="BR39" s="15">
        <v>4</v>
      </c>
      <c r="BS39" s="15">
        <v>5.6</v>
      </c>
      <c r="BT39" s="14">
        <v>172</v>
      </c>
      <c r="BU39" s="15">
        <v>5.4</v>
      </c>
      <c r="BV39" s="15">
        <v>4.5999999999999996</v>
      </c>
      <c r="BW39" s="15">
        <v>6.2</v>
      </c>
      <c r="BX39" s="14">
        <v>167</v>
      </c>
      <c r="BY39" s="15">
        <v>5.2</v>
      </c>
      <c r="BZ39" s="15">
        <v>4.4000000000000004</v>
      </c>
      <c r="CA39" s="15">
        <v>6.1</v>
      </c>
      <c r="CB39" s="14">
        <v>193</v>
      </c>
      <c r="CC39" s="15">
        <v>6.2</v>
      </c>
      <c r="CD39" s="15">
        <v>5.3</v>
      </c>
      <c r="CE39" s="15">
        <v>7.1</v>
      </c>
      <c r="CF39" s="14">
        <v>169</v>
      </c>
      <c r="CG39" s="15">
        <v>5.4</v>
      </c>
      <c r="CH39" s="15">
        <v>4.5999999999999996</v>
      </c>
      <c r="CI39" s="15">
        <v>6.3</v>
      </c>
      <c r="CJ39" s="14">
        <v>176</v>
      </c>
      <c r="CK39" s="15">
        <v>5.5</v>
      </c>
      <c r="CL39" s="15">
        <v>4.7</v>
      </c>
      <c r="CM39" s="15">
        <v>6.4</v>
      </c>
    </row>
    <row r="40" spans="1:91">
      <c r="A40" s="13" t="s">
        <v>432</v>
      </c>
      <c r="B40" s="13" t="s">
        <v>427</v>
      </c>
      <c r="C40" s="13" t="s">
        <v>428</v>
      </c>
      <c r="D40" s="14">
        <v>250</v>
      </c>
      <c r="E40" s="15">
        <v>5.9</v>
      </c>
      <c r="F40" s="15">
        <v>5.0999999999999996</v>
      </c>
      <c r="G40" s="15">
        <v>6.6</v>
      </c>
      <c r="H40" s="14">
        <v>254</v>
      </c>
      <c r="I40" s="15">
        <v>6.1</v>
      </c>
      <c r="J40" s="15">
        <v>5.3</v>
      </c>
      <c r="K40" s="15">
        <v>6.8</v>
      </c>
      <c r="L40" s="14">
        <v>262</v>
      </c>
      <c r="M40" s="15">
        <v>6.3</v>
      </c>
      <c r="N40" s="15">
        <v>5.5</v>
      </c>
      <c r="O40" s="15">
        <v>7</v>
      </c>
      <c r="P40" s="14">
        <v>211</v>
      </c>
      <c r="Q40" s="15">
        <v>5.0999999999999996</v>
      </c>
      <c r="R40" s="15">
        <v>4.4000000000000004</v>
      </c>
      <c r="S40" s="15">
        <v>5.8</v>
      </c>
      <c r="T40" s="14">
        <v>207</v>
      </c>
      <c r="U40" s="15">
        <v>4.9000000000000004</v>
      </c>
      <c r="V40" s="15">
        <v>4.3</v>
      </c>
      <c r="W40" s="15">
        <v>5.6</v>
      </c>
      <c r="X40" s="14">
        <v>210</v>
      </c>
      <c r="Y40" s="15">
        <v>5.0999999999999996</v>
      </c>
      <c r="Z40" s="15">
        <v>4.4000000000000004</v>
      </c>
      <c r="AA40" s="15">
        <v>5.8</v>
      </c>
      <c r="AB40" s="14">
        <v>205</v>
      </c>
      <c r="AC40" s="15">
        <v>5</v>
      </c>
      <c r="AD40" s="15">
        <v>4.3</v>
      </c>
      <c r="AE40" s="15">
        <v>5.7</v>
      </c>
      <c r="AF40" s="14">
        <v>201</v>
      </c>
      <c r="AG40" s="15">
        <v>4.9000000000000004</v>
      </c>
      <c r="AH40" s="15">
        <v>4.2</v>
      </c>
      <c r="AI40" s="15">
        <v>5.6</v>
      </c>
      <c r="AJ40" s="14">
        <v>204</v>
      </c>
      <c r="AK40" s="15">
        <v>5</v>
      </c>
      <c r="AL40" s="15">
        <v>4.3</v>
      </c>
      <c r="AM40" s="15">
        <v>5.7</v>
      </c>
      <c r="AN40" s="14">
        <v>206</v>
      </c>
      <c r="AO40" s="15">
        <v>5.2</v>
      </c>
      <c r="AP40" s="15">
        <v>4.5</v>
      </c>
      <c r="AQ40" s="15">
        <v>5.9</v>
      </c>
      <c r="AR40" s="14">
        <v>185</v>
      </c>
      <c r="AS40" s="15">
        <v>4.7</v>
      </c>
      <c r="AT40" s="15">
        <v>4</v>
      </c>
      <c r="AU40" s="15">
        <v>5.4</v>
      </c>
      <c r="AV40" s="14">
        <v>205</v>
      </c>
      <c r="AW40" s="15">
        <v>5.2</v>
      </c>
      <c r="AX40" s="15">
        <v>4.5</v>
      </c>
      <c r="AY40" s="15">
        <v>6</v>
      </c>
      <c r="AZ40" s="14">
        <v>191</v>
      </c>
      <c r="BA40" s="15">
        <v>5</v>
      </c>
      <c r="BB40" s="15">
        <v>4.2</v>
      </c>
      <c r="BC40" s="15">
        <v>5.7</v>
      </c>
      <c r="BD40" s="14">
        <v>200</v>
      </c>
      <c r="BE40" s="15">
        <v>5.2</v>
      </c>
      <c r="BF40" s="15">
        <v>4.5</v>
      </c>
      <c r="BG40" s="15">
        <v>6</v>
      </c>
      <c r="BH40" s="14">
        <v>177</v>
      </c>
      <c r="BI40" s="15">
        <v>4.7</v>
      </c>
      <c r="BJ40" s="15">
        <v>4</v>
      </c>
      <c r="BK40" s="15">
        <v>5.4</v>
      </c>
      <c r="BL40" s="14">
        <v>168</v>
      </c>
      <c r="BM40" s="15">
        <v>4.5</v>
      </c>
      <c r="BN40" s="15">
        <v>3.8</v>
      </c>
      <c r="BO40" s="15">
        <v>5.2</v>
      </c>
      <c r="BP40" s="14">
        <v>192</v>
      </c>
      <c r="BQ40" s="15">
        <v>5.2</v>
      </c>
      <c r="BR40" s="15">
        <v>4.5</v>
      </c>
      <c r="BS40" s="15">
        <v>5.9</v>
      </c>
      <c r="BT40" s="14">
        <v>205</v>
      </c>
      <c r="BU40" s="15">
        <v>5.5</v>
      </c>
      <c r="BV40" s="15">
        <v>4.8</v>
      </c>
      <c r="BW40" s="15">
        <v>6.3</v>
      </c>
      <c r="BX40" s="14">
        <v>194</v>
      </c>
      <c r="BY40" s="15">
        <v>5.3</v>
      </c>
      <c r="BZ40" s="15">
        <v>4.5</v>
      </c>
      <c r="CA40" s="15">
        <v>6</v>
      </c>
      <c r="CB40" s="14">
        <v>175</v>
      </c>
      <c r="CC40" s="15">
        <v>4.7</v>
      </c>
      <c r="CD40" s="15">
        <v>4</v>
      </c>
      <c r="CE40" s="15">
        <v>5.4</v>
      </c>
      <c r="CF40" s="14">
        <v>209</v>
      </c>
      <c r="CG40" s="15">
        <v>5.8</v>
      </c>
      <c r="CH40" s="15">
        <v>5</v>
      </c>
      <c r="CI40" s="15">
        <v>6.6</v>
      </c>
      <c r="CJ40" s="14">
        <v>179</v>
      </c>
      <c r="CK40" s="15">
        <v>5</v>
      </c>
      <c r="CL40" s="15">
        <v>4.3</v>
      </c>
      <c r="CM40" s="15">
        <v>5.7</v>
      </c>
    </row>
    <row r="41" spans="1:91">
      <c r="A41" s="13" t="s">
        <v>432</v>
      </c>
      <c r="B41" s="13" t="s">
        <v>429</v>
      </c>
      <c r="C41" s="13" t="s">
        <v>430</v>
      </c>
      <c r="D41" s="14">
        <v>186</v>
      </c>
      <c r="E41" s="15">
        <v>7.1</v>
      </c>
      <c r="F41" s="15">
        <v>6.1</v>
      </c>
      <c r="G41" s="15">
        <v>8.1999999999999993</v>
      </c>
      <c r="H41" s="14">
        <v>185</v>
      </c>
      <c r="I41" s="15">
        <v>7.3</v>
      </c>
      <c r="J41" s="15">
        <v>6.2</v>
      </c>
      <c r="K41" s="15">
        <v>8.4</v>
      </c>
      <c r="L41" s="14">
        <v>162</v>
      </c>
      <c r="M41" s="15">
        <v>6.2</v>
      </c>
      <c r="N41" s="15">
        <v>5.2</v>
      </c>
      <c r="O41" s="15">
        <v>7.2</v>
      </c>
      <c r="P41" s="14">
        <v>137</v>
      </c>
      <c r="Q41" s="15">
        <v>5.3</v>
      </c>
      <c r="R41" s="15">
        <v>4.4000000000000004</v>
      </c>
      <c r="S41" s="15">
        <v>6.1</v>
      </c>
      <c r="T41" s="14">
        <v>148</v>
      </c>
      <c r="U41" s="15">
        <v>5.8</v>
      </c>
      <c r="V41" s="15">
        <v>4.9000000000000004</v>
      </c>
      <c r="W41" s="15">
        <v>6.8</v>
      </c>
      <c r="X41" s="14">
        <v>149</v>
      </c>
      <c r="Y41" s="15">
        <v>5.9</v>
      </c>
      <c r="Z41" s="15">
        <v>5</v>
      </c>
      <c r="AA41" s="15">
        <v>6.9</v>
      </c>
      <c r="AB41" s="14">
        <v>146</v>
      </c>
      <c r="AC41" s="15">
        <v>5.8</v>
      </c>
      <c r="AD41" s="15">
        <v>4.9000000000000004</v>
      </c>
      <c r="AE41" s="15">
        <v>6.8</v>
      </c>
      <c r="AF41" s="14">
        <v>156</v>
      </c>
      <c r="AG41" s="15">
        <v>6.1</v>
      </c>
      <c r="AH41" s="15">
        <v>5.0999999999999996</v>
      </c>
      <c r="AI41" s="15">
        <v>7.1</v>
      </c>
      <c r="AJ41" s="14">
        <v>171</v>
      </c>
      <c r="AK41" s="15">
        <v>6.9</v>
      </c>
      <c r="AL41" s="15">
        <v>5.8</v>
      </c>
      <c r="AM41" s="15">
        <v>7.9</v>
      </c>
      <c r="AN41" s="14">
        <v>153</v>
      </c>
      <c r="AO41" s="15">
        <v>6.2</v>
      </c>
      <c r="AP41" s="15">
        <v>5.2</v>
      </c>
      <c r="AQ41" s="15">
        <v>7.2</v>
      </c>
      <c r="AR41" s="14">
        <v>137</v>
      </c>
      <c r="AS41" s="15">
        <v>5.7</v>
      </c>
      <c r="AT41" s="15">
        <v>4.7</v>
      </c>
      <c r="AU41" s="15">
        <v>6.6</v>
      </c>
      <c r="AV41" s="14">
        <v>130</v>
      </c>
      <c r="AW41" s="15">
        <v>5.5</v>
      </c>
      <c r="AX41" s="15">
        <v>4.5</v>
      </c>
      <c r="AY41" s="15">
        <v>6.4</v>
      </c>
      <c r="AZ41" s="14">
        <v>134</v>
      </c>
      <c r="BA41" s="15">
        <v>5.7</v>
      </c>
      <c r="BB41" s="15">
        <v>4.7</v>
      </c>
      <c r="BC41" s="15">
        <v>6.6</v>
      </c>
      <c r="BD41" s="14">
        <v>135</v>
      </c>
      <c r="BE41" s="15">
        <v>5.7</v>
      </c>
      <c r="BF41" s="15">
        <v>4.7</v>
      </c>
      <c r="BG41" s="15">
        <v>6.7</v>
      </c>
      <c r="BH41" s="14">
        <v>115</v>
      </c>
      <c r="BI41" s="15">
        <v>4.9000000000000004</v>
      </c>
      <c r="BJ41" s="15">
        <v>4</v>
      </c>
      <c r="BK41" s="15">
        <v>5.8</v>
      </c>
      <c r="BL41" s="14">
        <v>114</v>
      </c>
      <c r="BM41" s="15">
        <v>4.8</v>
      </c>
      <c r="BN41" s="15">
        <v>3.9</v>
      </c>
      <c r="BO41" s="15">
        <v>5.7</v>
      </c>
      <c r="BP41" s="14">
        <v>113</v>
      </c>
      <c r="BQ41" s="15">
        <v>4.8</v>
      </c>
      <c r="BR41" s="15">
        <v>3.9</v>
      </c>
      <c r="BS41" s="15">
        <v>5.7</v>
      </c>
      <c r="BT41" s="14">
        <v>119</v>
      </c>
      <c r="BU41" s="15">
        <v>5.0999999999999996</v>
      </c>
      <c r="BV41" s="15">
        <v>4.2</v>
      </c>
      <c r="BW41" s="15">
        <v>6</v>
      </c>
      <c r="BX41" s="14">
        <v>144</v>
      </c>
      <c r="BY41" s="15">
        <v>6.1</v>
      </c>
      <c r="BZ41" s="15">
        <v>5.0999999999999996</v>
      </c>
      <c r="CA41" s="15">
        <v>7.1</v>
      </c>
      <c r="CB41" s="14">
        <v>115</v>
      </c>
      <c r="CC41" s="15">
        <v>5</v>
      </c>
      <c r="CD41" s="15">
        <v>4.0999999999999996</v>
      </c>
      <c r="CE41" s="15">
        <v>5.9</v>
      </c>
      <c r="CF41" s="14">
        <v>134</v>
      </c>
      <c r="CG41" s="15">
        <v>5.9</v>
      </c>
      <c r="CH41" s="15">
        <v>4.9000000000000004</v>
      </c>
      <c r="CI41" s="15">
        <v>6.9</v>
      </c>
      <c r="CJ41" s="14">
        <v>104</v>
      </c>
      <c r="CK41" s="15">
        <v>4.5999999999999996</v>
      </c>
      <c r="CL41" s="15">
        <v>3.7</v>
      </c>
      <c r="CM41" s="15">
        <v>5.4</v>
      </c>
    </row>
    <row r="42" spans="1:91">
      <c r="A42" s="13" t="s">
        <v>432</v>
      </c>
      <c r="B42" s="13" t="s">
        <v>240</v>
      </c>
      <c r="C42" s="13" t="s">
        <v>241</v>
      </c>
      <c r="D42" s="14">
        <v>95</v>
      </c>
      <c r="E42" s="15">
        <v>6.7</v>
      </c>
      <c r="F42" s="15">
        <v>5.4</v>
      </c>
      <c r="G42" s="15">
        <v>8.1999999999999993</v>
      </c>
      <c r="H42" s="14">
        <v>90</v>
      </c>
      <c r="I42" s="15">
        <v>6.5</v>
      </c>
      <c r="J42" s="15">
        <v>5.2</v>
      </c>
      <c r="K42" s="15">
        <v>8</v>
      </c>
      <c r="L42" s="14">
        <v>66</v>
      </c>
      <c r="M42" s="15">
        <v>4.8</v>
      </c>
      <c r="N42" s="15">
        <v>3.7</v>
      </c>
      <c r="O42" s="15">
        <v>6.1</v>
      </c>
      <c r="P42" s="14">
        <v>86</v>
      </c>
      <c r="Q42" s="15">
        <v>6.2</v>
      </c>
      <c r="R42" s="15">
        <v>4.9000000000000004</v>
      </c>
      <c r="S42" s="15">
        <v>7.6</v>
      </c>
      <c r="T42" s="14">
        <v>108</v>
      </c>
      <c r="U42" s="15">
        <v>7.8</v>
      </c>
      <c r="V42" s="15">
        <v>6.3</v>
      </c>
      <c r="W42" s="15">
        <v>9.3000000000000007</v>
      </c>
      <c r="X42" s="14">
        <v>90</v>
      </c>
      <c r="Y42" s="15">
        <v>6.5</v>
      </c>
      <c r="Z42" s="15">
        <v>5.2</v>
      </c>
      <c r="AA42" s="15">
        <v>8</v>
      </c>
      <c r="AB42" s="14">
        <v>63</v>
      </c>
      <c r="AC42" s="15">
        <v>4.5</v>
      </c>
      <c r="AD42" s="15">
        <v>3.5</v>
      </c>
      <c r="AE42" s="15">
        <v>5.8</v>
      </c>
      <c r="AF42" s="14">
        <v>82</v>
      </c>
      <c r="AG42" s="15">
        <v>6</v>
      </c>
      <c r="AH42" s="15">
        <v>4.8</v>
      </c>
      <c r="AI42" s="15">
        <v>7.5</v>
      </c>
      <c r="AJ42" s="14">
        <v>53</v>
      </c>
      <c r="AK42" s="15">
        <v>3.8</v>
      </c>
      <c r="AL42" s="15">
        <v>2.8</v>
      </c>
      <c r="AM42" s="15">
        <v>5</v>
      </c>
      <c r="AN42" s="14">
        <v>79</v>
      </c>
      <c r="AO42" s="15">
        <v>5.7</v>
      </c>
      <c r="AP42" s="15">
        <v>4.5</v>
      </c>
      <c r="AQ42" s="15">
        <v>7.1</v>
      </c>
      <c r="AR42" s="14">
        <v>81</v>
      </c>
      <c r="AS42" s="15">
        <v>5.8</v>
      </c>
      <c r="AT42" s="15">
        <v>4.5999999999999996</v>
      </c>
      <c r="AU42" s="15">
        <v>7.3</v>
      </c>
      <c r="AV42" s="14">
        <v>76</v>
      </c>
      <c r="AW42" s="15">
        <v>5.5</v>
      </c>
      <c r="AX42" s="15">
        <v>4.3</v>
      </c>
      <c r="AY42" s="15">
        <v>6.9</v>
      </c>
      <c r="AZ42" s="14">
        <v>79</v>
      </c>
      <c r="BA42" s="15">
        <v>5.7</v>
      </c>
      <c r="BB42" s="15">
        <v>4.5</v>
      </c>
      <c r="BC42" s="15">
        <v>7.1</v>
      </c>
      <c r="BD42" s="14">
        <v>60</v>
      </c>
      <c r="BE42" s="15">
        <v>4.4000000000000004</v>
      </c>
      <c r="BF42" s="15">
        <v>3.4</v>
      </c>
      <c r="BG42" s="15">
        <v>5.7</v>
      </c>
      <c r="BH42" s="14">
        <v>82</v>
      </c>
      <c r="BI42" s="15">
        <v>6</v>
      </c>
      <c r="BJ42" s="15">
        <v>4.8</v>
      </c>
      <c r="BK42" s="15">
        <v>7.5</v>
      </c>
      <c r="BL42" s="14">
        <v>68</v>
      </c>
      <c r="BM42" s="15">
        <v>5.0999999999999996</v>
      </c>
      <c r="BN42" s="15">
        <v>3.9</v>
      </c>
      <c r="BO42" s="15">
        <v>6.4</v>
      </c>
      <c r="BP42" s="14">
        <v>77</v>
      </c>
      <c r="BQ42" s="15">
        <v>5.7</v>
      </c>
      <c r="BR42" s="15">
        <v>4.5</v>
      </c>
      <c r="BS42" s="15">
        <v>7.2</v>
      </c>
      <c r="BT42" s="14">
        <v>57</v>
      </c>
      <c r="BU42" s="15">
        <v>4.3</v>
      </c>
      <c r="BV42" s="15">
        <v>3.2</v>
      </c>
      <c r="BW42" s="15">
        <v>5.6</v>
      </c>
      <c r="BX42" s="14">
        <v>72</v>
      </c>
      <c r="BY42" s="15">
        <v>5.5</v>
      </c>
      <c r="BZ42" s="15">
        <v>4.3</v>
      </c>
      <c r="CA42" s="15">
        <v>6.9</v>
      </c>
      <c r="CB42" s="14">
        <v>80</v>
      </c>
      <c r="CC42" s="15">
        <v>6</v>
      </c>
      <c r="CD42" s="15">
        <v>4.8</v>
      </c>
      <c r="CE42" s="15">
        <v>7.5</v>
      </c>
      <c r="CF42" s="14">
        <v>76</v>
      </c>
      <c r="CG42" s="15">
        <v>5.7</v>
      </c>
      <c r="CH42" s="15">
        <v>4.5</v>
      </c>
      <c r="CI42" s="15">
        <v>7.1</v>
      </c>
      <c r="CJ42" s="14">
        <v>60</v>
      </c>
      <c r="CK42" s="15">
        <v>4.7</v>
      </c>
      <c r="CL42" s="15">
        <v>3.5</v>
      </c>
      <c r="CM42" s="15">
        <v>6</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0"/>
  <sheetViews>
    <sheetView showGridLines="0" workbookViewId="0"/>
  </sheetViews>
  <sheetFormatPr defaultColWidth="10.88671875" defaultRowHeight="15"/>
  <cols>
    <col min="1" max="1" width="8.77734375" customWidth="1"/>
    <col min="2" max="2" width="12.77734375" customWidth="1"/>
    <col min="3" max="8" width="8.77734375" customWidth="1"/>
  </cols>
  <sheetData>
    <row r="1" spans="1:8" ht="21">
      <c r="A1" s="6" t="s">
        <v>585</v>
      </c>
    </row>
    <row r="2" spans="1:8">
      <c r="A2" t="s">
        <v>65</v>
      </c>
    </row>
    <row r="3" spans="1:8">
      <c r="A3" t="s">
        <v>218</v>
      </c>
    </row>
    <row r="4" spans="1:8" ht="62.45">
      <c r="A4" s="12" t="s">
        <v>243</v>
      </c>
      <c r="B4" s="12" t="s">
        <v>222</v>
      </c>
      <c r="C4" s="12" t="s">
        <v>586</v>
      </c>
      <c r="D4" s="12" t="s">
        <v>587</v>
      </c>
      <c r="E4" s="12" t="s">
        <v>588</v>
      </c>
      <c r="F4" s="12" t="s">
        <v>589</v>
      </c>
      <c r="G4" s="12" t="s">
        <v>590</v>
      </c>
      <c r="H4" s="12" t="s">
        <v>591</v>
      </c>
    </row>
    <row r="5" spans="1:8">
      <c r="A5" s="21" t="s">
        <v>412</v>
      </c>
      <c r="B5" s="21">
        <v>2022</v>
      </c>
      <c r="C5" s="14">
        <v>195</v>
      </c>
      <c r="D5" s="14">
        <v>133</v>
      </c>
      <c r="E5" s="14">
        <v>309</v>
      </c>
      <c r="F5" s="14">
        <v>309</v>
      </c>
      <c r="G5" s="14">
        <v>194</v>
      </c>
      <c r="H5" s="14">
        <v>437</v>
      </c>
    </row>
    <row r="6" spans="1:8">
      <c r="A6" s="21" t="s">
        <v>412</v>
      </c>
      <c r="B6" s="21">
        <v>2021</v>
      </c>
      <c r="C6" s="14">
        <v>180</v>
      </c>
      <c r="D6" s="14">
        <v>123</v>
      </c>
      <c r="E6" s="14">
        <v>300</v>
      </c>
      <c r="F6" s="14">
        <v>291</v>
      </c>
      <c r="G6" s="14">
        <v>182</v>
      </c>
      <c r="H6" s="14">
        <v>409</v>
      </c>
    </row>
    <row r="7" spans="1:8">
      <c r="A7" s="21" t="s">
        <v>412</v>
      </c>
      <c r="B7" s="21">
        <v>2020</v>
      </c>
      <c r="C7" s="14">
        <v>165</v>
      </c>
      <c r="D7" s="14">
        <v>113</v>
      </c>
      <c r="E7" s="14">
        <v>254</v>
      </c>
      <c r="F7" s="14">
        <v>214</v>
      </c>
      <c r="G7" s="14">
        <v>171</v>
      </c>
      <c r="H7" s="14">
        <v>298</v>
      </c>
    </row>
    <row r="8" spans="1:8">
      <c r="A8" s="21" t="s">
        <v>412</v>
      </c>
      <c r="B8" s="21">
        <v>2019</v>
      </c>
      <c r="C8" s="14">
        <v>166</v>
      </c>
      <c r="D8" s="14">
        <v>119</v>
      </c>
      <c r="E8" s="14">
        <v>238</v>
      </c>
      <c r="F8" s="14">
        <v>165</v>
      </c>
      <c r="G8" s="14">
        <v>131</v>
      </c>
      <c r="H8" s="14">
        <v>209</v>
      </c>
    </row>
    <row r="9" spans="1:8">
      <c r="A9" s="21" t="s">
        <v>412</v>
      </c>
      <c r="B9" s="21">
        <v>2018</v>
      </c>
      <c r="C9" s="14">
        <v>159</v>
      </c>
      <c r="D9" s="14">
        <v>111</v>
      </c>
      <c r="E9" s="14">
        <v>228</v>
      </c>
      <c r="F9" s="14">
        <v>147</v>
      </c>
      <c r="G9" s="14">
        <v>109</v>
      </c>
      <c r="H9" s="14">
        <v>192</v>
      </c>
    </row>
    <row r="10" spans="1:8">
      <c r="A10" s="21" t="s">
        <v>412</v>
      </c>
      <c r="B10" s="21">
        <v>2017</v>
      </c>
      <c r="C10" s="14">
        <v>152</v>
      </c>
      <c r="D10" s="14">
        <v>105</v>
      </c>
      <c r="E10" s="14">
        <v>209</v>
      </c>
      <c r="F10" s="14">
        <v>132</v>
      </c>
      <c r="G10" s="14">
        <v>102</v>
      </c>
      <c r="H10" s="14">
        <v>176</v>
      </c>
    </row>
    <row r="11" spans="1:8">
      <c r="A11" s="21" t="s">
        <v>412</v>
      </c>
      <c r="B11" s="21">
        <v>2016</v>
      </c>
      <c r="C11" s="14">
        <v>149</v>
      </c>
      <c r="D11" s="14">
        <v>103</v>
      </c>
      <c r="E11" s="14">
        <v>208</v>
      </c>
      <c r="F11" s="14">
        <v>126</v>
      </c>
      <c r="G11" s="14">
        <v>99</v>
      </c>
      <c r="H11" s="14">
        <v>203</v>
      </c>
    </row>
    <row r="12" spans="1:8">
      <c r="A12" s="21" t="s">
        <v>412</v>
      </c>
      <c r="B12" s="21">
        <v>2015</v>
      </c>
      <c r="C12" s="14">
        <v>144</v>
      </c>
      <c r="D12" s="14">
        <v>103</v>
      </c>
      <c r="E12" s="14">
        <v>216</v>
      </c>
      <c r="F12" s="14">
        <v>127</v>
      </c>
      <c r="G12" s="14">
        <v>103</v>
      </c>
      <c r="H12" s="14">
        <v>201</v>
      </c>
    </row>
    <row r="13" spans="1:8">
      <c r="A13" s="21" t="s">
        <v>412</v>
      </c>
      <c r="B13" s="21">
        <v>2014</v>
      </c>
      <c r="C13" s="14">
        <v>150</v>
      </c>
      <c r="D13" s="14">
        <v>102</v>
      </c>
      <c r="E13" s="14">
        <v>246</v>
      </c>
      <c r="F13" s="14">
        <v>133</v>
      </c>
      <c r="G13" s="14">
        <v>95</v>
      </c>
      <c r="H13" s="14">
        <v>183</v>
      </c>
    </row>
    <row r="14" spans="1:8">
      <c r="A14" s="21" t="s">
        <v>412</v>
      </c>
      <c r="B14" s="21">
        <v>2013</v>
      </c>
      <c r="C14" s="14">
        <v>168</v>
      </c>
      <c r="D14" s="14">
        <v>109</v>
      </c>
      <c r="E14" s="14">
        <v>263</v>
      </c>
      <c r="F14" s="14">
        <v>143</v>
      </c>
      <c r="G14" s="14">
        <v>101</v>
      </c>
      <c r="H14" s="14">
        <v>194</v>
      </c>
    </row>
    <row r="15" spans="1:8">
      <c r="A15" s="21" t="s">
        <v>412</v>
      </c>
      <c r="B15" s="21">
        <v>2012</v>
      </c>
      <c r="C15" s="14">
        <v>156</v>
      </c>
      <c r="D15" s="14">
        <v>106</v>
      </c>
      <c r="E15" s="14">
        <v>239</v>
      </c>
      <c r="F15" s="14">
        <v>148</v>
      </c>
      <c r="G15" s="14">
        <v>101</v>
      </c>
      <c r="H15" s="14">
        <v>207</v>
      </c>
    </row>
    <row r="16" spans="1:8">
      <c r="A16" s="21" t="s">
        <v>412</v>
      </c>
      <c r="B16" s="21">
        <v>2011</v>
      </c>
      <c r="C16" s="14">
        <v>159</v>
      </c>
      <c r="D16" s="14">
        <v>105</v>
      </c>
      <c r="E16" s="14">
        <v>248</v>
      </c>
      <c r="F16" s="14">
        <v>148</v>
      </c>
      <c r="G16" s="14">
        <v>109</v>
      </c>
      <c r="H16" s="14">
        <v>223</v>
      </c>
    </row>
    <row r="17" spans="1:8">
      <c r="A17" s="21" t="s">
        <v>412</v>
      </c>
      <c r="B17" s="21">
        <v>2010</v>
      </c>
      <c r="C17" s="14">
        <v>156</v>
      </c>
      <c r="D17" s="14">
        <v>101</v>
      </c>
      <c r="E17" s="14">
        <v>241</v>
      </c>
      <c r="F17" s="14">
        <v>149</v>
      </c>
      <c r="G17" s="14">
        <v>111</v>
      </c>
      <c r="H17" s="14">
        <v>264</v>
      </c>
    </row>
    <row r="18" spans="1:8">
      <c r="A18" s="21" t="s">
        <v>412</v>
      </c>
      <c r="B18" s="21">
        <v>2009</v>
      </c>
      <c r="C18" s="14">
        <v>155</v>
      </c>
      <c r="D18" s="14">
        <v>104</v>
      </c>
      <c r="E18" s="14">
        <v>241</v>
      </c>
      <c r="F18" s="14">
        <v>173</v>
      </c>
      <c r="G18" s="14">
        <v>117</v>
      </c>
      <c r="H18" s="14">
        <v>248</v>
      </c>
    </row>
    <row r="19" spans="1:8">
      <c r="A19" s="21" t="s">
        <v>412</v>
      </c>
      <c r="B19" s="21">
        <v>2008</v>
      </c>
      <c r="C19" s="14">
        <v>153</v>
      </c>
      <c r="D19" s="14">
        <v>101</v>
      </c>
      <c r="E19" s="14">
        <v>234</v>
      </c>
      <c r="F19" s="14">
        <v>146</v>
      </c>
      <c r="G19" s="14">
        <v>114</v>
      </c>
      <c r="H19" s="14">
        <v>204</v>
      </c>
    </row>
    <row r="20" spans="1:8">
      <c r="A20" s="21" t="s">
        <v>412</v>
      </c>
      <c r="B20" s="21">
        <v>2007</v>
      </c>
      <c r="C20" s="14">
        <v>145</v>
      </c>
      <c r="D20" s="14">
        <v>96</v>
      </c>
      <c r="E20" s="14">
        <v>219</v>
      </c>
      <c r="F20" s="14">
        <v>151</v>
      </c>
      <c r="G20" s="14">
        <v>108</v>
      </c>
      <c r="H20" s="14">
        <v>248</v>
      </c>
    </row>
    <row r="21" spans="1:8">
      <c r="A21" s="21" t="s">
        <v>412</v>
      </c>
      <c r="B21" s="21">
        <v>2006</v>
      </c>
      <c r="C21" s="14">
        <v>137</v>
      </c>
      <c r="D21" s="14">
        <v>93</v>
      </c>
      <c r="E21" s="14">
        <v>207</v>
      </c>
      <c r="F21" s="14">
        <v>166</v>
      </c>
      <c r="G21" s="14">
        <v>102</v>
      </c>
      <c r="H21" s="14">
        <v>289</v>
      </c>
    </row>
    <row r="22" spans="1:8">
      <c r="A22" s="21" t="s">
        <v>412</v>
      </c>
      <c r="B22" s="21">
        <v>2005</v>
      </c>
      <c r="C22" s="14">
        <v>130</v>
      </c>
      <c r="D22" s="14">
        <v>84</v>
      </c>
      <c r="E22" s="14">
        <v>198</v>
      </c>
      <c r="F22" s="14">
        <v>141</v>
      </c>
      <c r="G22" s="14">
        <v>100</v>
      </c>
      <c r="H22" s="14">
        <v>230</v>
      </c>
    </row>
    <row r="23" spans="1:8">
      <c r="A23" s="21" t="s">
        <v>412</v>
      </c>
      <c r="B23" s="21">
        <v>2004</v>
      </c>
      <c r="C23" s="14">
        <v>126</v>
      </c>
      <c r="D23" s="14">
        <v>80</v>
      </c>
      <c r="E23" s="14">
        <v>194</v>
      </c>
      <c r="F23" s="14">
        <v>155</v>
      </c>
      <c r="G23" s="14">
        <v>98</v>
      </c>
      <c r="H23" s="14">
        <v>237</v>
      </c>
    </row>
    <row r="24" spans="1:8">
      <c r="A24" s="21" t="s">
        <v>412</v>
      </c>
      <c r="B24" s="21">
        <v>2003</v>
      </c>
      <c r="C24" s="14">
        <v>115</v>
      </c>
      <c r="D24" s="14">
        <v>73</v>
      </c>
      <c r="E24" s="14">
        <v>173</v>
      </c>
      <c r="F24" s="14">
        <v>139</v>
      </c>
      <c r="G24" s="14">
        <v>89</v>
      </c>
      <c r="H24" s="14">
        <v>208</v>
      </c>
    </row>
    <row r="25" spans="1:8">
      <c r="A25" s="21" t="s">
        <v>412</v>
      </c>
      <c r="B25" s="21">
        <v>2002</v>
      </c>
      <c r="C25" s="14">
        <v>102</v>
      </c>
      <c r="D25" s="14">
        <v>68</v>
      </c>
      <c r="E25" s="14">
        <v>157</v>
      </c>
      <c r="F25" s="14">
        <v>125</v>
      </c>
      <c r="G25" s="14">
        <v>85</v>
      </c>
      <c r="H25" s="14">
        <v>195</v>
      </c>
    </row>
    <row r="26" spans="1:8">
      <c r="A26" s="21" t="s">
        <v>412</v>
      </c>
      <c r="B26" s="21">
        <v>2001</v>
      </c>
      <c r="C26" s="14">
        <v>102</v>
      </c>
      <c r="D26" s="14">
        <v>66</v>
      </c>
      <c r="E26" s="14">
        <v>159</v>
      </c>
      <c r="F26" s="14">
        <v>115</v>
      </c>
      <c r="G26" s="14">
        <v>83</v>
      </c>
      <c r="H26" s="14">
        <v>174</v>
      </c>
    </row>
    <row r="27" spans="1:8">
      <c r="A27" s="21" t="s">
        <v>431</v>
      </c>
      <c r="B27" s="21">
        <v>2022</v>
      </c>
      <c r="C27" s="14">
        <v>189</v>
      </c>
      <c r="D27" s="14">
        <v>129</v>
      </c>
      <c r="E27" s="14">
        <v>291</v>
      </c>
      <c r="F27" s="14">
        <v>293</v>
      </c>
      <c r="G27" s="14">
        <v>190</v>
      </c>
      <c r="H27" s="14">
        <v>430</v>
      </c>
    </row>
    <row r="28" spans="1:8">
      <c r="A28" s="21" t="s">
        <v>431</v>
      </c>
      <c r="B28" s="21">
        <v>2021</v>
      </c>
      <c r="C28" s="14">
        <v>174</v>
      </c>
      <c r="D28" s="14">
        <v>119</v>
      </c>
      <c r="E28" s="14">
        <v>289</v>
      </c>
      <c r="F28" s="14">
        <v>277</v>
      </c>
      <c r="G28" s="14">
        <v>173</v>
      </c>
      <c r="H28" s="14">
        <v>405</v>
      </c>
    </row>
    <row r="29" spans="1:8">
      <c r="A29" s="21" t="s">
        <v>431</v>
      </c>
      <c r="B29" s="21">
        <v>2020</v>
      </c>
      <c r="C29" s="14">
        <v>162</v>
      </c>
      <c r="D29" s="14">
        <v>111</v>
      </c>
      <c r="E29" s="14">
        <v>249</v>
      </c>
      <c r="F29" s="14">
        <v>212</v>
      </c>
      <c r="G29" s="14">
        <v>169</v>
      </c>
      <c r="H29" s="14">
        <v>298</v>
      </c>
    </row>
    <row r="30" spans="1:8">
      <c r="A30" s="21" t="s">
        <v>431</v>
      </c>
      <c r="B30" s="21">
        <v>2019</v>
      </c>
      <c r="C30" s="14">
        <v>162</v>
      </c>
      <c r="D30" s="14">
        <v>115</v>
      </c>
      <c r="E30" s="14">
        <v>230</v>
      </c>
      <c r="F30" s="14">
        <v>162</v>
      </c>
      <c r="G30" s="14">
        <v>129</v>
      </c>
      <c r="H30" s="14">
        <v>192</v>
      </c>
    </row>
    <row r="31" spans="1:8">
      <c r="A31" s="21" t="s">
        <v>431</v>
      </c>
      <c r="B31" s="21">
        <v>2018</v>
      </c>
      <c r="C31" s="14">
        <v>156</v>
      </c>
      <c r="D31" s="14">
        <v>109</v>
      </c>
      <c r="E31" s="14">
        <v>221</v>
      </c>
      <c r="F31" s="14">
        <v>148</v>
      </c>
      <c r="G31" s="14">
        <v>109</v>
      </c>
      <c r="H31" s="14">
        <v>186</v>
      </c>
    </row>
    <row r="32" spans="1:8">
      <c r="A32" s="21" t="s">
        <v>431</v>
      </c>
      <c r="B32" s="21">
        <v>2017</v>
      </c>
      <c r="C32" s="14">
        <v>149</v>
      </c>
      <c r="D32" s="14">
        <v>103</v>
      </c>
      <c r="E32" s="14">
        <v>204</v>
      </c>
      <c r="F32" s="14">
        <v>129</v>
      </c>
      <c r="G32" s="14">
        <v>101</v>
      </c>
      <c r="H32" s="14">
        <v>169</v>
      </c>
    </row>
    <row r="33" spans="1:8">
      <c r="A33" s="21" t="s">
        <v>431</v>
      </c>
      <c r="B33" s="21">
        <v>2016</v>
      </c>
      <c r="C33" s="14">
        <v>147</v>
      </c>
      <c r="D33" s="14">
        <v>102</v>
      </c>
      <c r="E33" s="14">
        <v>201</v>
      </c>
      <c r="F33" s="14">
        <v>121</v>
      </c>
      <c r="G33" s="14">
        <v>97</v>
      </c>
      <c r="H33" s="14">
        <v>182</v>
      </c>
    </row>
    <row r="34" spans="1:8">
      <c r="A34" s="21" t="s">
        <v>431</v>
      </c>
      <c r="B34" s="21">
        <v>2015</v>
      </c>
      <c r="C34" s="14">
        <v>142</v>
      </c>
      <c r="D34" s="14">
        <v>101</v>
      </c>
      <c r="E34" s="14">
        <v>211</v>
      </c>
      <c r="F34" s="14">
        <v>125</v>
      </c>
      <c r="G34" s="14">
        <v>104</v>
      </c>
      <c r="H34" s="14">
        <v>183</v>
      </c>
    </row>
    <row r="35" spans="1:8">
      <c r="A35" s="21" t="s">
        <v>431</v>
      </c>
      <c r="B35" s="21">
        <v>2014</v>
      </c>
      <c r="C35" s="14">
        <v>146</v>
      </c>
      <c r="D35" s="14">
        <v>100</v>
      </c>
      <c r="E35" s="14">
        <v>235</v>
      </c>
      <c r="F35" s="14">
        <v>133</v>
      </c>
      <c r="G35" s="14">
        <v>97</v>
      </c>
      <c r="H35" s="14">
        <v>196</v>
      </c>
    </row>
    <row r="36" spans="1:8">
      <c r="A36" s="21" t="s">
        <v>431</v>
      </c>
      <c r="B36" s="21">
        <v>2013</v>
      </c>
      <c r="C36" s="14">
        <v>164</v>
      </c>
      <c r="D36" s="14">
        <v>108</v>
      </c>
      <c r="E36" s="14">
        <v>259</v>
      </c>
      <c r="F36" s="14">
        <v>142</v>
      </c>
      <c r="G36" s="14">
        <v>99</v>
      </c>
      <c r="H36" s="14">
        <v>193</v>
      </c>
    </row>
    <row r="37" spans="1:8">
      <c r="A37" s="21" t="s">
        <v>431</v>
      </c>
      <c r="B37" s="21">
        <v>2012</v>
      </c>
      <c r="C37" s="14">
        <v>153</v>
      </c>
      <c r="D37" s="14">
        <v>104</v>
      </c>
      <c r="E37" s="14">
        <v>233</v>
      </c>
      <c r="F37" s="14">
        <v>147</v>
      </c>
      <c r="G37" s="14">
        <v>100</v>
      </c>
      <c r="H37" s="14">
        <v>207</v>
      </c>
    </row>
    <row r="38" spans="1:8">
      <c r="A38" s="21" t="s">
        <v>431</v>
      </c>
      <c r="B38" s="21">
        <v>2011</v>
      </c>
      <c r="C38" s="14">
        <v>155</v>
      </c>
      <c r="D38" s="14">
        <v>102</v>
      </c>
      <c r="E38" s="14">
        <v>239</v>
      </c>
      <c r="F38" s="14">
        <v>146</v>
      </c>
      <c r="G38" s="14">
        <v>108</v>
      </c>
      <c r="H38" s="14">
        <v>208</v>
      </c>
    </row>
    <row r="39" spans="1:8">
      <c r="A39" s="21" t="s">
        <v>431</v>
      </c>
      <c r="B39" s="21">
        <v>2010</v>
      </c>
      <c r="C39" s="14">
        <v>153</v>
      </c>
      <c r="D39" s="14">
        <v>99</v>
      </c>
      <c r="E39" s="14">
        <v>237</v>
      </c>
      <c r="F39" s="14">
        <v>145</v>
      </c>
      <c r="G39" s="14">
        <v>108</v>
      </c>
      <c r="H39" s="14">
        <v>254</v>
      </c>
    </row>
    <row r="40" spans="1:8">
      <c r="A40" s="21" t="s">
        <v>431</v>
      </c>
      <c r="B40" s="21">
        <v>2009</v>
      </c>
      <c r="C40" s="14">
        <v>152</v>
      </c>
      <c r="D40" s="14">
        <v>102</v>
      </c>
      <c r="E40" s="14">
        <v>239</v>
      </c>
      <c r="F40" s="14">
        <v>174</v>
      </c>
      <c r="G40" s="14">
        <v>120</v>
      </c>
      <c r="H40" s="14">
        <v>256</v>
      </c>
    </row>
    <row r="41" spans="1:8">
      <c r="A41" s="21" t="s">
        <v>431</v>
      </c>
      <c r="B41" s="21">
        <v>2008</v>
      </c>
      <c r="C41" s="14">
        <v>151</v>
      </c>
      <c r="D41" s="14">
        <v>101</v>
      </c>
      <c r="E41" s="14">
        <v>230</v>
      </c>
      <c r="F41" s="14">
        <v>146</v>
      </c>
      <c r="G41" s="14">
        <v>115</v>
      </c>
      <c r="H41" s="14">
        <v>210</v>
      </c>
    </row>
    <row r="42" spans="1:8">
      <c r="A42" s="21" t="s">
        <v>431</v>
      </c>
      <c r="B42" s="21">
        <v>2007</v>
      </c>
      <c r="C42" s="14">
        <v>143</v>
      </c>
      <c r="D42" s="14">
        <v>94</v>
      </c>
      <c r="E42" s="14">
        <v>216</v>
      </c>
      <c r="F42" s="14">
        <v>148</v>
      </c>
      <c r="G42" s="14">
        <v>105</v>
      </c>
      <c r="H42" s="14">
        <v>250</v>
      </c>
    </row>
    <row r="43" spans="1:8">
      <c r="A43" s="21" t="s">
        <v>431</v>
      </c>
      <c r="B43" s="21">
        <v>2006</v>
      </c>
      <c r="C43" s="14">
        <v>135</v>
      </c>
      <c r="D43" s="14">
        <v>92</v>
      </c>
      <c r="E43" s="14">
        <v>205</v>
      </c>
      <c r="F43" s="14">
        <v>150</v>
      </c>
      <c r="G43" s="14">
        <v>91</v>
      </c>
      <c r="H43" s="14">
        <v>277</v>
      </c>
    </row>
    <row r="44" spans="1:8">
      <c r="A44" s="21" t="s">
        <v>431</v>
      </c>
      <c r="B44" s="21">
        <v>2005</v>
      </c>
      <c r="C44" s="14">
        <v>129</v>
      </c>
      <c r="D44" s="14">
        <v>83</v>
      </c>
      <c r="E44" s="14">
        <v>196</v>
      </c>
      <c r="F44" s="14">
        <v>136</v>
      </c>
      <c r="G44" s="14">
        <v>98</v>
      </c>
      <c r="H44" s="14">
        <v>210</v>
      </c>
    </row>
    <row r="45" spans="1:8">
      <c r="A45" s="21" t="s">
        <v>431</v>
      </c>
      <c r="B45" s="21">
        <v>2004</v>
      </c>
      <c r="C45" s="14">
        <v>125</v>
      </c>
      <c r="D45" s="14">
        <v>80</v>
      </c>
      <c r="E45" s="14">
        <v>192</v>
      </c>
      <c r="F45" s="14">
        <v>154</v>
      </c>
      <c r="G45" s="14">
        <v>94</v>
      </c>
      <c r="H45" s="14">
        <v>230</v>
      </c>
    </row>
    <row r="46" spans="1:8">
      <c r="A46" s="21" t="s">
        <v>431</v>
      </c>
      <c r="B46" s="21">
        <v>2003</v>
      </c>
      <c r="C46" s="14">
        <v>113</v>
      </c>
      <c r="D46" s="14">
        <v>72</v>
      </c>
      <c r="E46" s="14">
        <v>171</v>
      </c>
      <c r="F46" s="14">
        <v>134</v>
      </c>
      <c r="G46" s="14">
        <v>87</v>
      </c>
      <c r="H46" s="14">
        <v>201</v>
      </c>
    </row>
    <row r="47" spans="1:8">
      <c r="A47" s="21" t="s">
        <v>431</v>
      </c>
      <c r="B47" s="21">
        <v>2002</v>
      </c>
      <c r="C47" s="14">
        <v>101</v>
      </c>
      <c r="D47" s="14">
        <v>67</v>
      </c>
      <c r="E47" s="14">
        <v>157</v>
      </c>
      <c r="F47" s="14">
        <v>122</v>
      </c>
      <c r="G47" s="14">
        <v>85</v>
      </c>
      <c r="H47" s="14">
        <v>184</v>
      </c>
    </row>
    <row r="48" spans="1:8">
      <c r="A48" s="21" t="s">
        <v>431</v>
      </c>
      <c r="B48" s="21">
        <v>2001</v>
      </c>
      <c r="C48" s="14">
        <v>101</v>
      </c>
      <c r="D48" s="14">
        <v>64</v>
      </c>
      <c r="E48" s="14">
        <v>157</v>
      </c>
      <c r="F48" s="14">
        <v>112</v>
      </c>
      <c r="G48" s="14">
        <v>81</v>
      </c>
      <c r="H48" s="14">
        <v>176</v>
      </c>
    </row>
    <row r="49" spans="1:8">
      <c r="A49" s="21" t="s">
        <v>432</v>
      </c>
      <c r="B49" s="21">
        <v>2022</v>
      </c>
      <c r="C49" s="14">
        <v>220</v>
      </c>
      <c r="D49" s="14">
        <v>145</v>
      </c>
      <c r="E49" s="14">
        <v>351</v>
      </c>
      <c r="F49" s="14">
        <v>344</v>
      </c>
      <c r="G49" s="14">
        <v>203</v>
      </c>
      <c r="H49" s="14">
        <v>443</v>
      </c>
    </row>
    <row r="50" spans="1:8">
      <c r="A50" s="21" t="s">
        <v>432</v>
      </c>
      <c r="B50" s="21">
        <v>2021</v>
      </c>
      <c r="C50" s="14">
        <v>201</v>
      </c>
      <c r="D50" s="14">
        <v>133</v>
      </c>
      <c r="E50" s="14">
        <v>335</v>
      </c>
      <c r="F50" s="14">
        <v>328</v>
      </c>
      <c r="G50" s="14">
        <v>198</v>
      </c>
      <c r="H50" s="14">
        <v>420</v>
      </c>
    </row>
    <row r="51" spans="1:8">
      <c r="A51" s="21" t="s">
        <v>432</v>
      </c>
      <c r="B51" s="21">
        <v>2020</v>
      </c>
      <c r="C51" s="14">
        <v>174</v>
      </c>
      <c r="D51" s="14">
        <v>124</v>
      </c>
      <c r="E51" s="14">
        <v>269</v>
      </c>
      <c r="F51" s="14">
        <v>219</v>
      </c>
      <c r="G51" s="14">
        <v>175</v>
      </c>
      <c r="H51" s="14">
        <v>298</v>
      </c>
    </row>
    <row r="52" spans="1:8">
      <c r="A52" s="21" t="s">
        <v>432</v>
      </c>
      <c r="B52" s="21">
        <v>2019</v>
      </c>
      <c r="C52" s="14">
        <v>181</v>
      </c>
      <c r="D52" s="14">
        <v>132</v>
      </c>
      <c r="E52" s="14">
        <v>266</v>
      </c>
      <c r="F52" s="14">
        <v>177</v>
      </c>
      <c r="G52" s="14">
        <v>141</v>
      </c>
      <c r="H52" s="14">
        <v>248</v>
      </c>
    </row>
    <row r="53" spans="1:8">
      <c r="A53" s="21" t="s">
        <v>432</v>
      </c>
      <c r="B53" s="21">
        <v>2018</v>
      </c>
      <c r="C53" s="14">
        <v>169</v>
      </c>
      <c r="D53" s="14">
        <v>118</v>
      </c>
      <c r="E53" s="14">
        <v>251</v>
      </c>
      <c r="F53" s="14">
        <v>141</v>
      </c>
      <c r="G53" s="14">
        <v>112</v>
      </c>
      <c r="H53" s="14">
        <v>197</v>
      </c>
    </row>
    <row r="54" spans="1:8">
      <c r="A54" s="21" t="s">
        <v>432</v>
      </c>
      <c r="B54" s="21">
        <v>2017</v>
      </c>
      <c r="C54" s="14">
        <v>159</v>
      </c>
      <c r="D54" s="14">
        <v>112</v>
      </c>
      <c r="E54" s="14">
        <v>223</v>
      </c>
      <c r="F54" s="14">
        <v>144</v>
      </c>
      <c r="G54" s="14">
        <v>114</v>
      </c>
      <c r="H54" s="14">
        <v>198</v>
      </c>
    </row>
    <row r="55" spans="1:8">
      <c r="A55" s="21" t="s">
        <v>432</v>
      </c>
      <c r="B55" s="21">
        <v>2016</v>
      </c>
      <c r="C55" s="14">
        <v>153</v>
      </c>
      <c r="D55" s="14">
        <v>109</v>
      </c>
      <c r="E55" s="14">
        <v>228</v>
      </c>
      <c r="F55" s="14">
        <v>145</v>
      </c>
      <c r="G55" s="14">
        <v>105</v>
      </c>
      <c r="H55" s="14">
        <v>354</v>
      </c>
    </row>
    <row r="56" spans="1:8">
      <c r="A56" s="21" t="s">
        <v>432</v>
      </c>
      <c r="B56" s="21">
        <v>2015</v>
      </c>
      <c r="C56" s="14">
        <v>152</v>
      </c>
      <c r="D56" s="14">
        <v>107</v>
      </c>
      <c r="E56" s="14">
        <v>231</v>
      </c>
      <c r="F56" s="14">
        <v>134</v>
      </c>
      <c r="G56" s="14">
        <v>101</v>
      </c>
      <c r="H56" s="14">
        <v>272</v>
      </c>
    </row>
    <row r="57" spans="1:8">
      <c r="A57" s="21" t="s">
        <v>432</v>
      </c>
      <c r="B57" s="21">
        <v>2014</v>
      </c>
      <c r="C57" s="14">
        <v>163</v>
      </c>
      <c r="D57" s="14">
        <v>109</v>
      </c>
      <c r="E57" s="14">
        <v>277</v>
      </c>
      <c r="F57" s="14">
        <v>127</v>
      </c>
      <c r="G57" s="14">
        <v>94</v>
      </c>
      <c r="H57" s="14">
        <v>167</v>
      </c>
    </row>
    <row r="58" spans="1:8">
      <c r="A58" s="21" t="s">
        <v>432</v>
      </c>
      <c r="B58" s="21">
        <v>2013</v>
      </c>
      <c r="C58" s="14">
        <v>178</v>
      </c>
      <c r="D58" s="14">
        <v>113</v>
      </c>
      <c r="E58" s="14">
        <v>273</v>
      </c>
      <c r="F58" s="14">
        <v>148</v>
      </c>
      <c r="G58" s="14">
        <v>113</v>
      </c>
      <c r="H58" s="14">
        <v>212</v>
      </c>
    </row>
    <row r="59" spans="1:8">
      <c r="A59" s="21" t="s">
        <v>432</v>
      </c>
      <c r="B59" s="21">
        <v>2012</v>
      </c>
      <c r="C59" s="14">
        <v>169</v>
      </c>
      <c r="D59" s="14">
        <v>113</v>
      </c>
      <c r="E59" s="14">
        <v>261</v>
      </c>
      <c r="F59" s="14">
        <v>149</v>
      </c>
      <c r="G59" s="14">
        <v>104</v>
      </c>
      <c r="H59" s="14">
        <v>200</v>
      </c>
    </row>
    <row r="60" spans="1:8">
      <c r="A60" s="21" t="s">
        <v>432</v>
      </c>
      <c r="B60" s="21">
        <v>2011</v>
      </c>
      <c r="C60" s="14">
        <v>173</v>
      </c>
      <c r="D60" s="14">
        <v>113</v>
      </c>
      <c r="E60" s="14">
        <v>281</v>
      </c>
      <c r="F60" s="14">
        <v>157</v>
      </c>
      <c r="G60" s="14">
        <v>112</v>
      </c>
      <c r="H60" s="14">
        <v>268</v>
      </c>
    </row>
    <row r="61" spans="1:8">
      <c r="A61" s="21" t="s">
        <v>432</v>
      </c>
      <c r="B61" s="21">
        <v>2010</v>
      </c>
      <c r="C61" s="14">
        <v>162</v>
      </c>
      <c r="D61" s="14">
        <v>111</v>
      </c>
      <c r="E61" s="14">
        <v>254</v>
      </c>
      <c r="F61" s="14">
        <v>168</v>
      </c>
      <c r="G61" s="14">
        <v>115</v>
      </c>
      <c r="H61" s="14">
        <v>281</v>
      </c>
    </row>
    <row r="62" spans="1:8">
      <c r="A62" s="21" t="s">
        <v>432</v>
      </c>
      <c r="B62" s="21">
        <v>2009</v>
      </c>
      <c r="C62" s="14">
        <v>164</v>
      </c>
      <c r="D62" s="14">
        <v>110</v>
      </c>
      <c r="E62" s="14">
        <v>251</v>
      </c>
      <c r="F62" s="14">
        <v>169</v>
      </c>
      <c r="G62" s="14">
        <v>112</v>
      </c>
      <c r="H62" s="14">
        <v>224</v>
      </c>
    </row>
    <row r="63" spans="1:8">
      <c r="A63" s="21" t="s">
        <v>432</v>
      </c>
      <c r="B63" s="21">
        <v>2008</v>
      </c>
      <c r="C63" s="14">
        <v>159</v>
      </c>
      <c r="D63" s="14">
        <v>104</v>
      </c>
      <c r="E63" s="14">
        <v>247</v>
      </c>
      <c r="F63" s="14">
        <v>146</v>
      </c>
      <c r="G63" s="14">
        <v>110</v>
      </c>
      <c r="H63" s="14">
        <v>195</v>
      </c>
    </row>
    <row r="64" spans="1:8">
      <c r="A64" s="21" t="s">
        <v>432</v>
      </c>
      <c r="B64" s="21">
        <v>2007</v>
      </c>
      <c r="C64" s="14">
        <v>153</v>
      </c>
      <c r="D64" s="14">
        <v>101</v>
      </c>
      <c r="E64" s="14">
        <v>228</v>
      </c>
      <c r="F64" s="14">
        <v>170</v>
      </c>
      <c r="G64" s="14">
        <v>118</v>
      </c>
      <c r="H64" s="14">
        <v>235</v>
      </c>
    </row>
    <row r="65" spans="1:8">
      <c r="A65" s="21" t="s">
        <v>432</v>
      </c>
      <c r="B65" s="21">
        <v>2006</v>
      </c>
      <c r="C65" s="14">
        <v>142</v>
      </c>
      <c r="D65" s="14">
        <v>98</v>
      </c>
      <c r="E65" s="14">
        <v>211</v>
      </c>
      <c r="F65" s="14">
        <v>211</v>
      </c>
      <c r="G65" s="14">
        <v>119</v>
      </c>
      <c r="H65" s="14">
        <v>299</v>
      </c>
    </row>
    <row r="66" spans="1:8">
      <c r="A66" s="21" t="s">
        <v>432</v>
      </c>
      <c r="B66" s="21">
        <v>2005</v>
      </c>
      <c r="C66" s="14">
        <v>134</v>
      </c>
      <c r="D66" s="14">
        <v>87</v>
      </c>
      <c r="E66" s="14">
        <v>204</v>
      </c>
      <c r="F66" s="14">
        <v>176</v>
      </c>
      <c r="G66" s="14">
        <v>112</v>
      </c>
      <c r="H66" s="14">
        <v>266</v>
      </c>
    </row>
    <row r="67" spans="1:8">
      <c r="A67" s="21" t="s">
        <v>432</v>
      </c>
      <c r="B67" s="21">
        <v>2004</v>
      </c>
      <c r="C67" s="14">
        <v>128</v>
      </c>
      <c r="D67" s="14">
        <v>80</v>
      </c>
      <c r="E67" s="14">
        <v>203</v>
      </c>
      <c r="F67" s="14">
        <v>162</v>
      </c>
      <c r="G67" s="14">
        <v>102</v>
      </c>
      <c r="H67" s="14">
        <v>243</v>
      </c>
    </row>
    <row r="68" spans="1:8">
      <c r="A68" s="21" t="s">
        <v>432</v>
      </c>
      <c r="B68" s="21">
        <v>2003</v>
      </c>
      <c r="C68" s="14">
        <v>121</v>
      </c>
      <c r="D68" s="14">
        <v>76</v>
      </c>
      <c r="E68" s="14">
        <v>180</v>
      </c>
      <c r="F68" s="14">
        <v>164</v>
      </c>
      <c r="G68" s="14">
        <v>97</v>
      </c>
      <c r="H68" s="14">
        <v>219</v>
      </c>
    </row>
    <row r="69" spans="1:8">
      <c r="A69" s="21" t="s">
        <v>432</v>
      </c>
      <c r="B69" s="21">
        <v>2002</v>
      </c>
      <c r="C69" s="14">
        <v>104</v>
      </c>
      <c r="D69" s="14">
        <v>70</v>
      </c>
      <c r="E69" s="14">
        <v>158</v>
      </c>
      <c r="F69" s="14">
        <v>145</v>
      </c>
      <c r="G69" s="14">
        <v>83</v>
      </c>
      <c r="H69" s="14">
        <v>215</v>
      </c>
    </row>
    <row r="70" spans="1:8">
      <c r="A70" s="21" t="s">
        <v>432</v>
      </c>
      <c r="B70" s="21">
        <v>2001</v>
      </c>
      <c r="C70" s="14">
        <v>105</v>
      </c>
      <c r="D70" s="14">
        <v>68</v>
      </c>
      <c r="E70" s="14">
        <v>165</v>
      </c>
      <c r="F70" s="14">
        <v>130</v>
      </c>
      <c r="G70" s="14">
        <v>85</v>
      </c>
      <c r="H70" s="14">
        <v>164</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27"/>
  <sheetViews>
    <sheetView showGridLines="0" workbookViewId="0"/>
  </sheetViews>
  <sheetFormatPr defaultColWidth="10.88671875" defaultRowHeight="15"/>
  <cols>
    <col min="1" max="1" width="10.77734375" customWidth="1"/>
    <col min="2" max="2" width="16.77734375" customWidth="1"/>
    <col min="3" max="3" width="12.77734375" customWidth="1"/>
    <col min="4" max="4" width="9.77734375" customWidth="1"/>
    <col min="5" max="5" width="8.77734375" customWidth="1"/>
    <col min="6" max="6" width="9.77734375" customWidth="1"/>
    <col min="7" max="8" width="15.77734375" customWidth="1"/>
    <col min="9" max="10" width="8.77734375" customWidth="1"/>
    <col min="11" max="11" width="9.77734375" customWidth="1"/>
    <col min="12" max="12" width="8.77734375" customWidth="1"/>
    <col min="13" max="13" width="9.77734375" customWidth="1"/>
    <col min="14" max="15" width="15.77734375" customWidth="1"/>
    <col min="16" max="17" width="8.77734375" customWidth="1"/>
    <col min="18" max="18" width="9.77734375" customWidth="1"/>
    <col min="19" max="19" width="8.77734375" customWidth="1"/>
    <col min="20" max="20" width="9.77734375" customWidth="1"/>
    <col min="21" max="22" width="15.77734375" customWidth="1"/>
    <col min="23" max="24" width="8.77734375" customWidth="1"/>
  </cols>
  <sheetData>
    <row r="1" spans="1:24" ht="21">
      <c r="A1" s="6" t="s">
        <v>592</v>
      </c>
    </row>
    <row r="2" spans="1:24">
      <c r="A2" t="s">
        <v>65</v>
      </c>
    </row>
    <row r="3" spans="1:24">
      <c r="A3" t="s">
        <v>218</v>
      </c>
    </row>
    <row r="4" spans="1:24">
      <c r="A4" t="s">
        <v>593</v>
      </c>
    </row>
    <row r="5" spans="1:24" ht="62.45">
      <c r="A5" s="12" t="s">
        <v>220</v>
      </c>
      <c r="B5" s="12" t="s">
        <v>221</v>
      </c>
      <c r="C5" s="12" t="s">
        <v>222</v>
      </c>
      <c r="D5" s="12" t="s">
        <v>594</v>
      </c>
      <c r="E5" s="12" t="s">
        <v>595</v>
      </c>
      <c r="F5" s="12" t="s">
        <v>596</v>
      </c>
      <c r="G5" s="12" t="s">
        <v>597</v>
      </c>
      <c r="H5" s="12" t="s">
        <v>598</v>
      </c>
      <c r="I5" s="12" t="s">
        <v>599</v>
      </c>
      <c r="J5" s="12" t="s">
        <v>600</v>
      </c>
      <c r="K5" s="12" t="s">
        <v>601</v>
      </c>
      <c r="L5" s="12" t="s">
        <v>602</v>
      </c>
      <c r="M5" s="12" t="s">
        <v>603</v>
      </c>
      <c r="N5" s="12" t="s">
        <v>604</v>
      </c>
      <c r="O5" s="12" t="s">
        <v>605</v>
      </c>
      <c r="P5" s="12" t="s">
        <v>606</v>
      </c>
      <c r="Q5" s="12" t="s">
        <v>607</v>
      </c>
      <c r="R5" s="12" t="s">
        <v>608</v>
      </c>
      <c r="S5" s="12" t="s">
        <v>609</v>
      </c>
      <c r="T5" s="12" t="s">
        <v>610</v>
      </c>
      <c r="U5" s="12" t="s">
        <v>611</v>
      </c>
      <c r="V5" s="12" t="s">
        <v>612</v>
      </c>
      <c r="W5" s="12" t="s">
        <v>613</v>
      </c>
      <c r="X5" s="12" t="s">
        <v>614</v>
      </c>
    </row>
    <row r="6" spans="1:24">
      <c r="A6" s="21" t="s">
        <v>235</v>
      </c>
      <c r="B6" s="21" t="s">
        <v>132</v>
      </c>
      <c r="C6" s="21">
        <v>2022</v>
      </c>
      <c r="D6" s="15">
        <v>3.4</v>
      </c>
      <c r="E6" s="15">
        <v>3.3</v>
      </c>
      <c r="F6" s="15">
        <v>19.899999999999999</v>
      </c>
      <c r="G6" s="15">
        <v>59.7</v>
      </c>
      <c r="H6" s="15">
        <v>3.7</v>
      </c>
      <c r="I6" s="15">
        <v>3.3</v>
      </c>
      <c r="J6" s="15">
        <v>6.7</v>
      </c>
      <c r="K6" s="15">
        <v>3.1</v>
      </c>
      <c r="L6" s="15">
        <v>3.5</v>
      </c>
      <c r="M6" s="15">
        <v>15.4</v>
      </c>
      <c r="N6" s="15">
        <v>62.7</v>
      </c>
      <c r="O6" s="15">
        <v>4.0999999999999996</v>
      </c>
      <c r="P6" s="15">
        <v>4</v>
      </c>
      <c r="Q6" s="15">
        <v>7.1</v>
      </c>
      <c r="R6" s="15">
        <v>4.4000000000000004</v>
      </c>
      <c r="S6" s="15">
        <v>2.5</v>
      </c>
      <c r="T6" s="15">
        <v>32.9</v>
      </c>
      <c r="U6" s="15">
        <v>50.9</v>
      </c>
      <c r="V6" s="15">
        <v>2.6</v>
      </c>
      <c r="W6" s="15">
        <v>1.4</v>
      </c>
      <c r="X6" s="15">
        <v>5.4</v>
      </c>
    </row>
    <row r="7" spans="1:24">
      <c r="A7" s="21" t="s">
        <v>235</v>
      </c>
      <c r="B7" s="21" t="s">
        <v>132</v>
      </c>
      <c r="C7" s="21">
        <v>2021</v>
      </c>
      <c r="D7" s="15">
        <v>3.5</v>
      </c>
      <c r="E7" s="15">
        <v>3.2</v>
      </c>
      <c r="F7" s="15">
        <v>20.5</v>
      </c>
      <c r="G7" s="15">
        <v>58.4</v>
      </c>
      <c r="H7" s="15">
        <v>3.8</v>
      </c>
      <c r="I7" s="15">
        <v>3.5</v>
      </c>
      <c r="J7" s="15">
        <v>7</v>
      </c>
      <c r="K7" s="15">
        <v>3.6</v>
      </c>
      <c r="L7" s="15">
        <v>3.2</v>
      </c>
      <c r="M7" s="15">
        <v>16.3</v>
      </c>
      <c r="N7" s="15">
        <v>61.3</v>
      </c>
      <c r="O7" s="15">
        <v>3.9</v>
      </c>
      <c r="P7" s="15">
        <v>4</v>
      </c>
      <c r="Q7" s="15">
        <v>7.6</v>
      </c>
      <c r="R7" s="15">
        <v>3.2</v>
      </c>
      <c r="S7" s="15">
        <v>3.2</v>
      </c>
      <c r="T7" s="15">
        <v>32.700000000000003</v>
      </c>
      <c r="U7" s="15">
        <v>49.9</v>
      </c>
      <c r="V7" s="15">
        <v>3.5</v>
      </c>
      <c r="W7" s="15">
        <v>2.1</v>
      </c>
      <c r="X7" s="15">
        <v>5.4</v>
      </c>
    </row>
    <row r="8" spans="1:24">
      <c r="A8" s="21" t="s">
        <v>235</v>
      </c>
      <c r="B8" s="21" t="s">
        <v>132</v>
      </c>
      <c r="C8" s="21">
        <v>2020</v>
      </c>
      <c r="D8" s="15">
        <v>3.9</v>
      </c>
      <c r="E8" s="15">
        <v>3.3</v>
      </c>
      <c r="F8" s="15">
        <v>19.899999999999999</v>
      </c>
      <c r="G8" s="15">
        <v>58.1</v>
      </c>
      <c r="H8" s="15">
        <v>4</v>
      </c>
      <c r="I8" s="15">
        <v>2.9</v>
      </c>
      <c r="J8" s="15">
        <v>7.8</v>
      </c>
      <c r="K8" s="15">
        <v>3.6</v>
      </c>
      <c r="L8" s="15">
        <v>3.5</v>
      </c>
      <c r="M8" s="15">
        <v>15.8</v>
      </c>
      <c r="N8" s="15">
        <v>61.1</v>
      </c>
      <c r="O8" s="15">
        <v>4.3</v>
      </c>
      <c r="P8" s="15">
        <v>3.4</v>
      </c>
      <c r="Q8" s="15">
        <v>8.4</v>
      </c>
      <c r="R8" s="15">
        <v>4.9000000000000004</v>
      </c>
      <c r="S8" s="15">
        <v>2.5</v>
      </c>
      <c r="T8" s="15">
        <v>32.4</v>
      </c>
      <c r="U8" s="15">
        <v>49.1</v>
      </c>
      <c r="V8" s="15">
        <v>3.2</v>
      </c>
      <c r="W8" s="15">
        <v>1.6</v>
      </c>
      <c r="X8" s="15">
        <v>6.2</v>
      </c>
    </row>
    <row r="9" spans="1:24">
      <c r="A9" s="21" t="s">
        <v>235</v>
      </c>
      <c r="B9" s="21" t="s">
        <v>132</v>
      </c>
      <c r="C9" s="21">
        <v>2019</v>
      </c>
      <c r="D9" s="15">
        <v>4.2</v>
      </c>
      <c r="E9" s="15">
        <v>3.7</v>
      </c>
      <c r="F9" s="15">
        <v>20.100000000000001</v>
      </c>
      <c r="G9" s="15">
        <v>58</v>
      </c>
      <c r="H9" s="15">
        <v>4.3</v>
      </c>
      <c r="I9" s="15">
        <v>3.2</v>
      </c>
      <c r="J9" s="15">
        <v>6.6</v>
      </c>
      <c r="K9" s="15">
        <v>3.9</v>
      </c>
      <c r="L9" s="15">
        <v>3.6</v>
      </c>
      <c r="M9" s="15">
        <v>16</v>
      </c>
      <c r="N9" s="15">
        <v>61.7</v>
      </c>
      <c r="O9" s="15">
        <v>4.5</v>
      </c>
      <c r="P9" s="15">
        <v>3.6</v>
      </c>
      <c r="Q9" s="15">
        <v>6.8</v>
      </c>
      <c r="R9" s="15">
        <v>5</v>
      </c>
      <c r="S9" s="15">
        <v>4</v>
      </c>
      <c r="T9" s="15">
        <v>32.799999999999997</v>
      </c>
      <c r="U9" s="15">
        <v>46.7</v>
      </c>
      <c r="V9" s="15">
        <v>3.5</v>
      </c>
      <c r="W9" s="15">
        <v>1.9</v>
      </c>
      <c r="X9" s="15">
        <v>6.2</v>
      </c>
    </row>
    <row r="10" spans="1:24">
      <c r="A10" s="21" t="s">
        <v>235</v>
      </c>
      <c r="B10" s="21" t="s">
        <v>132</v>
      </c>
      <c r="C10" s="21">
        <v>2018</v>
      </c>
      <c r="D10" s="15">
        <v>3.6</v>
      </c>
      <c r="E10" s="15">
        <v>3.4</v>
      </c>
      <c r="F10" s="15">
        <v>20.6</v>
      </c>
      <c r="G10" s="15">
        <v>57.4</v>
      </c>
      <c r="H10" s="15">
        <v>4.3</v>
      </c>
      <c r="I10" s="15">
        <v>3.3</v>
      </c>
      <c r="J10" s="15">
        <v>7.5</v>
      </c>
      <c r="K10" s="15">
        <v>3.4</v>
      </c>
      <c r="L10" s="15">
        <v>3.3</v>
      </c>
      <c r="M10" s="15">
        <v>16.2</v>
      </c>
      <c r="N10" s="15">
        <v>60.9</v>
      </c>
      <c r="O10" s="15">
        <v>4.5</v>
      </c>
      <c r="P10" s="15">
        <v>3.8</v>
      </c>
      <c r="Q10" s="15">
        <v>7.8</v>
      </c>
      <c r="R10" s="15">
        <v>4.2</v>
      </c>
      <c r="S10" s="15">
        <v>3.6</v>
      </c>
      <c r="T10" s="15">
        <v>34.1</v>
      </c>
      <c r="U10" s="15">
        <v>46.4</v>
      </c>
      <c r="V10" s="15">
        <v>3.6</v>
      </c>
      <c r="W10" s="15">
        <v>1.8</v>
      </c>
      <c r="X10" s="15">
        <v>6.4</v>
      </c>
    </row>
    <row r="11" spans="1:24">
      <c r="A11" s="21" t="s">
        <v>235</v>
      </c>
      <c r="B11" s="21" t="s">
        <v>132</v>
      </c>
      <c r="C11" s="21">
        <v>2017</v>
      </c>
      <c r="D11" s="15">
        <v>4.0999999999999996</v>
      </c>
      <c r="E11" s="15">
        <v>3.3</v>
      </c>
      <c r="F11" s="15">
        <v>21.8</v>
      </c>
      <c r="G11" s="15">
        <v>56.2</v>
      </c>
      <c r="H11" s="15">
        <v>4.9000000000000004</v>
      </c>
      <c r="I11" s="15">
        <v>2.8</v>
      </c>
      <c r="J11" s="15">
        <v>6.9</v>
      </c>
      <c r="K11" s="15">
        <v>3.7</v>
      </c>
      <c r="L11" s="15">
        <v>3.4</v>
      </c>
      <c r="M11" s="15">
        <v>16.7</v>
      </c>
      <c r="N11" s="15">
        <v>60.6</v>
      </c>
      <c r="O11" s="15">
        <v>5</v>
      </c>
      <c r="P11" s="15">
        <v>3.3</v>
      </c>
      <c r="Q11" s="15">
        <v>7.2</v>
      </c>
      <c r="R11" s="15">
        <v>5.2</v>
      </c>
      <c r="S11" s="15">
        <v>3.1</v>
      </c>
      <c r="T11" s="15">
        <v>36.799999999999997</v>
      </c>
      <c r="U11" s="15">
        <v>42.8</v>
      </c>
      <c r="V11" s="15">
        <v>4.8</v>
      </c>
      <c r="W11" s="15">
        <v>1.3</v>
      </c>
      <c r="X11" s="15">
        <v>6</v>
      </c>
    </row>
    <row r="12" spans="1:24">
      <c r="A12" s="21" t="s">
        <v>235</v>
      </c>
      <c r="B12" s="21" t="s">
        <v>132</v>
      </c>
      <c r="C12" s="21">
        <v>2016</v>
      </c>
      <c r="D12" s="15">
        <v>4.3</v>
      </c>
      <c r="E12" s="15">
        <v>3.9</v>
      </c>
      <c r="F12" s="15">
        <v>20.7</v>
      </c>
      <c r="G12" s="15">
        <v>56.2</v>
      </c>
      <c r="H12" s="15">
        <v>4.4000000000000004</v>
      </c>
      <c r="I12" s="15">
        <v>2.8</v>
      </c>
      <c r="J12" s="15">
        <v>7.6</v>
      </c>
      <c r="K12" s="15">
        <v>4.2</v>
      </c>
      <c r="L12" s="15">
        <v>3.7</v>
      </c>
      <c r="M12" s="15">
        <v>16.7</v>
      </c>
      <c r="N12" s="15">
        <v>59.6</v>
      </c>
      <c r="O12" s="15">
        <v>4.5999999999999996</v>
      </c>
      <c r="P12" s="15">
        <v>3.2</v>
      </c>
      <c r="Q12" s="15">
        <v>8</v>
      </c>
      <c r="R12" s="15">
        <v>4.8</v>
      </c>
      <c r="S12" s="15">
        <v>4.5999999999999996</v>
      </c>
      <c r="T12" s="15">
        <v>33.6</v>
      </c>
      <c r="U12" s="15">
        <v>45.3</v>
      </c>
      <c r="V12" s="15">
        <v>3.7</v>
      </c>
      <c r="W12" s="15">
        <v>1.8</v>
      </c>
      <c r="X12" s="15">
        <v>6.2</v>
      </c>
    </row>
    <row r="13" spans="1:24">
      <c r="A13" s="21" t="s">
        <v>235</v>
      </c>
      <c r="B13" s="21" t="s">
        <v>132</v>
      </c>
      <c r="C13" s="21">
        <v>2015</v>
      </c>
      <c r="D13" s="15">
        <v>4.3</v>
      </c>
      <c r="E13" s="15">
        <v>3.8</v>
      </c>
      <c r="F13" s="15">
        <v>20.399999999999999</v>
      </c>
      <c r="G13" s="15">
        <v>55</v>
      </c>
      <c r="H13" s="15">
        <v>5.5</v>
      </c>
      <c r="I13" s="15">
        <v>2.6</v>
      </c>
      <c r="J13" s="15">
        <v>8.4</v>
      </c>
      <c r="K13" s="15">
        <v>3.8</v>
      </c>
      <c r="L13" s="15">
        <v>3.7</v>
      </c>
      <c r="M13" s="15">
        <v>16.5</v>
      </c>
      <c r="N13" s="15">
        <v>58.3</v>
      </c>
      <c r="O13" s="15">
        <v>5.6</v>
      </c>
      <c r="P13" s="15">
        <v>3</v>
      </c>
      <c r="Q13" s="15">
        <v>9</v>
      </c>
      <c r="R13" s="15">
        <v>5.7</v>
      </c>
      <c r="S13" s="15">
        <v>3.9</v>
      </c>
      <c r="T13" s="15">
        <v>32.200000000000003</v>
      </c>
      <c r="U13" s="15">
        <v>45</v>
      </c>
      <c r="V13" s="15">
        <v>5.0999999999999996</v>
      </c>
      <c r="W13" s="15">
        <v>1.6</v>
      </c>
      <c r="X13" s="15">
        <v>6.5</v>
      </c>
    </row>
    <row r="14" spans="1:24">
      <c r="A14" s="21" t="s">
        <v>235</v>
      </c>
      <c r="B14" s="21" t="s">
        <v>132</v>
      </c>
      <c r="C14" s="21">
        <v>2014</v>
      </c>
      <c r="D14" s="15">
        <v>4.0999999999999996</v>
      </c>
      <c r="E14" s="15">
        <v>4.0999999999999996</v>
      </c>
      <c r="F14" s="15">
        <v>22.3</v>
      </c>
      <c r="G14" s="15">
        <v>52.7</v>
      </c>
      <c r="H14" s="15">
        <v>5.4</v>
      </c>
      <c r="I14" s="15">
        <v>3</v>
      </c>
      <c r="J14" s="15">
        <v>8.4</v>
      </c>
      <c r="K14" s="15">
        <v>3.6</v>
      </c>
      <c r="L14" s="15">
        <v>4.0999999999999996</v>
      </c>
      <c r="M14" s="15">
        <v>18.2</v>
      </c>
      <c r="N14" s="15">
        <v>56.1</v>
      </c>
      <c r="O14" s="15">
        <v>5.8</v>
      </c>
      <c r="P14" s="15">
        <v>3.4</v>
      </c>
      <c r="Q14" s="15">
        <v>8.8000000000000007</v>
      </c>
      <c r="R14" s="15">
        <v>5.8</v>
      </c>
      <c r="S14" s="15">
        <v>4.0999999999999996</v>
      </c>
      <c r="T14" s="15">
        <v>35.1</v>
      </c>
      <c r="U14" s="15">
        <v>42</v>
      </c>
      <c r="V14" s="15">
        <v>4.0999999999999996</v>
      </c>
      <c r="W14" s="15">
        <v>1.7</v>
      </c>
      <c r="X14" s="15">
        <v>7.1</v>
      </c>
    </row>
    <row r="15" spans="1:24">
      <c r="A15" s="21" t="s">
        <v>235</v>
      </c>
      <c r="B15" s="21" t="s">
        <v>132</v>
      </c>
      <c r="C15" s="21">
        <v>2013</v>
      </c>
      <c r="D15" s="15">
        <v>4.2</v>
      </c>
      <c r="E15" s="15">
        <v>3</v>
      </c>
      <c r="F15" s="15">
        <v>22.7</v>
      </c>
      <c r="G15" s="15">
        <v>53.7</v>
      </c>
      <c r="H15" s="15">
        <v>4.7</v>
      </c>
      <c r="I15" s="15">
        <v>2.6</v>
      </c>
      <c r="J15" s="15">
        <v>9.1999999999999993</v>
      </c>
      <c r="K15" s="15">
        <v>3.7</v>
      </c>
      <c r="L15" s="15">
        <v>2.8</v>
      </c>
      <c r="M15" s="15">
        <v>18.899999999999999</v>
      </c>
      <c r="N15" s="15">
        <v>57</v>
      </c>
      <c r="O15" s="15">
        <v>5.0999999999999996</v>
      </c>
      <c r="P15" s="15">
        <v>2.8</v>
      </c>
      <c r="Q15" s="15">
        <v>9.6</v>
      </c>
      <c r="R15" s="15">
        <v>5.7</v>
      </c>
      <c r="S15" s="15">
        <v>3.7</v>
      </c>
      <c r="T15" s="15">
        <v>36.6</v>
      </c>
      <c r="U15" s="15">
        <v>41.6</v>
      </c>
      <c r="V15" s="15">
        <v>2.9</v>
      </c>
      <c r="W15" s="15">
        <v>1.7</v>
      </c>
      <c r="X15" s="15">
        <v>7.8</v>
      </c>
    </row>
    <row r="16" spans="1:24">
      <c r="A16" s="21" t="s">
        <v>235</v>
      </c>
      <c r="B16" s="21" t="s">
        <v>132</v>
      </c>
      <c r="C16" s="21">
        <v>2012</v>
      </c>
      <c r="D16" s="15">
        <v>3.6</v>
      </c>
      <c r="E16" s="15">
        <v>3.2</v>
      </c>
      <c r="F16" s="15">
        <v>22.8</v>
      </c>
      <c r="G16" s="15">
        <v>55</v>
      </c>
      <c r="H16" s="15">
        <v>3.7</v>
      </c>
      <c r="I16" s="15">
        <v>2.5</v>
      </c>
      <c r="J16" s="15">
        <v>9.1999999999999993</v>
      </c>
      <c r="K16" s="15">
        <v>3</v>
      </c>
      <c r="L16" s="15">
        <v>2.9</v>
      </c>
      <c r="M16" s="15">
        <v>17.7</v>
      </c>
      <c r="N16" s="15">
        <v>60.2</v>
      </c>
      <c r="O16" s="15">
        <v>3.9</v>
      </c>
      <c r="P16" s="15">
        <v>2.8</v>
      </c>
      <c r="Q16" s="15">
        <v>9.5</v>
      </c>
      <c r="R16" s="15">
        <v>5.7</v>
      </c>
      <c r="S16" s="15">
        <v>4.0999999999999996</v>
      </c>
      <c r="T16" s="15">
        <v>39.9</v>
      </c>
      <c r="U16" s="15">
        <v>37.5</v>
      </c>
      <c r="V16" s="15">
        <v>3.1</v>
      </c>
      <c r="W16" s="15">
        <v>1.7</v>
      </c>
      <c r="X16" s="15">
        <v>8</v>
      </c>
    </row>
    <row r="17" spans="1:24">
      <c r="A17" s="21" t="s">
        <v>235</v>
      </c>
      <c r="B17" s="21" t="s">
        <v>132</v>
      </c>
      <c r="C17" s="21">
        <v>2011</v>
      </c>
      <c r="D17" s="15">
        <v>3.9</v>
      </c>
      <c r="E17" s="15">
        <v>3.5</v>
      </c>
      <c r="F17" s="15">
        <v>23.4</v>
      </c>
      <c r="G17" s="15">
        <v>51.8</v>
      </c>
      <c r="H17" s="15">
        <v>4.0999999999999996</v>
      </c>
      <c r="I17" s="15">
        <v>3.1</v>
      </c>
      <c r="J17" s="15">
        <v>10.3</v>
      </c>
      <c r="K17" s="15">
        <v>3</v>
      </c>
      <c r="L17" s="15">
        <v>3.3</v>
      </c>
      <c r="M17" s="15">
        <v>18.8</v>
      </c>
      <c r="N17" s="15">
        <v>57.1</v>
      </c>
      <c r="O17" s="15">
        <v>4.3</v>
      </c>
      <c r="P17" s="15">
        <v>3.4</v>
      </c>
      <c r="Q17" s="15">
        <v>10</v>
      </c>
      <c r="R17" s="15">
        <v>6.4</v>
      </c>
      <c r="S17" s="15">
        <v>4.3</v>
      </c>
      <c r="T17" s="15">
        <v>38.1</v>
      </c>
      <c r="U17" s="15">
        <v>35</v>
      </c>
      <c r="V17" s="15">
        <v>3.3</v>
      </c>
      <c r="W17" s="15">
        <v>1.9</v>
      </c>
      <c r="X17" s="15">
        <v>11.1</v>
      </c>
    </row>
    <row r="18" spans="1:24">
      <c r="A18" s="21" t="s">
        <v>235</v>
      </c>
      <c r="B18" s="21" t="s">
        <v>132</v>
      </c>
      <c r="C18" s="21">
        <v>2010</v>
      </c>
      <c r="D18" s="15">
        <v>4.8</v>
      </c>
      <c r="E18" s="15">
        <v>3</v>
      </c>
      <c r="F18" s="15">
        <v>22.6</v>
      </c>
      <c r="G18" s="15">
        <v>51.7</v>
      </c>
      <c r="H18" s="15">
        <v>4.9000000000000004</v>
      </c>
      <c r="I18" s="15">
        <v>2.7</v>
      </c>
      <c r="J18" s="15">
        <v>10.3</v>
      </c>
      <c r="K18" s="15">
        <v>4.5</v>
      </c>
      <c r="L18" s="15">
        <v>2.9</v>
      </c>
      <c r="M18" s="15">
        <v>17.899999999999999</v>
      </c>
      <c r="N18" s="15">
        <v>56.3</v>
      </c>
      <c r="O18" s="15">
        <v>4.5</v>
      </c>
      <c r="P18" s="15">
        <v>2.9</v>
      </c>
      <c r="Q18" s="15">
        <v>10.9</v>
      </c>
      <c r="R18" s="15">
        <v>5.7</v>
      </c>
      <c r="S18" s="15">
        <v>3.3</v>
      </c>
      <c r="T18" s="15">
        <v>36.9</v>
      </c>
      <c r="U18" s="15">
        <v>37.700000000000003</v>
      </c>
      <c r="V18" s="15">
        <v>5.9</v>
      </c>
      <c r="W18" s="15">
        <v>2.2000000000000002</v>
      </c>
      <c r="X18" s="15">
        <v>8.3000000000000007</v>
      </c>
    </row>
    <row r="19" spans="1:24">
      <c r="A19" s="21" t="s">
        <v>235</v>
      </c>
      <c r="B19" s="21" t="s">
        <v>132</v>
      </c>
      <c r="C19" s="21">
        <v>2009</v>
      </c>
      <c r="D19" s="15">
        <v>4.0999999999999996</v>
      </c>
      <c r="E19" s="15">
        <v>3.1</v>
      </c>
      <c r="F19" s="15">
        <v>23.2</v>
      </c>
      <c r="G19" s="15">
        <v>52</v>
      </c>
      <c r="H19" s="15">
        <v>4</v>
      </c>
      <c r="I19" s="15">
        <v>2.8</v>
      </c>
      <c r="J19" s="15">
        <v>10.8</v>
      </c>
      <c r="K19" s="15">
        <v>3.2</v>
      </c>
      <c r="L19" s="15">
        <v>3.1</v>
      </c>
      <c r="M19" s="15">
        <v>19.399999999999999</v>
      </c>
      <c r="N19" s="15">
        <v>56.3</v>
      </c>
      <c r="O19" s="15">
        <v>4</v>
      </c>
      <c r="P19" s="15">
        <v>3.2</v>
      </c>
      <c r="Q19" s="15">
        <v>10.8</v>
      </c>
      <c r="R19" s="15">
        <v>6.9</v>
      </c>
      <c r="S19" s="15">
        <v>3</v>
      </c>
      <c r="T19" s="15">
        <v>35.4</v>
      </c>
      <c r="U19" s="15">
        <v>38.4</v>
      </c>
      <c r="V19" s="15">
        <v>3.9</v>
      </c>
      <c r="W19" s="15">
        <v>1.6</v>
      </c>
      <c r="X19" s="15">
        <v>10.8</v>
      </c>
    </row>
    <row r="20" spans="1:24">
      <c r="A20" s="21" t="s">
        <v>235</v>
      </c>
      <c r="B20" s="21" t="s">
        <v>132</v>
      </c>
      <c r="C20" s="21">
        <v>2008</v>
      </c>
      <c r="D20" s="15">
        <v>5</v>
      </c>
      <c r="E20" s="15">
        <v>4.2</v>
      </c>
      <c r="F20" s="15">
        <v>22.9</v>
      </c>
      <c r="G20" s="15">
        <v>51.3</v>
      </c>
      <c r="H20" s="15">
        <v>4.5</v>
      </c>
      <c r="I20" s="15">
        <v>2.5</v>
      </c>
      <c r="J20" s="15">
        <v>9.6</v>
      </c>
      <c r="K20" s="15">
        <v>4.4000000000000004</v>
      </c>
      <c r="L20" s="15">
        <v>3.9</v>
      </c>
      <c r="M20" s="15">
        <v>18.600000000000001</v>
      </c>
      <c r="N20" s="15">
        <v>55.6</v>
      </c>
      <c r="O20" s="15">
        <v>4.9000000000000004</v>
      </c>
      <c r="P20" s="15">
        <v>2.6</v>
      </c>
      <c r="Q20" s="15">
        <v>9.9</v>
      </c>
      <c r="R20" s="15">
        <v>7.1</v>
      </c>
      <c r="S20" s="15">
        <v>4.9000000000000004</v>
      </c>
      <c r="T20" s="15">
        <v>36.299999999999997</v>
      </c>
      <c r="U20" s="15">
        <v>37.799999999999997</v>
      </c>
      <c r="V20" s="15">
        <v>3.3</v>
      </c>
      <c r="W20" s="15">
        <v>2.2000000000000002</v>
      </c>
      <c r="X20" s="15">
        <v>8.4</v>
      </c>
    </row>
    <row r="21" spans="1:24">
      <c r="A21" s="21" t="s">
        <v>235</v>
      </c>
      <c r="B21" s="21" t="s">
        <v>132</v>
      </c>
      <c r="C21" s="21">
        <v>2007</v>
      </c>
      <c r="D21" s="15">
        <v>4.4000000000000004</v>
      </c>
      <c r="E21" s="15">
        <v>3.7</v>
      </c>
      <c r="F21" s="15">
        <v>25</v>
      </c>
      <c r="G21" s="15">
        <v>48.9</v>
      </c>
      <c r="H21" s="15">
        <v>4.4000000000000004</v>
      </c>
      <c r="I21" s="15">
        <v>3</v>
      </c>
      <c r="J21" s="15">
        <v>10.7</v>
      </c>
      <c r="K21" s="15">
        <v>3.8</v>
      </c>
      <c r="L21" s="15">
        <v>3.6</v>
      </c>
      <c r="M21" s="15">
        <v>20.5</v>
      </c>
      <c r="N21" s="15">
        <v>53.5</v>
      </c>
      <c r="O21" s="15">
        <v>4.4000000000000004</v>
      </c>
      <c r="P21" s="15">
        <v>3.5</v>
      </c>
      <c r="Q21" s="15">
        <v>10.7</v>
      </c>
      <c r="R21" s="15">
        <v>6.2</v>
      </c>
      <c r="S21" s="15">
        <v>3.9</v>
      </c>
      <c r="T21" s="15">
        <v>39.6</v>
      </c>
      <c r="U21" s="15">
        <v>33.9</v>
      </c>
      <c r="V21" s="15">
        <v>4.5999999999999996</v>
      </c>
      <c r="W21" s="15">
        <v>1.2</v>
      </c>
      <c r="X21" s="15">
        <v>10.6</v>
      </c>
    </row>
    <row r="22" spans="1:24">
      <c r="A22" s="21" t="s">
        <v>235</v>
      </c>
      <c r="B22" s="21" t="s">
        <v>132</v>
      </c>
      <c r="C22" s="21">
        <v>2006</v>
      </c>
      <c r="D22" s="15">
        <v>5.2</v>
      </c>
      <c r="E22" s="15">
        <v>3.2</v>
      </c>
      <c r="F22" s="15">
        <v>25.9</v>
      </c>
      <c r="G22" s="15">
        <v>46.6</v>
      </c>
      <c r="H22" s="15">
        <v>4.3</v>
      </c>
      <c r="I22" s="15">
        <v>2.7</v>
      </c>
      <c r="J22" s="15">
        <v>12</v>
      </c>
      <c r="K22" s="15">
        <v>4.7</v>
      </c>
      <c r="L22" s="15">
        <v>3</v>
      </c>
      <c r="M22" s="15">
        <v>21.1</v>
      </c>
      <c r="N22" s="15">
        <v>50.7</v>
      </c>
      <c r="O22" s="15">
        <v>4.7</v>
      </c>
      <c r="P22" s="15">
        <v>3.1</v>
      </c>
      <c r="Q22" s="15">
        <v>12.6</v>
      </c>
      <c r="R22" s="15">
        <v>6.8</v>
      </c>
      <c r="S22" s="15">
        <v>3.9</v>
      </c>
      <c r="T22" s="15">
        <v>40.299999999999997</v>
      </c>
      <c r="U22" s="15">
        <v>34.1</v>
      </c>
      <c r="V22" s="15">
        <v>3.2</v>
      </c>
      <c r="W22" s="15">
        <v>1.7</v>
      </c>
      <c r="X22" s="15">
        <v>10</v>
      </c>
    </row>
    <row r="23" spans="1:24">
      <c r="A23" s="21" t="s">
        <v>235</v>
      </c>
      <c r="B23" s="21" t="s">
        <v>132</v>
      </c>
      <c r="C23" s="21">
        <v>2005</v>
      </c>
      <c r="D23" s="15">
        <v>5</v>
      </c>
      <c r="E23" s="15">
        <v>3.7</v>
      </c>
      <c r="F23" s="15">
        <v>29.3</v>
      </c>
      <c r="G23" s="15">
        <v>45</v>
      </c>
      <c r="H23" s="15">
        <v>3.6</v>
      </c>
      <c r="I23" s="15">
        <v>2.6</v>
      </c>
      <c r="J23" s="15">
        <v>10.9</v>
      </c>
      <c r="K23" s="15">
        <v>4.3</v>
      </c>
      <c r="L23" s="15">
        <v>3.2</v>
      </c>
      <c r="M23" s="15">
        <v>24.4</v>
      </c>
      <c r="N23" s="15">
        <v>50</v>
      </c>
      <c r="O23" s="15">
        <v>4</v>
      </c>
      <c r="P23" s="15">
        <v>3</v>
      </c>
      <c r="Q23" s="15">
        <v>11.1</v>
      </c>
      <c r="R23" s="15">
        <v>6.9</v>
      </c>
      <c r="S23" s="15">
        <v>4.9000000000000004</v>
      </c>
      <c r="T23" s="15">
        <v>43.4</v>
      </c>
      <c r="U23" s="15">
        <v>30.6</v>
      </c>
      <c r="V23" s="15">
        <v>2.6</v>
      </c>
      <c r="W23" s="15">
        <v>1.3</v>
      </c>
      <c r="X23" s="15">
        <v>10.3</v>
      </c>
    </row>
    <row r="24" spans="1:24">
      <c r="A24" s="21" t="s">
        <v>235</v>
      </c>
      <c r="B24" s="21" t="s">
        <v>132</v>
      </c>
      <c r="C24" s="21">
        <v>2004</v>
      </c>
      <c r="D24" s="15">
        <v>4.9000000000000004</v>
      </c>
      <c r="E24" s="15">
        <v>3.4</v>
      </c>
      <c r="F24" s="15">
        <v>31.7</v>
      </c>
      <c r="G24" s="15">
        <v>42.2</v>
      </c>
      <c r="H24" s="15">
        <v>3.6</v>
      </c>
      <c r="I24" s="15">
        <v>2.7</v>
      </c>
      <c r="J24" s="15">
        <v>11.4</v>
      </c>
      <c r="K24" s="15">
        <v>4.3</v>
      </c>
      <c r="L24" s="15">
        <v>3.4</v>
      </c>
      <c r="M24" s="15">
        <v>26.4</v>
      </c>
      <c r="N24" s="15">
        <v>47.3</v>
      </c>
      <c r="O24" s="15">
        <v>3.7</v>
      </c>
      <c r="P24" s="15">
        <v>3.2</v>
      </c>
      <c r="Q24" s="15">
        <v>11.7</v>
      </c>
      <c r="R24" s="15">
        <v>6.6</v>
      </c>
      <c r="S24" s="15">
        <v>3.5</v>
      </c>
      <c r="T24" s="15">
        <v>46.1</v>
      </c>
      <c r="U24" s="15">
        <v>28.2</v>
      </c>
      <c r="V24" s="15">
        <v>3.4</v>
      </c>
      <c r="W24" s="15">
        <v>1.6</v>
      </c>
      <c r="X24" s="15">
        <v>10.6</v>
      </c>
    </row>
    <row r="25" spans="1:24">
      <c r="A25" s="21" t="s">
        <v>235</v>
      </c>
      <c r="B25" s="21" t="s">
        <v>132</v>
      </c>
      <c r="C25" s="21">
        <v>2003</v>
      </c>
      <c r="D25" s="15">
        <v>5.4</v>
      </c>
      <c r="E25" s="15">
        <v>3.5</v>
      </c>
      <c r="F25" s="15">
        <v>31.1</v>
      </c>
      <c r="G25" s="15">
        <v>41.9</v>
      </c>
      <c r="H25" s="15">
        <v>3.4</v>
      </c>
      <c r="I25" s="15">
        <v>2.7</v>
      </c>
      <c r="J25" s="15">
        <v>12.1</v>
      </c>
      <c r="K25" s="15">
        <v>4.7</v>
      </c>
      <c r="L25" s="15">
        <v>3.4</v>
      </c>
      <c r="M25" s="15">
        <v>25.9</v>
      </c>
      <c r="N25" s="15">
        <v>47</v>
      </c>
      <c r="O25" s="15">
        <v>3.5</v>
      </c>
      <c r="P25" s="15">
        <v>3.1</v>
      </c>
      <c r="Q25" s="15">
        <v>12.4</v>
      </c>
      <c r="R25" s="15">
        <v>7.3</v>
      </c>
      <c r="S25" s="15">
        <v>4.0999999999999996</v>
      </c>
      <c r="T25" s="15">
        <v>46.3</v>
      </c>
      <c r="U25" s="15">
        <v>26.9</v>
      </c>
      <c r="V25" s="15">
        <v>2.9</v>
      </c>
      <c r="W25" s="15">
        <v>1.3</v>
      </c>
      <c r="X25" s="15">
        <v>11.2</v>
      </c>
    </row>
    <row r="26" spans="1:24">
      <c r="A26" s="21" t="s">
        <v>235</v>
      </c>
      <c r="B26" s="21" t="s">
        <v>132</v>
      </c>
      <c r="C26" s="21">
        <v>2002</v>
      </c>
      <c r="D26" s="15">
        <v>5.6</v>
      </c>
      <c r="E26" s="15">
        <v>3.4</v>
      </c>
      <c r="F26" s="15">
        <v>33.4</v>
      </c>
      <c r="G26" s="15">
        <v>40.9</v>
      </c>
      <c r="H26" s="15">
        <v>3.8</v>
      </c>
      <c r="I26" s="15">
        <v>2</v>
      </c>
      <c r="J26" s="15">
        <v>10.9</v>
      </c>
      <c r="K26" s="15">
        <v>5</v>
      </c>
      <c r="L26" s="15">
        <v>3.2</v>
      </c>
      <c r="M26" s="15">
        <v>28.3</v>
      </c>
      <c r="N26" s="15">
        <v>46</v>
      </c>
      <c r="O26" s="15">
        <v>4.0999999999999996</v>
      </c>
      <c r="P26" s="15">
        <v>2.2999999999999998</v>
      </c>
      <c r="Q26" s="15">
        <v>11.1</v>
      </c>
      <c r="R26" s="15">
        <v>7.4</v>
      </c>
      <c r="S26" s="15">
        <v>4.0999999999999996</v>
      </c>
      <c r="T26" s="15">
        <v>48.3</v>
      </c>
      <c r="U26" s="15">
        <v>26.1</v>
      </c>
      <c r="V26" s="15">
        <v>2.9</v>
      </c>
      <c r="W26" s="15">
        <v>1</v>
      </c>
      <c r="X26" s="15">
        <v>10.199999999999999</v>
      </c>
    </row>
    <row r="27" spans="1:24">
      <c r="A27" s="21" t="s">
        <v>235</v>
      </c>
      <c r="B27" s="21" t="s">
        <v>132</v>
      </c>
      <c r="C27" s="21">
        <v>2001</v>
      </c>
      <c r="D27" s="15">
        <v>5.7</v>
      </c>
      <c r="E27" s="15">
        <v>2.9</v>
      </c>
      <c r="F27" s="15">
        <v>34.1</v>
      </c>
      <c r="G27" s="15">
        <v>40.1</v>
      </c>
      <c r="H27" s="15">
        <v>3.3</v>
      </c>
      <c r="I27" s="15">
        <v>2.1</v>
      </c>
      <c r="J27" s="15">
        <v>11.9</v>
      </c>
      <c r="K27" s="15">
        <v>5.2</v>
      </c>
      <c r="L27" s="15">
        <v>2.9</v>
      </c>
      <c r="M27" s="15">
        <v>29.2</v>
      </c>
      <c r="N27" s="15">
        <v>44.5</v>
      </c>
      <c r="O27" s="15">
        <v>3.4</v>
      </c>
      <c r="P27" s="15">
        <v>2.4</v>
      </c>
      <c r="Q27" s="15">
        <v>12.4</v>
      </c>
      <c r="R27" s="15">
        <v>7.3</v>
      </c>
      <c r="S27" s="15">
        <v>2.8</v>
      </c>
      <c r="T27" s="15">
        <v>49</v>
      </c>
      <c r="U27" s="15">
        <v>26.6</v>
      </c>
      <c r="V27" s="15">
        <v>2.9</v>
      </c>
      <c r="W27" s="15">
        <v>1</v>
      </c>
      <c r="X27" s="15">
        <v>10.3</v>
      </c>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28"/>
  <sheetViews>
    <sheetView showGridLines="0" workbookViewId="0"/>
  </sheetViews>
  <sheetFormatPr defaultColWidth="10.88671875" defaultRowHeight="15"/>
  <cols>
    <col min="1" max="1" width="10.77734375" customWidth="1"/>
    <col min="2" max="2" width="16.77734375" customWidth="1"/>
    <col min="3" max="3" width="15.77734375" customWidth="1"/>
    <col min="4" max="4" width="11.77734375" customWidth="1"/>
    <col min="5" max="27" width="10.77734375" customWidth="1"/>
  </cols>
  <sheetData>
    <row r="1" spans="1:27" ht="21">
      <c r="A1" s="6" t="s">
        <v>615</v>
      </c>
    </row>
    <row r="2" spans="1:27">
      <c r="A2" t="s">
        <v>65</v>
      </c>
    </row>
    <row r="3" spans="1:27">
      <c r="A3" t="s">
        <v>218</v>
      </c>
    </row>
    <row r="4" spans="1:27">
      <c r="A4" t="s">
        <v>616</v>
      </c>
    </row>
    <row r="5" spans="1:27" ht="46.9">
      <c r="A5" s="12" t="s">
        <v>220</v>
      </c>
      <c r="B5" s="12" t="s">
        <v>221</v>
      </c>
      <c r="C5" s="12" t="s">
        <v>617</v>
      </c>
      <c r="D5" s="12" t="s">
        <v>618</v>
      </c>
      <c r="E5" s="12" t="s">
        <v>619</v>
      </c>
      <c r="F5" s="12" t="s">
        <v>620</v>
      </c>
      <c r="G5" s="12" t="s">
        <v>621</v>
      </c>
      <c r="H5" s="12" t="s">
        <v>622</v>
      </c>
      <c r="I5" s="12" t="s">
        <v>623</v>
      </c>
      <c r="J5" s="12" t="s">
        <v>624</v>
      </c>
      <c r="K5" s="12" t="s">
        <v>625</v>
      </c>
      <c r="L5" s="12" t="s">
        <v>626</v>
      </c>
      <c r="M5" s="12" t="s">
        <v>627</v>
      </c>
      <c r="N5" s="12" t="s">
        <v>628</v>
      </c>
      <c r="O5" s="12" t="s">
        <v>629</v>
      </c>
      <c r="P5" s="12" t="s">
        <v>630</v>
      </c>
      <c r="Q5" s="12" t="s">
        <v>631</v>
      </c>
      <c r="R5" s="12" t="s">
        <v>632</v>
      </c>
      <c r="S5" s="12" t="s">
        <v>633</v>
      </c>
      <c r="T5" s="12" t="s">
        <v>634</v>
      </c>
      <c r="U5" s="12" t="s">
        <v>635</v>
      </c>
      <c r="V5" s="12" t="s">
        <v>636</v>
      </c>
      <c r="W5" s="12" t="s">
        <v>637</v>
      </c>
      <c r="X5" s="12" t="s">
        <v>638</v>
      </c>
      <c r="Y5" s="12" t="s">
        <v>639</v>
      </c>
      <c r="Z5" s="12" t="s">
        <v>640</v>
      </c>
      <c r="AA5" s="12" t="s">
        <v>641</v>
      </c>
    </row>
    <row r="6" spans="1:27">
      <c r="A6" s="13" t="s">
        <v>235</v>
      </c>
      <c r="B6" s="13" t="s">
        <v>132</v>
      </c>
      <c r="C6" s="13" t="s">
        <v>642</v>
      </c>
      <c r="D6" s="14">
        <v>1586</v>
      </c>
      <c r="E6" s="14">
        <v>3310</v>
      </c>
      <c r="F6" s="17"/>
      <c r="G6" s="17"/>
      <c r="H6" s="17"/>
      <c r="I6" s="17"/>
      <c r="J6" s="17"/>
      <c r="K6" s="17"/>
      <c r="L6" s="17"/>
      <c r="M6" s="17"/>
      <c r="N6" s="17"/>
      <c r="O6" s="17"/>
      <c r="P6" s="17"/>
      <c r="Q6" s="17"/>
      <c r="R6" s="17"/>
      <c r="S6" s="17"/>
      <c r="T6" s="17"/>
      <c r="U6" s="17"/>
      <c r="V6" s="17"/>
      <c r="W6" s="17"/>
      <c r="X6" s="17"/>
      <c r="Y6" s="17"/>
      <c r="Z6" s="17"/>
      <c r="AA6" s="14">
        <v>4896</v>
      </c>
    </row>
    <row r="7" spans="1:27">
      <c r="A7" s="13" t="s">
        <v>235</v>
      </c>
      <c r="B7" s="13" t="s">
        <v>132</v>
      </c>
      <c r="C7" s="13" t="s">
        <v>643</v>
      </c>
      <c r="D7" s="14">
        <v>74</v>
      </c>
      <c r="E7" s="14">
        <v>1493</v>
      </c>
      <c r="F7" s="14">
        <v>3191</v>
      </c>
      <c r="G7" s="17"/>
      <c r="H7" s="17"/>
      <c r="I7" s="17"/>
      <c r="J7" s="17"/>
      <c r="K7" s="17"/>
      <c r="L7" s="17"/>
      <c r="M7" s="17"/>
      <c r="N7" s="17"/>
      <c r="O7" s="17"/>
      <c r="P7" s="17"/>
      <c r="Q7" s="17"/>
      <c r="R7" s="17"/>
      <c r="S7" s="17"/>
      <c r="T7" s="17"/>
      <c r="U7" s="17"/>
      <c r="V7" s="17"/>
      <c r="W7" s="17"/>
      <c r="X7" s="17"/>
      <c r="Y7" s="17"/>
      <c r="Z7" s="17"/>
      <c r="AA7" s="14">
        <v>4758</v>
      </c>
    </row>
    <row r="8" spans="1:27">
      <c r="A8" s="13" t="s">
        <v>235</v>
      </c>
      <c r="B8" s="13" t="s">
        <v>132</v>
      </c>
      <c r="C8" s="13" t="s">
        <v>644</v>
      </c>
      <c r="D8" s="14">
        <v>19</v>
      </c>
      <c r="E8" s="14">
        <v>80</v>
      </c>
      <c r="F8" s="14">
        <v>1632</v>
      </c>
      <c r="G8" s="14">
        <v>3067</v>
      </c>
      <c r="H8" s="17"/>
      <c r="I8" s="17"/>
      <c r="J8" s="17"/>
      <c r="K8" s="17"/>
      <c r="L8" s="17"/>
      <c r="M8" s="17"/>
      <c r="N8" s="17"/>
      <c r="O8" s="17"/>
      <c r="P8" s="17"/>
      <c r="Q8" s="17"/>
      <c r="R8" s="17"/>
      <c r="S8" s="17"/>
      <c r="T8" s="17"/>
      <c r="U8" s="17"/>
      <c r="V8" s="17"/>
      <c r="W8" s="17"/>
      <c r="X8" s="17"/>
      <c r="Y8" s="17"/>
      <c r="Z8" s="17"/>
      <c r="AA8" s="14">
        <v>4798</v>
      </c>
    </row>
    <row r="9" spans="1:27">
      <c r="A9" s="13" t="s">
        <v>235</v>
      </c>
      <c r="B9" s="13" t="s">
        <v>132</v>
      </c>
      <c r="C9" s="13" t="s">
        <v>645</v>
      </c>
      <c r="D9" s="14">
        <v>5</v>
      </c>
      <c r="E9" s="14">
        <v>15</v>
      </c>
      <c r="F9" s="14">
        <v>93</v>
      </c>
      <c r="G9" s="14">
        <v>1778</v>
      </c>
      <c r="H9" s="14">
        <v>2983</v>
      </c>
      <c r="I9" s="17"/>
      <c r="J9" s="17"/>
      <c r="K9" s="17"/>
      <c r="L9" s="17"/>
      <c r="M9" s="17"/>
      <c r="N9" s="17"/>
      <c r="O9" s="17"/>
      <c r="P9" s="17"/>
      <c r="Q9" s="17"/>
      <c r="R9" s="17"/>
      <c r="S9" s="17"/>
      <c r="T9" s="17"/>
      <c r="U9" s="17"/>
      <c r="V9" s="17"/>
      <c r="W9" s="17"/>
      <c r="X9" s="17"/>
      <c r="Y9" s="17"/>
      <c r="Z9" s="17"/>
      <c r="AA9" s="14">
        <v>4874</v>
      </c>
    </row>
    <row r="10" spans="1:27">
      <c r="A10" s="13" t="s">
        <v>235</v>
      </c>
      <c r="B10" s="13" t="s">
        <v>132</v>
      </c>
      <c r="C10" s="13" t="s">
        <v>646</v>
      </c>
      <c r="D10" s="14">
        <v>6</v>
      </c>
      <c r="E10" s="14">
        <v>10</v>
      </c>
      <c r="F10" s="14">
        <v>19</v>
      </c>
      <c r="G10" s="14">
        <v>111</v>
      </c>
      <c r="H10" s="14">
        <v>1777</v>
      </c>
      <c r="I10" s="14">
        <v>2782</v>
      </c>
      <c r="J10" s="17"/>
      <c r="K10" s="17"/>
      <c r="L10" s="17"/>
      <c r="M10" s="17"/>
      <c r="N10" s="17"/>
      <c r="O10" s="17"/>
      <c r="P10" s="17"/>
      <c r="Q10" s="17"/>
      <c r="R10" s="17"/>
      <c r="S10" s="17"/>
      <c r="T10" s="17"/>
      <c r="U10" s="17"/>
      <c r="V10" s="17"/>
      <c r="W10" s="17"/>
      <c r="X10" s="17"/>
      <c r="Y10" s="17"/>
      <c r="Z10" s="17"/>
      <c r="AA10" s="14">
        <v>4705</v>
      </c>
    </row>
    <row r="11" spans="1:27">
      <c r="A11" s="13" t="s">
        <v>235</v>
      </c>
      <c r="B11" s="13" t="s">
        <v>132</v>
      </c>
      <c r="C11" s="13" t="s">
        <v>647</v>
      </c>
      <c r="D11" s="14">
        <v>9</v>
      </c>
      <c r="E11" s="14">
        <v>1</v>
      </c>
      <c r="F11" s="14">
        <v>11</v>
      </c>
      <c r="G11" s="14">
        <v>29</v>
      </c>
      <c r="H11" s="14">
        <v>147</v>
      </c>
      <c r="I11" s="14">
        <v>1758</v>
      </c>
      <c r="J11" s="14">
        <v>2552</v>
      </c>
      <c r="K11" s="17"/>
      <c r="L11" s="17"/>
      <c r="M11" s="17"/>
      <c r="N11" s="17"/>
      <c r="O11" s="17"/>
      <c r="P11" s="17"/>
      <c r="Q11" s="17"/>
      <c r="R11" s="17"/>
      <c r="S11" s="17"/>
      <c r="T11" s="17"/>
      <c r="U11" s="17"/>
      <c r="V11" s="17"/>
      <c r="W11" s="17"/>
      <c r="X11" s="17"/>
      <c r="Y11" s="17"/>
      <c r="Z11" s="17"/>
      <c r="AA11" s="14">
        <v>4507</v>
      </c>
    </row>
    <row r="12" spans="1:27">
      <c r="A12" s="13" t="s">
        <v>235</v>
      </c>
      <c r="B12" s="13" t="s">
        <v>132</v>
      </c>
      <c r="C12" s="13" t="s">
        <v>648</v>
      </c>
      <c r="D12" s="14">
        <v>0</v>
      </c>
      <c r="E12" s="14">
        <v>2</v>
      </c>
      <c r="F12" s="14">
        <v>3</v>
      </c>
      <c r="G12" s="14">
        <v>12</v>
      </c>
      <c r="H12" s="14">
        <v>29</v>
      </c>
      <c r="I12" s="14">
        <v>133</v>
      </c>
      <c r="J12" s="14">
        <v>1730</v>
      </c>
      <c r="K12" s="14">
        <v>2404</v>
      </c>
      <c r="L12" s="17"/>
      <c r="M12" s="17"/>
      <c r="N12" s="17"/>
      <c r="O12" s="17"/>
      <c r="P12" s="17"/>
      <c r="Q12" s="17"/>
      <c r="R12" s="17"/>
      <c r="S12" s="17"/>
      <c r="T12" s="17"/>
      <c r="U12" s="17"/>
      <c r="V12" s="17"/>
      <c r="W12" s="17"/>
      <c r="X12" s="17"/>
      <c r="Y12" s="17"/>
      <c r="Z12" s="17"/>
      <c r="AA12" s="14">
        <v>4313</v>
      </c>
    </row>
    <row r="13" spans="1:27">
      <c r="A13" s="13" t="s">
        <v>235</v>
      </c>
      <c r="B13" s="13" t="s">
        <v>132</v>
      </c>
      <c r="C13" s="13" t="s">
        <v>649</v>
      </c>
      <c r="D13" s="14">
        <v>1</v>
      </c>
      <c r="E13" s="14">
        <v>0</v>
      </c>
      <c r="F13" s="14">
        <v>0</v>
      </c>
      <c r="G13" s="14">
        <v>1</v>
      </c>
      <c r="H13" s="14">
        <v>10</v>
      </c>
      <c r="I13" s="14">
        <v>22</v>
      </c>
      <c r="J13" s="14">
        <v>145</v>
      </c>
      <c r="K13" s="14">
        <v>1835</v>
      </c>
      <c r="L13" s="14">
        <v>2581</v>
      </c>
      <c r="M13" s="17"/>
      <c r="N13" s="17"/>
      <c r="O13" s="17"/>
      <c r="P13" s="17"/>
      <c r="Q13" s="17"/>
      <c r="R13" s="17"/>
      <c r="S13" s="17"/>
      <c r="T13" s="17"/>
      <c r="U13" s="17"/>
      <c r="V13" s="17"/>
      <c r="W13" s="17"/>
      <c r="X13" s="17"/>
      <c r="Y13" s="17"/>
      <c r="Z13" s="17"/>
      <c r="AA13" s="14">
        <v>4595</v>
      </c>
    </row>
    <row r="14" spans="1:27">
      <c r="A14" s="13" t="s">
        <v>235</v>
      </c>
      <c r="B14" s="13" t="s">
        <v>132</v>
      </c>
      <c r="C14" s="13" t="s">
        <v>650</v>
      </c>
      <c r="D14" s="14">
        <v>0</v>
      </c>
      <c r="E14" s="14">
        <v>1</v>
      </c>
      <c r="F14" s="14">
        <v>1</v>
      </c>
      <c r="G14" s="14">
        <v>0</v>
      </c>
      <c r="H14" s="14">
        <v>5</v>
      </c>
      <c r="I14" s="14">
        <v>11</v>
      </c>
      <c r="J14" s="14">
        <v>18</v>
      </c>
      <c r="K14" s="14">
        <v>179</v>
      </c>
      <c r="L14" s="14">
        <v>2036</v>
      </c>
      <c r="M14" s="14">
        <v>2426</v>
      </c>
      <c r="N14" s="17"/>
      <c r="O14" s="17"/>
      <c r="P14" s="17"/>
      <c r="Q14" s="17"/>
      <c r="R14" s="17"/>
      <c r="S14" s="17"/>
      <c r="T14" s="17"/>
      <c r="U14" s="17"/>
      <c r="V14" s="17"/>
      <c r="W14" s="17"/>
      <c r="X14" s="17"/>
      <c r="Y14" s="17"/>
      <c r="Z14" s="17"/>
      <c r="AA14" s="14">
        <v>4677</v>
      </c>
    </row>
    <row r="15" spans="1:27">
      <c r="A15" s="13" t="s">
        <v>235</v>
      </c>
      <c r="B15" s="13" t="s">
        <v>132</v>
      </c>
      <c r="C15" s="13" t="s">
        <v>651</v>
      </c>
      <c r="D15" s="14">
        <v>0</v>
      </c>
      <c r="E15" s="14">
        <v>1</v>
      </c>
      <c r="F15" s="14">
        <v>0</v>
      </c>
      <c r="G15" s="14">
        <v>1</v>
      </c>
      <c r="H15" s="14">
        <v>3</v>
      </c>
      <c r="I15" s="14">
        <v>2</v>
      </c>
      <c r="J15" s="14">
        <v>19</v>
      </c>
      <c r="K15" s="14">
        <v>53</v>
      </c>
      <c r="L15" s="14">
        <v>184</v>
      </c>
      <c r="M15" s="14">
        <v>1929</v>
      </c>
      <c r="N15" s="14">
        <v>2327</v>
      </c>
      <c r="O15" s="17"/>
      <c r="P15" s="17"/>
      <c r="Q15" s="17"/>
      <c r="R15" s="17"/>
      <c r="S15" s="17"/>
      <c r="T15" s="17"/>
      <c r="U15" s="17"/>
      <c r="V15" s="17"/>
      <c r="W15" s="17"/>
      <c r="X15" s="17"/>
      <c r="Y15" s="17"/>
      <c r="Z15" s="17"/>
      <c r="AA15" s="14">
        <v>4519</v>
      </c>
    </row>
    <row r="16" spans="1:27">
      <c r="A16" s="13" t="s">
        <v>235</v>
      </c>
      <c r="B16" s="13" t="s">
        <v>132</v>
      </c>
      <c r="C16" s="13" t="s">
        <v>652</v>
      </c>
      <c r="D16" s="14">
        <v>0</v>
      </c>
      <c r="E16" s="14">
        <v>0</v>
      </c>
      <c r="F16" s="14">
        <v>0</v>
      </c>
      <c r="G16" s="14">
        <v>3</v>
      </c>
      <c r="H16" s="14">
        <v>2</v>
      </c>
      <c r="I16" s="14">
        <v>2</v>
      </c>
      <c r="J16" s="14">
        <v>8</v>
      </c>
      <c r="K16" s="14">
        <v>21</v>
      </c>
      <c r="L16" s="14">
        <v>45</v>
      </c>
      <c r="M16" s="14">
        <v>179</v>
      </c>
      <c r="N16" s="14">
        <v>2106</v>
      </c>
      <c r="O16" s="14">
        <v>2514</v>
      </c>
      <c r="P16" s="17"/>
      <c r="Q16" s="17"/>
      <c r="R16" s="17"/>
      <c r="S16" s="17"/>
      <c r="T16" s="17"/>
      <c r="U16" s="17"/>
      <c r="V16" s="17"/>
      <c r="W16" s="17"/>
      <c r="X16" s="17"/>
      <c r="Y16" s="17"/>
      <c r="Z16" s="17"/>
      <c r="AA16" s="14">
        <v>4880</v>
      </c>
    </row>
    <row r="17" spans="1:27">
      <c r="A17" s="13" t="s">
        <v>235</v>
      </c>
      <c r="B17" s="13" t="s">
        <v>132</v>
      </c>
      <c r="C17" s="13" t="s">
        <v>653</v>
      </c>
      <c r="D17" s="14">
        <v>2</v>
      </c>
      <c r="E17" s="14">
        <v>0</v>
      </c>
      <c r="F17" s="14">
        <v>0</v>
      </c>
      <c r="G17" s="14">
        <v>2</v>
      </c>
      <c r="H17" s="14">
        <v>0</v>
      </c>
      <c r="I17" s="14">
        <v>2</v>
      </c>
      <c r="J17" s="14">
        <v>3</v>
      </c>
      <c r="K17" s="14">
        <v>9</v>
      </c>
      <c r="L17" s="14">
        <v>17</v>
      </c>
      <c r="M17" s="14">
        <v>40</v>
      </c>
      <c r="N17" s="14">
        <v>166</v>
      </c>
      <c r="O17" s="14">
        <v>2018</v>
      </c>
      <c r="P17" s="14">
        <v>2628</v>
      </c>
      <c r="Q17" s="17"/>
      <c r="R17" s="17"/>
      <c r="S17" s="17"/>
      <c r="T17" s="17"/>
      <c r="U17" s="17"/>
      <c r="V17" s="17"/>
      <c r="W17" s="17"/>
      <c r="X17" s="17"/>
      <c r="Y17" s="17"/>
      <c r="Z17" s="17"/>
      <c r="AA17" s="14">
        <v>4887</v>
      </c>
    </row>
    <row r="18" spans="1:27">
      <c r="A18" s="13" t="s">
        <v>235</v>
      </c>
      <c r="B18" s="13" t="s">
        <v>132</v>
      </c>
      <c r="C18" s="13" t="s">
        <v>654</v>
      </c>
      <c r="D18" s="14">
        <v>0</v>
      </c>
      <c r="E18" s="14">
        <v>0</v>
      </c>
      <c r="F18" s="14">
        <v>0</v>
      </c>
      <c r="G18" s="14">
        <v>0</v>
      </c>
      <c r="H18" s="14">
        <v>1</v>
      </c>
      <c r="I18" s="14">
        <v>0</v>
      </c>
      <c r="J18" s="14">
        <v>3</v>
      </c>
      <c r="K18" s="14">
        <v>3</v>
      </c>
      <c r="L18" s="14">
        <v>7</v>
      </c>
      <c r="M18" s="14">
        <v>16</v>
      </c>
      <c r="N18" s="14">
        <v>44</v>
      </c>
      <c r="O18" s="14">
        <v>198</v>
      </c>
      <c r="P18" s="14">
        <v>2290</v>
      </c>
      <c r="Q18" s="14">
        <v>2583</v>
      </c>
      <c r="R18" s="17"/>
      <c r="S18" s="17"/>
      <c r="T18" s="17"/>
      <c r="U18" s="17"/>
      <c r="V18" s="17"/>
      <c r="W18" s="17"/>
      <c r="X18" s="17"/>
      <c r="Y18" s="17"/>
      <c r="Z18" s="17"/>
      <c r="AA18" s="14">
        <v>5145</v>
      </c>
    </row>
    <row r="19" spans="1:27">
      <c r="A19" s="13" t="s">
        <v>235</v>
      </c>
      <c r="B19" s="13" t="s">
        <v>132</v>
      </c>
      <c r="C19" s="13" t="s">
        <v>655</v>
      </c>
      <c r="D19" s="14">
        <v>0</v>
      </c>
      <c r="E19" s="14">
        <v>0</v>
      </c>
      <c r="F19" s="14">
        <v>0</v>
      </c>
      <c r="G19" s="14">
        <v>0</v>
      </c>
      <c r="H19" s="14">
        <v>1</v>
      </c>
      <c r="I19" s="14">
        <v>0</v>
      </c>
      <c r="J19" s="14">
        <v>3</v>
      </c>
      <c r="K19" s="14">
        <v>1</v>
      </c>
      <c r="L19" s="14">
        <v>1</v>
      </c>
      <c r="M19" s="14">
        <v>6</v>
      </c>
      <c r="N19" s="14">
        <v>17</v>
      </c>
      <c r="O19" s="14">
        <v>33</v>
      </c>
      <c r="P19" s="14">
        <v>228</v>
      </c>
      <c r="Q19" s="14">
        <v>2217</v>
      </c>
      <c r="R19" s="14">
        <v>2651</v>
      </c>
      <c r="S19" s="17"/>
      <c r="T19" s="17"/>
      <c r="U19" s="17"/>
      <c r="V19" s="17"/>
      <c r="W19" s="17"/>
      <c r="X19" s="17"/>
      <c r="Y19" s="17"/>
      <c r="Z19" s="17"/>
      <c r="AA19" s="14">
        <v>5158</v>
      </c>
    </row>
    <row r="20" spans="1:27">
      <c r="A20" s="13" t="s">
        <v>235</v>
      </c>
      <c r="B20" s="13" t="s">
        <v>132</v>
      </c>
      <c r="C20" s="13" t="s">
        <v>656</v>
      </c>
      <c r="D20" s="14">
        <v>0</v>
      </c>
      <c r="E20" s="14">
        <v>0</v>
      </c>
      <c r="F20" s="14">
        <v>0</v>
      </c>
      <c r="G20" s="14">
        <v>0</v>
      </c>
      <c r="H20" s="14">
        <v>0</v>
      </c>
      <c r="I20" s="14">
        <v>0</v>
      </c>
      <c r="J20" s="14">
        <v>0</v>
      </c>
      <c r="K20" s="14">
        <v>0</v>
      </c>
      <c r="L20" s="14">
        <v>0</v>
      </c>
      <c r="M20" s="14">
        <v>1</v>
      </c>
      <c r="N20" s="14">
        <v>2</v>
      </c>
      <c r="O20" s="14">
        <v>13</v>
      </c>
      <c r="P20" s="14">
        <v>50</v>
      </c>
      <c r="Q20" s="14">
        <v>213</v>
      </c>
      <c r="R20" s="14">
        <v>2048</v>
      </c>
      <c r="S20" s="14">
        <v>2872</v>
      </c>
      <c r="T20" s="17"/>
      <c r="U20" s="17"/>
      <c r="V20" s="17"/>
      <c r="W20" s="17"/>
      <c r="X20" s="17"/>
      <c r="Y20" s="17"/>
      <c r="Z20" s="17"/>
      <c r="AA20" s="14">
        <v>5199</v>
      </c>
    </row>
    <row r="21" spans="1:27">
      <c r="A21" s="13" t="s">
        <v>235</v>
      </c>
      <c r="B21" s="13" t="s">
        <v>132</v>
      </c>
      <c r="C21" s="13" t="s">
        <v>657</v>
      </c>
      <c r="D21" s="14">
        <v>0</v>
      </c>
      <c r="E21" s="14">
        <v>1</v>
      </c>
      <c r="F21" s="14">
        <v>0</v>
      </c>
      <c r="G21" s="14">
        <v>0</v>
      </c>
      <c r="H21" s="14">
        <v>1</v>
      </c>
      <c r="I21" s="14">
        <v>0</v>
      </c>
      <c r="J21" s="14">
        <v>0</v>
      </c>
      <c r="K21" s="14">
        <v>0</v>
      </c>
      <c r="L21" s="14">
        <v>1</v>
      </c>
      <c r="M21" s="14">
        <v>1</v>
      </c>
      <c r="N21" s="14">
        <v>1</v>
      </c>
      <c r="O21" s="14">
        <v>2</v>
      </c>
      <c r="P21" s="14">
        <v>5</v>
      </c>
      <c r="Q21" s="14">
        <v>28</v>
      </c>
      <c r="R21" s="14">
        <v>144</v>
      </c>
      <c r="S21" s="14">
        <v>2037</v>
      </c>
      <c r="T21" s="14">
        <v>2720</v>
      </c>
      <c r="U21" s="17"/>
      <c r="V21" s="17"/>
      <c r="W21" s="17"/>
      <c r="X21" s="17"/>
      <c r="Y21" s="17"/>
      <c r="Z21" s="17"/>
      <c r="AA21" s="14">
        <v>4941</v>
      </c>
    </row>
    <row r="22" spans="1:27">
      <c r="A22" s="13" t="s">
        <v>235</v>
      </c>
      <c r="B22" s="13" t="s">
        <v>132</v>
      </c>
      <c r="C22" s="13" t="s">
        <v>658</v>
      </c>
      <c r="D22" s="14">
        <v>0</v>
      </c>
      <c r="E22" s="14">
        <v>0</v>
      </c>
      <c r="F22" s="14">
        <v>0</v>
      </c>
      <c r="G22" s="14">
        <v>0</v>
      </c>
      <c r="H22" s="14">
        <v>0</v>
      </c>
      <c r="I22" s="14">
        <v>1</v>
      </c>
      <c r="J22" s="14">
        <v>0</v>
      </c>
      <c r="K22" s="14">
        <v>0</v>
      </c>
      <c r="L22" s="14">
        <v>0</v>
      </c>
      <c r="M22" s="14">
        <v>0</v>
      </c>
      <c r="N22" s="14">
        <v>0</v>
      </c>
      <c r="O22" s="14">
        <v>0</v>
      </c>
      <c r="P22" s="14">
        <v>3</v>
      </c>
      <c r="Q22" s="14">
        <v>6</v>
      </c>
      <c r="R22" s="14">
        <v>14</v>
      </c>
      <c r="S22" s="14">
        <v>100</v>
      </c>
      <c r="T22" s="14">
        <v>2007</v>
      </c>
      <c r="U22" s="14">
        <v>2709</v>
      </c>
      <c r="V22" s="17"/>
      <c r="W22" s="17"/>
      <c r="X22" s="17"/>
      <c r="Y22" s="17"/>
      <c r="Z22" s="17"/>
      <c r="AA22" s="14">
        <v>4840</v>
      </c>
    </row>
    <row r="23" spans="1:27">
      <c r="A23" s="13" t="s">
        <v>235</v>
      </c>
      <c r="B23" s="13" t="s">
        <v>132</v>
      </c>
      <c r="C23" s="13" t="s">
        <v>659</v>
      </c>
      <c r="D23" s="14">
        <v>2</v>
      </c>
      <c r="E23" s="14">
        <v>0</v>
      </c>
      <c r="F23" s="14">
        <v>1</v>
      </c>
      <c r="G23" s="14">
        <v>1</v>
      </c>
      <c r="H23" s="14">
        <v>0</v>
      </c>
      <c r="I23" s="14">
        <v>0</v>
      </c>
      <c r="J23" s="14">
        <v>0</v>
      </c>
      <c r="K23" s="14">
        <v>0</v>
      </c>
      <c r="L23" s="14">
        <v>0</v>
      </c>
      <c r="M23" s="14">
        <v>0</v>
      </c>
      <c r="N23" s="14">
        <v>1</v>
      </c>
      <c r="O23" s="14">
        <v>1</v>
      </c>
      <c r="P23" s="14">
        <v>1</v>
      </c>
      <c r="Q23" s="14">
        <v>1</v>
      </c>
      <c r="R23" s="14">
        <v>8</v>
      </c>
      <c r="S23" s="14">
        <v>24</v>
      </c>
      <c r="T23" s="14">
        <v>206</v>
      </c>
      <c r="U23" s="14">
        <v>2296</v>
      </c>
      <c r="V23" s="14">
        <v>2878</v>
      </c>
      <c r="W23" s="17"/>
      <c r="X23" s="17"/>
      <c r="Y23" s="17"/>
      <c r="Z23" s="17"/>
      <c r="AA23" s="14">
        <v>5420</v>
      </c>
    </row>
    <row r="24" spans="1:27">
      <c r="A24" s="13" t="s">
        <v>235</v>
      </c>
      <c r="B24" s="13" t="s">
        <v>132</v>
      </c>
      <c r="C24" s="13" t="s">
        <v>660</v>
      </c>
      <c r="D24" s="14">
        <v>1</v>
      </c>
      <c r="E24" s="14">
        <v>0</v>
      </c>
      <c r="F24" s="14">
        <v>0</v>
      </c>
      <c r="G24" s="14">
        <v>0</v>
      </c>
      <c r="H24" s="14">
        <v>0</v>
      </c>
      <c r="I24" s="14">
        <v>0</v>
      </c>
      <c r="J24" s="14">
        <v>1</v>
      </c>
      <c r="K24" s="14">
        <v>0</v>
      </c>
      <c r="L24" s="14">
        <v>0</v>
      </c>
      <c r="M24" s="14">
        <v>0</v>
      </c>
      <c r="N24" s="14">
        <v>0</v>
      </c>
      <c r="O24" s="14">
        <v>0</v>
      </c>
      <c r="P24" s="14">
        <v>0</v>
      </c>
      <c r="Q24" s="14">
        <v>3</v>
      </c>
      <c r="R24" s="14">
        <v>0</v>
      </c>
      <c r="S24" s="14">
        <v>13</v>
      </c>
      <c r="T24" s="14">
        <v>39</v>
      </c>
      <c r="U24" s="14">
        <v>168</v>
      </c>
      <c r="V24" s="14">
        <v>2587</v>
      </c>
      <c r="W24" s="14">
        <v>2879</v>
      </c>
      <c r="X24" s="17"/>
      <c r="Y24" s="17"/>
      <c r="Z24" s="17"/>
      <c r="AA24" s="14">
        <v>5691</v>
      </c>
    </row>
    <row r="25" spans="1:27">
      <c r="A25" s="13" t="s">
        <v>235</v>
      </c>
      <c r="B25" s="13" t="s">
        <v>132</v>
      </c>
      <c r="C25" s="13" t="s">
        <v>661</v>
      </c>
      <c r="D25" s="14">
        <v>0</v>
      </c>
      <c r="E25" s="14">
        <v>0</v>
      </c>
      <c r="F25" s="14">
        <v>0</v>
      </c>
      <c r="G25" s="14">
        <v>0</v>
      </c>
      <c r="H25" s="14">
        <v>0</v>
      </c>
      <c r="I25" s="14">
        <v>0</v>
      </c>
      <c r="J25" s="14">
        <v>0</v>
      </c>
      <c r="K25" s="14">
        <v>0</v>
      </c>
      <c r="L25" s="14">
        <v>0</v>
      </c>
      <c r="M25" s="14">
        <v>1</v>
      </c>
      <c r="N25" s="14">
        <v>0</v>
      </c>
      <c r="O25" s="14">
        <v>0</v>
      </c>
      <c r="P25" s="14">
        <v>0</v>
      </c>
      <c r="Q25" s="14">
        <v>1</v>
      </c>
      <c r="R25" s="14">
        <v>0</v>
      </c>
      <c r="S25" s="14">
        <v>2</v>
      </c>
      <c r="T25" s="14">
        <v>9</v>
      </c>
      <c r="U25" s="14">
        <v>29</v>
      </c>
      <c r="V25" s="14">
        <v>165</v>
      </c>
      <c r="W25" s="14">
        <v>2387</v>
      </c>
      <c r="X25" s="14">
        <v>2630</v>
      </c>
      <c r="Y25" s="17"/>
      <c r="Z25" s="17"/>
      <c r="AA25" s="14">
        <v>5224</v>
      </c>
    </row>
    <row r="26" spans="1:27">
      <c r="A26" s="13" t="s">
        <v>235</v>
      </c>
      <c r="B26" s="13" t="s">
        <v>132</v>
      </c>
      <c r="C26" s="13" t="s">
        <v>662</v>
      </c>
      <c r="D26" s="14">
        <v>0</v>
      </c>
      <c r="E26" s="14">
        <v>0</v>
      </c>
      <c r="F26" s="14">
        <v>0</v>
      </c>
      <c r="G26" s="14">
        <v>0</v>
      </c>
      <c r="H26" s="14">
        <v>1</v>
      </c>
      <c r="I26" s="14">
        <v>0</v>
      </c>
      <c r="J26" s="14">
        <v>0</v>
      </c>
      <c r="K26" s="14">
        <v>0</v>
      </c>
      <c r="L26" s="14">
        <v>0</v>
      </c>
      <c r="M26" s="14">
        <v>0</v>
      </c>
      <c r="N26" s="14">
        <v>0</v>
      </c>
      <c r="O26" s="14">
        <v>1</v>
      </c>
      <c r="P26" s="14">
        <v>1</v>
      </c>
      <c r="Q26" s="14">
        <v>3</v>
      </c>
      <c r="R26" s="14">
        <v>1</v>
      </c>
      <c r="S26" s="14">
        <v>2</v>
      </c>
      <c r="T26" s="14">
        <v>10</v>
      </c>
      <c r="U26" s="14">
        <v>11</v>
      </c>
      <c r="V26" s="14">
        <v>89</v>
      </c>
      <c r="W26" s="14">
        <v>408</v>
      </c>
      <c r="X26" s="14">
        <v>2647</v>
      </c>
      <c r="Y26" s="14">
        <v>2409</v>
      </c>
      <c r="Z26" s="17"/>
      <c r="AA26" s="14">
        <v>5583</v>
      </c>
    </row>
    <row r="27" spans="1:27">
      <c r="A27" s="13" t="s">
        <v>235</v>
      </c>
      <c r="B27" s="13" t="s">
        <v>132</v>
      </c>
      <c r="C27" s="13" t="s">
        <v>663</v>
      </c>
      <c r="D27" s="14">
        <v>0</v>
      </c>
      <c r="E27" s="14">
        <v>0</v>
      </c>
      <c r="F27" s="14">
        <v>0</v>
      </c>
      <c r="G27" s="14">
        <v>0</v>
      </c>
      <c r="H27" s="14">
        <v>0</v>
      </c>
      <c r="I27" s="14">
        <v>0</v>
      </c>
      <c r="J27" s="14">
        <v>0</v>
      </c>
      <c r="K27" s="14">
        <v>0</v>
      </c>
      <c r="L27" s="14">
        <v>0</v>
      </c>
      <c r="M27" s="14">
        <v>0</v>
      </c>
      <c r="N27" s="14">
        <v>0</v>
      </c>
      <c r="O27" s="14">
        <v>0</v>
      </c>
      <c r="P27" s="14">
        <v>0</v>
      </c>
      <c r="Q27" s="14">
        <v>0</v>
      </c>
      <c r="R27" s="14">
        <v>2</v>
      </c>
      <c r="S27" s="14">
        <v>3</v>
      </c>
      <c r="T27" s="14">
        <v>5</v>
      </c>
      <c r="U27" s="14">
        <v>12</v>
      </c>
      <c r="V27" s="14">
        <v>36</v>
      </c>
      <c r="W27" s="14">
        <v>132</v>
      </c>
      <c r="X27" s="14">
        <v>357</v>
      </c>
      <c r="Y27" s="14">
        <v>2793</v>
      </c>
      <c r="Z27" s="14">
        <v>2302</v>
      </c>
      <c r="AA27" s="14">
        <v>5642</v>
      </c>
    </row>
    <row r="28" spans="1:27">
      <c r="A28" s="13" t="s">
        <v>235</v>
      </c>
      <c r="B28" s="13" t="s">
        <v>132</v>
      </c>
      <c r="C28" s="13" t="s">
        <v>664</v>
      </c>
      <c r="D28" s="14">
        <v>1705</v>
      </c>
      <c r="E28" s="14">
        <v>4914</v>
      </c>
      <c r="F28" s="14">
        <v>4951</v>
      </c>
      <c r="G28" s="14">
        <v>5005</v>
      </c>
      <c r="H28" s="14">
        <v>4960</v>
      </c>
      <c r="I28" s="14">
        <v>4713</v>
      </c>
      <c r="J28" s="14">
        <v>4482</v>
      </c>
      <c r="K28" s="14">
        <v>4505</v>
      </c>
      <c r="L28" s="14">
        <v>4872</v>
      </c>
      <c r="M28" s="14">
        <v>4599</v>
      </c>
      <c r="N28" s="14">
        <v>4664</v>
      </c>
      <c r="O28" s="14">
        <v>4780</v>
      </c>
      <c r="P28" s="14">
        <v>5206</v>
      </c>
      <c r="Q28" s="14">
        <v>5055</v>
      </c>
      <c r="R28" s="14">
        <v>4868</v>
      </c>
      <c r="S28" s="14">
        <v>5053</v>
      </c>
      <c r="T28" s="14">
        <v>4996</v>
      </c>
      <c r="U28" s="14">
        <v>5225</v>
      </c>
      <c r="V28" s="14">
        <v>5755</v>
      </c>
      <c r="W28" s="14">
        <v>5806</v>
      </c>
      <c r="X28" s="14">
        <v>5634</v>
      </c>
      <c r="Y28" s="14">
        <v>5202</v>
      </c>
      <c r="Z28" s="14">
        <v>2302</v>
      </c>
      <c r="AA28" s="14">
        <v>109252</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showGridLines="0" workbookViewId="0"/>
  </sheetViews>
  <sheetFormatPr defaultColWidth="10.88671875" defaultRowHeight="15"/>
  <cols>
    <col min="1" max="1" width="16.77734375" customWidth="1"/>
    <col min="2" max="2" width="121.77734375" customWidth="1"/>
  </cols>
  <sheetData>
    <row r="1" spans="1:2" ht="21">
      <c r="A1" s="6" t="s">
        <v>64</v>
      </c>
    </row>
    <row r="2" spans="1:2">
      <c r="A2" t="s">
        <v>65</v>
      </c>
    </row>
    <row r="3" spans="1:2" ht="15.6">
      <c r="A3" s="7" t="s">
        <v>66</v>
      </c>
      <c r="B3" s="7" t="s">
        <v>67</v>
      </c>
    </row>
    <row r="4" spans="1:2">
      <c r="A4" s="9" t="str">
        <f>HYPERLINK("#'Cover_sheet'!A1", "Cover_sheet")</f>
        <v>Cover_sheet</v>
      </c>
      <c r="B4" s="8" t="s">
        <v>68</v>
      </c>
    </row>
    <row r="5" spans="1:2">
      <c r="A5" s="9" t="str">
        <f>HYPERLINK("#'Guidance'!A1", "Guidance")</f>
        <v>Guidance</v>
      </c>
      <c r="B5" s="8" t="s">
        <v>69</v>
      </c>
    </row>
    <row r="6" spans="1:2">
      <c r="A6" s="9" t="str">
        <f>HYPERLINK("#'Notes'!A1", "Notes")</f>
        <v>Notes</v>
      </c>
      <c r="B6" s="8" t="s">
        <v>70</v>
      </c>
    </row>
    <row r="7" spans="1:2">
      <c r="A7" s="9" t="str">
        <f>HYPERLINK("#'Table_1'!A1", "Table_1")</f>
        <v>Table_1</v>
      </c>
      <c r="B7" s="8" t="s">
        <v>71</v>
      </c>
    </row>
    <row r="8" spans="1:2">
      <c r="A8" s="9" t="str">
        <f>HYPERLINK("#'Table_2'!A1", "Table_2")</f>
        <v>Table_2</v>
      </c>
      <c r="B8" s="8" t="s">
        <v>72</v>
      </c>
    </row>
    <row r="9" spans="1:2">
      <c r="A9" s="9" t="str">
        <f>HYPERLINK("#'Table_3'!A1", "Table_3")</f>
        <v>Table_3</v>
      </c>
      <c r="B9" s="8" t="s">
        <v>73</v>
      </c>
    </row>
    <row r="10" spans="1:2">
      <c r="A10" s="9" t="str">
        <f>HYPERLINK("#'Table_4'!A1", "Table_4")</f>
        <v>Table_4</v>
      </c>
      <c r="B10" s="8" t="s">
        <v>74</v>
      </c>
    </row>
    <row r="11" spans="1:2">
      <c r="A11" s="9" t="str">
        <f>HYPERLINK("#'Table_5'!A1", "Table_5")</f>
        <v>Table_5</v>
      </c>
      <c r="B11" s="8" t="s">
        <v>75</v>
      </c>
    </row>
    <row r="12" spans="1:2">
      <c r="A12" s="9" t="str">
        <f>HYPERLINK("#'Table_6'!A1", "Table_6")</f>
        <v>Table_6</v>
      </c>
      <c r="B12" s="8" t="s">
        <v>76</v>
      </c>
    </row>
    <row r="13" spans="1:2">
      <c r="A13" s="9" t="str">
        <f>HYPERLINK("#'Table_7'!A1", "Table_7")</f>
        <v>Table_7</v>
      </c>
      <c r="B13" s="8" t="s">
        <v>77</v>
      </c>
    </row>
    <row r="14" spans="1:2">
      <c r="A14" s="9" t="str">
        <f>HYPERLINK("#'Table_8'!A1", "Table_8")</f>
        <v>Table_8</v>
      </c>
      <c r="B14" s="8" t="s">
        <v>78</v>
      </c>
    </row>
    <row r="15" spans="1:2">
      <c r="A15" s="9" t="str">
        <f>HYPERLINK("#'Table_9'!A1", "Table_9")</f>
        <v>Table_9</v>
      </c>
      <c r="B15" s="8" t="s">
        <v>79</v>
      </c>
    </row>
    <row r="16" spans="1:2">
      <c r="A16" s="9" t="str">
        <f>HYPERLINK("#'Table_10'!A1", "Table_10")</f>
        <v>Table_10</v>
      </c>
      <c r="B16" s="8" t="s">
        <v>80</v>
      </c>
    </row>
    <row r="17" spans="1:2">
      <c r="A17" s="9" t="str">
        <f>HYPERLINK("#'Table_11'!A1", "Table_11")</f>
        <v>Table_11</v>
      </c>
      <c r="B17" s="8" t="s">
        <v>81</v>
      </c>
    </row>
    <row r="18" spans="1:2">
      <c r="A18" s="9" t="str">
        <f>HYPERLINK("#'Table_12'!A1", "Table_12")</f>
        <v>Table_12</v>
      </c>
      <c r="B18" s="8" t="s">
        <v>82</v>
      </c>
    </row>
    <row r="19" spans="1:2">
      <c r="A19" s="9" t="str">
        <f>HYPERLINK("#'Table_13'!A1", "Table_13")</f>
        <v>Table_13</v>
      </c>
      <c r="B19" s="8" t="s">
        <v>83</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7"/>
  <sheetViews>
    <sheetView showGridLines="0" workbookViewId="0"/>
  </sheetViews>
  <sheetFormatPr defaultColWidth="10.88671875" defaultRowHeight="15"/>
  <cols>
    <col min="1" max="1" width="80.77734375" customWidth="1"/>
    <col min="2" max="2" width="10.77734375" customWidth="1"/>
    <col min="3" max="3" width="18.77734375" customWidth="1"/>
    <col min="4" max="4" width="43.77734375" customWidth="1"/>
  </cols>
  <sheetData>
    <row r="1" spans="1:1" ht="42">
      <c r="A1" s="2" t="s">
        <v>84</v>
      </c>
    </row>
    <row r="2" spans="1:1" ht="75">
      <c r="A2" s="1" t="s">
        <v>85</v>
      </c>
    </row>
    <row r="3" spans="1:1">
      <c r="A3" s="5" t="s">
        <v>86</v>
      </c>
    </row>
    <row r="4" spans="1:1" ht="37.9" customHeight="1">
      <c r="A4" s="3" t="s">
        <v>87</v>
      </c>
    </row>
    <row r="5" spans="1:1" ht="75">
      <c r="A5" s="1" t="s">
        <v>88</v>
      </c>
    </row>
    <row r="6" spans="1:1">
      <c r="A6" s="5" t="s">
        <v>89</v>
      </c>
    </row>
    <row r="7" spans="1:1" ht="37.9" customHeight="1">
      <c r="A7" s="3" t="s">
        <v>90</v>
      </c>
    </row>
    <row r="8" spans="1:1" ht="15.6">
      <c r="A8" s="10" t="s">
        <v>91</v>
      </c>
    </row>
    <row r="9" spans="1:1" ht="30">
      <c r="A9" s="1" t="s">
        <v>92</v>
      </c>
    </row>
    <row r="10" spans="1:1">
      <c r="A10" s="5" t="s">
        <v>93</v>
      </c>
    </row>
    <row r="11" spans="1:1" ht="15.6">
      <c r="A11" s="10" t="s">
        <v>94</v>
      </c>
    </row>
    <row r="12" spans="1:1" ht="90">
      <c r="A12" s="1" t="s">
        <v>95</v>
      </c>
    </row>
    <row r="13" spans="1:1" ht="60">
      <c r="A13" s="1" t="s">
        <v>96</v>
      </c>
    </row>
    <row r="14" spans="1:1" ht="75">
      <c r="A14" s="1" t="s">
        <v>97</v>
      </c>
    </row>
    <row r="15" spans="1:1" ht="15.6">
      <c r="A15" s="10" t="s">
        <v>98</v>
      </c>
    </row>
    <row r="16" spans="1:1" ht="90">
      <c r="A16" s="1" t="s">
        <v>99</v>
      </c>
    </row>
    <row r="17" spans="1:4">
      <c r="A17" s="5" t="s">
        <v>100</v>
      </c>
    </row>
    <row r="18" spans="1:4" ht="15.6">
      <c r="A18" s="10" t="s">
        <v>101</v>
      </c>
    </row>
    <row r="19" spans="1:4" ht="30">
      <c r="A19" s="1" t="s">
        <v>102</v>
      </c>
    </row>
    <row r="20" spans="1:4" ht="15.6">
      <c r="A20" s="7" t="s">
        <v>103</v>
      </c>
      <c r="B20" s="7" t="s">
        <v>104</v>
      </c>
      <c r="C20" s="7" t="s">
        <v>105</v>
      </c>
      <c r="D20" s="7" t="s">
        <v>106</v>
      </c>
    </row>
    <row r="21" spans="1:4" ht="30">
      <c r="A21" s="8" t="s">
        <v>107</v>
      </c>
      <c r="B21" s="8" t="s">
        <v>108</v>
      </c>
      <c r="C21" s="8" t="s">
        <v>109</v>
      </c>
      <c r="D21" s="8" t="s">
        <v>110</v>
      </c>
    </row>
    <row r="22" spans="1:4" ht="30">
      <c r="A22" s="8" t="s">
        <v>107</v>
      </c>
      <c r="B22" s="8" t="s">
        <v>111</v>
      </c>
      <c r="C22" s="8" t="s">
        <v>112</v>
      </c>
      <c r="D22" s="8" t="s">
        <v>113</v>
      </c>
    </row>
    <row r="23" spans="1:4">
      <c r="A23" s="8" t="s">
        <v>114</v>
      </c>
      <c r="B23" s="8" t="s">
        <v>115</v>
      </c>
      <c r="C23" s="8" t="s">
        <v>109</v>
      </c>
      <c r="D23" s="8" t="s">
        <v>110</v>
      </c>
    </row>
    <row r="24" spans="1:4" ht="45">
      <c r="A24" s="8" t="s">
        <v>114</v>
      </c>
      <c r="B24" s="8" t="s">
        <v>116</v>
      </c>
      <c r="C24" s="8" t="s">
        <v>112</v>
      </c>
      <c r="D24" s="8" t="s">
        <v>117</v>
      </c>
    </row>
    <row r="25" spans="1:4" ht="15.6">
      <c r="A25" s="10" t="s">
        <v>118</v>
      </c>
    </row>
    <row r="26" spans="1:4" ht="30">
      <c r="A26" s="1" t="s">
        <v>119</v>
      </c>
    </row>
    <row r="27" spans="1:4" ht="15.6">
      <c r="A27" s="10" t="s">
        <v>120</v>
      </c>
    </row>
    <row r="28" spans="1:4" ht="90">
      <c r="A28" s="1" t="s">
        <v>121</v>
      </c>
    </row>
    <row r="29" spans="1:4" ht="15.6">
      <c r="A29" s="10" t="s">
        <v>122</v>
      </c>
    </row>
    <row r="30" spans="1:4" ht="60">
      <c r="A30" s="1" t="s">
        <v>123</v>
      </c>
    </row>
    <row r="31" spans="1:4" ht="15.6">
      <c r="A31" s="10" t="s">
        <v>124</v>
      </c>
    </row>
    <row r="32" spans="1:4" ht="105">
      <c r="A32" s="1" t="s">
        <v>125</v>
      </c>
    </row>
    <row r="33" spans="1:1" ht="15.6">
      <c r="A33" s="10" t="s">
        <v>126</v>
      </c>
    </row>
    <row r="34" spans="1:1" ht="165">
      <c r="A34" s="1" t="s">
        <v>127</v>
      </c>
    </row>
    <row r="35" spans="1:1" ht="15.6">
      <c r="A35" s="10" t="s">
        <v>128</v>
      </c>
    </row>
    <row r="36" spans="1:1" ht="60">
      <c r="A36" s="1" t="s">
        <v>129</v>
      </c>
    </row>
    <row r="37" spans="1:1" ht="15.6">
      <c r="A37" s="10" t="s">
        <v>130</v>
      </c>
    </row>
    <row r="38" spans="1:1" ht="105">
      <c r="A38" s="1" t="s">
        <v>131</v>
      </c>
    </row>
    <row r="39" spans="1:1" ht="15.6">
      <c r="A39" s="10" t="s">
        <v>132</v>
      </c>
    </row>
    <row r="40" spans="1:1" ht="60">
      <c r="A40" s="1" t="s">
        <v>133</v>
      </c>
    </row>
    <row r="41" spans="1:1" ht="37.9" customHeight="1">
      <c r="A41" s="3" t="s">
        <v>134</v>
      </c>
    </row>
    <row r="42" spans="1:1">
      <c r="A42" s="5" t="s">
        <v>135</v>
      </c>
    </row>
    <row r="43" spans="1:1" ht="45">
      <c r="A43" s="1" t="s">
        <v>136</v>
      </c>
    </row>
    <row r="44" spans="1:1">
      <c r="A44" s="5" t="s">
        <v>137</v>
      </c>
    </row>
    <row r="45" spans="1:1">
      <c r="A45" s="1" t="s">
        <v>138</v>
      </c>
    </row>
    <row r="46" spans="1:1">
      <c r="A46" s="5" t="s">
        <v>139</v>
      </c>
    </row>
    <row r="47" spans="1:1">
      <c r="A47" s="1" t="s">
        <v>140</v>
      </c>
    </row>
    <row r="48" spans="1:1">
      <c r="A48" s="5" t="s">
        <v>141</v>
      </c>
    </row>
    <row r="49" spans="1:1" ht="30">
      <c r="A49" s="1" t="s">
        <v>142</v>
      </c>
    </row>
    <row r="50" spans="1:1">
      <c r="A50" s="5" t="s">
        <v>143</v>
      </c>
    </row>
    <row r="51" spans="1:1" ht="45">
      <c r="A51" s="1" t="s">
        <v>144</v>
      </c>
    </row>
    <row r="52" spans="1:1">
      <c r="A52" s="5" t="s">
        <v>145</v>
      </c>
    </row>
    <row r="53" spans="1:1" ht="30">
      <c r="A53" s="1" t="s">
        <v>146</v>
      </c>
    </row>
    <row r="54" spans="1:1">
      <c r="A54" s="5" t="s">
        <v>147</v>
      </c>
    </row>
    <row r="55" spans="1:1" ht="30">
      <c r="A55" s="1" t="s">
        <v>148</v>
      </c>
    </row>
    <row r="56" spans="1:1">
      <c r="A56" s="5" t="s">
        <v>149</v>
      </c>
    </row>
    <row r="57" spans="1:1" ht="30">
      <c r="A57" s="1" t="s">
        <v>150</v>
      </c>
    </row>
    <row r="58" spans="1:1">
      <c r="A58" s="5" t="s">
        <v>151</v>
      </c>
    </row>
    <row r="59" spans="1:1" ht="45">
      <c r="A59" s="1" t="s">
        <v>152</v>
      </c>
    </row>
    <row r="60" spans="1:1">
      <c r="A60" s="5" t="s">
        <v>153</v>
      </c>
    </row>
    <row r="61" spans="1:1" ht="30">
      <c r="A61" s="1" t="s">
        <v>154</v>
      </c>
    </row>
    <row r="62" spans="1:1">
      <c r="A62" s="5" t="s">
        <v>155</v>
      </c>
    </row>
    <row r="63" spans="1:1" ht="30">
      <c r="A63" s="1" t="s">
        <v>156</v>
      </c>
    </row>
    <row r="64" spans="1:1">
      <c r="A64" s="5" t="s">
        <v>157</v>
      </c>
    </row>
    <row r="65" spans="1:1" ht="30">
      <c r="A65" s="1" t="s">
        <v>158</v>
      </c>
    </row>
    <row r="66" spans="1:1" ht="30">
      <c r="A66" s="5" t="s">
        <v>159</v>
      </c>
    </row>
    <row r="67" spans="1:1" ht="30">
      <c r="A67" s="1" t="s">
        <v>160</v>
      </c>
    </row>
  </sheetData>
  <hyperlinks>
    <hyperlink ref="A3" r:id="rId1" xr:uid="{00000000-0004-0000-0200-000000000000}"/>
    <hyperlink ref="A6" r:id="rId2" xr:uid="{00000000-0004-0000-0200-000001000000}"/>
    <hyperlink ref="A10" r:id="rId3" location="glossary" xr:uid="{00000000-0004-0000-0200-000002000000}"/>
    <hyperlink ref="A17" r:id="rId4" location="/" xr:uid="{00000000-0004-0000-0200-000003000000}"/>
    <hyperlink ref="A42" r:id="rId5" xr:uid="{00000000-0004-0000-0200-000004000000}"/>
    <hyperlink ref="A44" r:id="rId6" xr:uid="{00000000-0004-0000-0200-000005000000}"/>
    <hyperlink ref="A46" r:id="rId7" xr:uid="{00000000-0004-0000-0200-000006000000}"/>
    <hyperlink ref="A48" r:id="rId8" xr:uid="{00000000-0004-0000-0200-000007000000}"/>
    <hyperlink ref="A50" r:id="rId9" xr:uid="{00000000-0004-0000-0200-000008000000}"/>
    <hyperlink ref="A52" r:id="rId10" xr:uid="{00000000-0004-0000-0200-000009000000}"/>
    <hyperlink ref="A54" r:id="rId11" xr:uid="{00000000-0004-0000-0200-00000A000000}"/>
    <hyperlink ref="A56" r:id="rId12" xr:uid="{00000000-0004-0000-0200-00000B000000}"/>
    <hyperlink ref="A58" r:id="rId13" xr:uid="{00000000-0004-0000-0200-00000C000000}"/>
    <hyperlink ref="A60" r:id="rId14" xr:uid="{00000000-0004-0000-0200-00000D000000}"/>
    <hyperlink ref="A62" r:id="rId15" xr:uid="{00000000-0004-0000-0200-00000E000000}"/>
    <hyperlink ref="A64" r:id="rId16" xr:uid="{00000000-0004-0000-0200-00000F000000}"/>
    <hyperlink ref="A66" r:id="rId17" xr:uid="{00000000-0004-0000-0200-000010000000}"/>
  </hyperlinks>
  <pageMargins left="0.7" right="0.7" top="0.75" bottom="0.75" header="0.3" footer="0.3"/>
  <pageSetup paperSize="9" orientation="portrait" horizontalDpi="300" verticalDpi="300"/>
  <tableParts count="1">
    <tablePart r:id="rId1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B4" sqref="B4"/>
    </sheetView>
  </sheetViews>
  <sheetFormatPr defaultColWidth="10.88671875" defaultRowHeight="15"/>
  <cols>
    <col min="1" max="1" width="20.77734375" customWidth="1"/>
    <col min="2" max="2" width="80.77734375" customWidth="1"/>
    <col min="3" max="3" width="25.77734375" customWidth="1"/>
  </cols>
  <sheetData>
    <row r="1" spans="1:3" ht="21">
      <c r="A1" s="6" t="s">
        <v>106</v>
      </c>
    </row>
    <row r="2" spans="1:3">
      <c r="A2" t="s">
        <v>161</v>
      </c>
    </row>
    <row r="3" spans="1:3" ht="15.6">
      <c r="A3" s="7" t="s">
        <v>162</v>
      </c>
      <c r="B3" s="7" t="s">
        <v>163</v>
      </c>
      <c r="C3" s="7" t="s">
        <v>164</v>
      </c>
    </row>
    <row r="4" spans="1:3" ht="60">
      <c r="A4" s="8" t="s">
        <v>165</v>
      </c>
      <c r="B4" s="8" t="s">
        <v>166</v>
      </c>
      <c r="C4" s="9" t="str">
        <f>HYPERLINK("#Guidance!A1", "Guidance")</f>
        <v>Guidance</v>
      </c>
    </row>
    <row r="5" spans="1:3" ht="76.5">
      <c r="A5" s="8" t="s">
        <v>167</v>
      </c>
      <c r="B5" s="8" t="s">
        <v>168</v>
      </c>
      <c r="C5" s="13"/>
    </row>
    <row r="6" spans="1:3" ht="45">
      <c r="A6" s="8" t="s">
        <v>169</v>
      </c>
      <c r="B6" s="8" t="s">
        <v>170</v>
      </c>
      <c r="C6" s="9" t="s">
        <v>0</v>
      </c>
    </row>
    <row r="7" spans="1:3" ht="75">
      <c r="A7" s="8" t="s">
        <v>171</v>
      </c>
      <c r="B7" s="8" t="s">
        <v>172</v>
      </c>
      <c r="C7" s="8"/>
    </row>
    <row r="8" spans="1:3" ht="30">
      <c r="A8" s="8" t="s">
        <v>173</v>
      </c>
      <c r="B8" s="8" t="s">
        <v>174</v>
      </c>
      <c r="C8" s="8"/>
    </row>
    <row r="9" spans="1:3" ht="90">
      <c r="A9" s="8" t="s">
        <v>175</v>
      </c>
      <c r="B9" s="8" t="s">
        <v>176</v>
      </c>
      <c r="C9" s="8"/>
    </row>
    <row r="10" spans="1:3" ht="120">
      <c r="A10" s="8" t="s">
        <v>177</v>
      </c>
      <c r="B10" s="8" t="s">
        <v>23</v>
      </c>
      <c r="C10" s="8"/>
    </row>
    <row r="11" spans="1:3">
      <c r="A11" s="8" t="s">
        <v>178</v>
      </c>
      <c r="B11" s="8" t="s">
        <v>179</v>
      </c>
      <c r="C11" s="9" t="s">
        <v>180</v>
      </c>
    </row>
    <row r="12" spans="1:3" ht="30">
      <c r="A12" s="8" t="s">
        <v>181</v>
      </c>
      <c r="B12" s="8" t="s">
        <v>182</v>
      </c>
      <c r="C12" s="9" t="s">
        <v>183</v>
      </c>
    </row>
    <row r="13" spans="1:3" ht="60">
      <c r="A13" s="8" t="s">
        <v>184</v>
      </c>
      <c r="B13" s="8" t="s">
        <v>185</v>
      </c>
      <c r="C13" s="8"/>
    </row>
    <row r="14" spans="1:3" ht="165">
      <c r="A14" s="8" t="s">
        <v>186</v>
      </c>
      <c r="B14" s="8" t="s">
        <v>187</v>
      </c>
      <c r="C14" s="8"/>
    </row>
    <row r="15" spans="1:3" ht="105">
      <c r="A15" s="8" t="s">
        <v>188</v>
      </c>
      <c r="B15" s="8" t="s">
        <v>189</v>
      </c>
      <c r="C15" s="8"/>
    </row>
    <row r="16" spans="1:3" ht="120">
      <c r="A16" s="8" t="s">
        <v>190</v>
      </c>
      <c r="B16" s="8" t="s">
        <v>191</v>
      </c>
      <c r="C16" s="8"/>
    </row>
    <row r="17" spans="1:3" ht="90">
      <c r="A17" s="8" t="s">
        <v>192</v>
      </c>
      <c r="B17" s="8" t="s">
        <v>193</v>
      </c>
      <c r="C17" s="9" t="s">
        <v>194</v>
      </c>
    </row>
    <row r="18" spans="1:3" ht="45">
      <c r="A18" s="8" t="s">
        <v>195</v>
      </c>
      <c r="B18" s="8" t="s">
        <v>196</v>
      </c>
      <c r="C18" s="9" t="str">
        <f>HYPERLINK("#Guidance!A1", "Guidance")</f>
        <v>Guidance</v>
      </c>
    </row>
    <row r="19" spans="1:3" ht="60">
      <c r="A19" s="8" t="s">
        <v>197</v>
      </c>
      <c r="B19" s="8" t="s">
        <v>198</v>
      </c>
      <c r="C19" s="23"/>
    </row>
    <row r="21" spans="1:3" ht="17.45">
      <c r="A21" s="11" t="s">
        <v>199</v>
      </c>
    </row>
    <row r="22" spans="1:3" ht="15.6">
      <c r="A22" s="12" t="s">
        <v>200</v>
      </c>
      <c r="B22" s="12" t="s">
        <v>201</v>
      </c>
    </row>
    <row r="23" spans="1:3">
      <c r="A23" s="8" t="s">
        <v>202</v>
      </c>
      <c r="B23" s="8" t="s">
        <v>203</v>
      </c>
    </row>
    <row r="24" spans="1:3">
      <c r="A24" s="8" t="s">
        <v>204</v>
      </c>
      <c r="B24" s="8" t="s">
        <v>205</v>
      </c>
    </row>
    <row r="25" spans="1:3">
      <c r="A25" s="8" t="s">
        <v>206</v>
      </c>
      <c r="B25" s="8" t="s">
        <v>207</v>
      </c>
    </row>
    <row r="26" spans="1:3" ht="30">
      <c r="A26" s="8" t="s">
        <v>208</v>
      </c>
      <c r="B26" s="8" t="s">
        <v>209</v>
      </c>
    </row>
    <row r="27" spans="1:3" ht="30">
      <c r="A27" s="8" t="s">
        <v>210</v>
      </c>
      <c r="B27" s="8" t="s">
        <v>211</v>
      </c>
    </row>
    <row r="28" spans="1:3">
      <c r="A28" s="8" t="s">
        <v>212</v>
      </c>
      <c r="B28" s="8" t="s">
        <v>213</v>
      </c>
    </row>
    <row r="29" spans="1:3">
      <c r="A29" s="8" t="s">
        <v>214</v>
      </c>
      <c r="B29" s="8" t="s">
        <v>215</v>
      </c>
    </row>
  </sheetData>
  <hyperlinks>
    <hyperlink ref="C6" r:id="rId1" xr:uid="{00000000-0004-0000-0300-000000000000}"/>
    <hyperlink ref="C11" r:id="rId2" xr:uid="{00000000-0004-0000-0300-000001000000}"/>
    <hyperlink ref="C12" r:id="rId3" xr:uid="{00000000-0004-0000-0300-000002000000}"/>
    <hyperlink ref="C17" r:id="rId4" location="registration-delays" xr:uid="{00000000-0004-0000-0300-000003000000}"/>
  </hyperlinks>
  <pageMargins left="0.7" right="0.7" top="0.75" bottom="0.75" header="0.3" footer="0.3"/>
  <pageSetup paperSize="9" orientation="portrait" horizontalDpi="300" verticalDpi="300" r:id="rId5"/>
  <tableParts count="2">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8"/>
  <sheetViews>
    <sheetView showGridLines="0" workbookViewId="0">
      <selection activeCell="A3" sqref="A3"/>
    </sheetView>
  </sheetViews>
  <sheetFormatPr defaultColWidth="10.88671875" defaultRowHeight="15"/>
  <cols>
    <col min="1" max="1" width="10.77734375" customWidth="1"/>
    <col min="2" max="2" width="16.77734375" customWidth="1"/>
    <col min="3" max="3" width="12.77734375" customWidth="1"/>
    <col min="4" max="15" width="8.77734375" customWidth="1"/>
  </cols>
  <sheetData>
    <row r="1" spans="1:15" ht="21">
      <c r="A1" s="6" t="s">
        <v>216</v>
      </c>
    </row>
    <row r="2" spans="1:15">
      <c r="A2" t="s">
        <v>65</v>
      </c>
    </row>
    <row r="3" spans="1:15">
      <c r="A3" t="s">
        <v>217</v>
      </c>
    </row>
    <row r="4" spans="1:15">
      <c r="A4" t="s">
        <v>218</v>
      </c>
    </row>
    <row r="5" spans="1:15">
      <c r="A5" t="s">
        <v>219</v>
      </c>
    </row>
    <row r="6" spans="1:15" ht="62.45">
      <c r="A6" s="12" t="s">
        <v>220</v>
      </c>
      <c r="B6" s="12" t="s">
        <v>221</v>
      </c>
      <c r="C6" s="12" t="s">
        <v>222</v>
      </c>
      <c r="D6" s="12" t="s">
        <v>223</v>
      </c>
      <c r="E6" s="12" t="s">
        <v>224</v>
      </c>
      <c r="F6" s="12" t="s">
        <v>225</v>
      </c>
      <c r="G6" s="12" t="s">
        <v>226</v>
      </c>
      <c r="H6" s="12" t="s">
        <v>227</v>
      </c>
      <c r="I6" s="12" t="s">
        <v>228</v>
      </c>
      <c r="J6" s="12" t="s">
        <v>229</v>
      </c>
      <c r="K6" s="12" t="s">
        <v>230</v>
      </c>
      <c r="L6" s="12" t="s">
        <v>231</v>
      </c>
      <c r="M6" s="12" t="s">
        <v>232</v>
      </c>
      <c r="N6" s="12" t="s">
        <v>233</v>
      </c>
      <c r="O6" s="12" t="s">
        <v>234</v>
      </c>
    </row>
    <row r="7" spans="1:15">
      <c r="A7" s="21" t="s">
        <v>235</v>
      </c>
      <c r="B7" s="21" t="s">
        <v>132</v>
      </c>
      <c r="C7" s="21">
        <v>2022</v>
      </c>
      <c r="D7" s="14">
        <v>5642</v>
      </c>
      <c r="E7" s="15">
        <v>10.7</v>
      </c>
      <c r="F7" s="15">
        <v>10.4</v>
      </c>
      <c r="G7" s="15">
        <v>11</v>
      </c>
      <c r="H7" s="14">
        <v>4179</v>
      </c>
      <c r="I7" s="15">
        <v>16.399999999999999</v>
      </c>
      <c r="J7" s="15">
        <v>15.9</v>
      </c>
      <c r="K7" s="15">
        <v>16.899999999999999</v>
      </c>
      <c r="L7" s="14">
        <v>1463</v>
      </c>
      <c r="M7" s="15">
        <v>5.4</v>
      </c>
      <c r="N7" s="15">
        <v>5.0999999999999996</v>
      </c>
      <c r="O7" s="15">
        <v>5.7</v>
      </c>
    </row>
    <row r="8" spans="1:15">
      <c r="A8" s="21" t="s">
        <v>235</v>
      </c>
      <c r="B8" s="21" t="s">
        <v>132</v>
      </c>
      <c r="C8" s="21">
        <v>2021</v>
      </c>
      <c r="D8" s="14">
        <v>5583</v>
      </c>
      <c r="E8" s="15">
        <v>10.7</v>
      </c>
      <c r="F8" s="15">
        <v>10.4</v>
      </c>
      <c r="G8" s="15">
        <v>10.9</v>
      </c>
      <c r="H8" s="14">
        <v>4129</v>
      </c>
      <c r="I8" s="15">
        <v>16.2</v>
      </c>
      <c r="J8" s="15">
        <v>15.7</v>
      </c>
      <c r="K8" s="15">
        <v>16.7</v>
      </c>
      <c r="L8" s="14">
        <v>1454</v>
      </c>
      <c r="M8" s="15">
        <v>5.4</v>
      </c>
      <c r="N8" s="15">
        <v>5.0999999999999996</v>
      </c>
      <c r="O8" s="15">
        <v>5.7</v>
      </c>
    </row>
    <row r="9" spans="1:15">
      <c r="A9" s="21" t="s">
        <v>235</v>
      </c>
      <c r="B9" s="21" t="s">
        <v>132</v>
      </c>
      <c r="C9" s="21">
        <v>2020</v>
      </c>
      <c r="D9" s="14">
        <v>5224</v>
      </c>
      <c r="E9" s="15">
        <v>10</v>
      </c>
      <c r="F9" s="15">
        <v>9.6999999999999993</v>
      </c>
      <c r="G9" s="15">
        <v>10.3</v>
      </c>
      <c r="H9" s="14">
        <v>3925</v>
      </c>
      <c r="I9" s="15">
        <v>15.5</v>
      </c>
      <c r="J9" s="15">
        <v>15</v>
      </c>
      <c r="K9" s="15">
        <v>16</v>
      </c>
      <c r="L9" s="14">
        <v>1299</v>
      </c>
      <c r="M9" s="15">
        <v>4.8</v>
      </c>
      <c r="N9" s="15">
        <v>4.5999999999999996</v>
      </c>
      <c r="O9" s="15">
        <v>5.0999999999999996</v>
      </c>
    </row>
    <row r="10" spans="1:15">
      <c r="A10" s="21" t="s">
        <v>235</v>
      </c>
      <c r="B10" s="21" t="s">
        <v>132</v>
      </c>
      <c r="C10" s="21">
        <v>2019</v>
      </c>
      <c r="D10" s="14">
        <v>5691</v>
      </c>
      <c r="E10" s="15">
        <v>10.9</v>
      </c>
      <c r="F10" s="15">
        <v>10.6</v>
      </c>
      <c r="G10" s="15">
        <v>11.2</v>
      </c>
      <c r="H10" s="14">
        <v>4303</v>
      </c>
      <c r="I10" s="15">
        <v>17</v>
      </c>
      <c r="J10" s="15">
        <v>16.5</v>
      </c>
      <c r="K10" s="15">
        <v>17.5</v>
      </c>
      <c r="L10" s="14">
        <v>1388</v>
      </c>
      <c r="M10" s="15">
        <v>5.2</v>
      </c>
      <c r="N10" s="15">
        <v>4.9000000000000004</v>
      </c>
      <c r="O10" s="15">
        <v>5.5</v>
      </c>
    </row>
    <row r="11" spans="1:15">
      <c r="A11" s="21" t="s">
        <v>235</v>
      </c>
      <c r="B11" s="21" t="s">
        <v>132</v>
      </c>
      <c r="C11" s="21">
        <v>2018</v>
      </c>
      <c r="D11" s="14">
        <v>5420</v>
      </c>
      <c r="E11" s="15">
        <v>10.5</v>
      </c>
      <c r="F11" s="15">
        <v>10.199999999999999</v>
      </c>
      <c r="G11" s="15">
        <v>10.8</v>
      </c>
      <c r="H11" s="14">
        <v>4097</v>
      </c>
      <c r="I11" s="15">
        <v>16.3</v>
      </c>
      <c r="J11" s="15">
        <v>15.8</v>
      </c>
      <c r="K11" s="15">
        <v>16.8</v>
      </c>
      <c r="L11" s="14">
        <v>1323</v>
      </c>
      <c r="M11" s="15">
        <v>5</v>
      </c>
      <c r="N11" s="15">
        <v>4.7</v>
      </c>
      <c r="O11" s="15">
        <v>5.3</v>
      </c>
    </row>
    <row r="12" spans="1:15">
      <c r="A12" s="21" t="s">
        <v>235</v>
      </c>
      <c r="B12" s="21" t="s">
        <v>132</v>
      </c>
      <c r="C12" s="21">
        <v>2017</v>
      </c>
      <c r="D12" s="14">
        <v>4840</v>
      </c>
      <c r="E12" s="15">
        <v>9.4</v>
      </c>
      <c r="F12" s="15">
        <v>9.1</v>
      </c>
      <c r="G12" s="15">
        <v>9.6999999999999993</v>
      </c>
      <c r="H12" s="14">
        <v>3629</v>
      </c>
      <c r="I12" s="15">
        <v>14.5</v>
      </c>
      <c r="J12" s="15">
        <v>14</v>
      </c>
      <c r="K12" s="15">
        <v>15</v>
      </c>
      <c r="L12" s="14">
        <v>1211</v>
      </c>
      <c r="M12" s="15">
        <v>4.5999999999999996</v>
      </c>
      <c r="N12" s="15">
        <v>4.3</v>
      </c>
      <c r="O12" s="15">
        <v>4.9000000000000004</v>
      </c>
    </row>
    <row r="13" spans="1:15">
      <c r="A13" s="21" t="s">
        <v>235</v>
      </c>
      <c r="B13" s="21" t="s">
        <v>132</v>
      </c>
      <c r="C13" s="21">
        <v>2016</v>
      </c>
      <c r="D13" s="14">
        <v>4941</v>
      </c>
      <c r="E13" s="15">
        <v>9.6</v>
      </c>
      <c r="F13" s="15">
        <v>9.4</v>
      </c>
      <c r="G13" s="15">
        <v>9.9</v>
      </c>
      <c r="H13" s="14">
        <v>3770</v>
      </c>
      <c r="I13" s="15">
        <v>15.1</v>
      </c>
      <c r="J13" s="15">
        <v>14.6</v>
      </c>
      <c r="K13" s="15">
        <v>15.6</v>
      </c>
      <c r="L13" s="14">
        <v>1171</v>
      </c>
      <c r="M13" s="15">
        <v>4.5</v>
      </c>
      <c r="N13" s="15">
        <v>4.2</v>
      </c>
      <c r="O13" s="15">
        <v>4.7</v>
      </c>
    </row>
    <row r="14" spans="1:15">
      <c r="A14" s="21" t="s">
        <v>235</v>
      </c>
      <c r="B14" s="21" t="s">
        <v>132</v>
      </c>
      <c r="C14" s="21">
        <v>2015</v>
      </c>
      <c r="D14" s="14">
        <v>5199</v>
      </c>
      <c r="E14" s="15">
        <v>10.3</v>
      </c>
      <c r="F14" s="15">
        <v>10</v>
      </c>
      <c r="G14" s="15">
        <v>10.5</v>
      </c>
      <c r="H14" s="14">
        <v>3901</v>
      </c>
      <c r="I14" s="15">
        <v>15.8</v>
      </c>
      <c r="J14" s="15">
        <v>15.3</v>
      </c>
      <c r="K14" s="15">
        <v>16.3</v>
      </c>
      <c r="L14" s="14">
        <v>1298</v>
      </c>
      <c r="M14" s="15">
        <v>5</v>
      </c>
      <c r="N14" s="15">
        <v>4.7</v>
      </c>
      <c r="O14" s="15">
        <v>5.3</v>
      </c>
    </row>
    <row r="15" spans="1:15">
      <c r="A15" s="21" t="s">
        <v>235</v>
      </c>
      <c r="B15" s="21" t="s">
        <v>132</v>
      </c>
      <c r="C15" s="21">
        <v>2014</v>
      </c>
      <c r="D15" s="14">
        <v>5158</v>
      </c>
      <c r="E15" s="15">
        <v>10.3</v>
      </c>
      <c r="F15" s="15">
        <v>10</v>
      </c>
      <c r="G15" s="15">
        <v>10.5</v>
      </c>
      <c r="H15" s="14">
        <v>3926</v>
      </c>
      <c r="I15" s="15">
        <v>16</v>
      </c>
      <c r="J15" s="15">
        <v>15.5</v>
      </c>
      <c r="K15" s="15">
        <v>16.5</v>
      </c>
      <c r="L15" s="14">
        <v>1232</v>
      </c>
      <c r="M15" s="15">
        <v>4.8</v>
      </c>
      <c r="N15" s="15">
        <v>4.5</v>
      </c>
      <c r="O15" s="15">
        <v>5.0999999999999996</v>
      </c>
    </row>
    <row r="16" spans="1:15">
      <c r="A16" s="21" t="s">
        <v>235</v>
      </c>
      <c r="B16" s="21" t="s">
        <v>132</v>
      </c>
      <c r="C16" s="21">
        <v>2013</v>
      </c>
      <c r="D16" s="14">
        <v>5145</v>
      </c>
      <c r="E16" s="15">
        <v>10.3</v>
      </c>
      <c r="F16" s="15">
        <v>10.1</v>
      </c>
      <c r="G16" s="15">
        <v>10.6</v>
      </c>
      <c r="H16" s="14">
        <v>4024</v>
      </c>
      <c r="I16" s="15">
        <v>16.600000000000001</v>
      </c>
      <c r="J16" s="15">
        <v>16.100000000000001</v>
      </c>
      <c r="K16" s="15">
        <v>17.2</v>
      </c>
      <c r="L16" s="14">
        <v>1121</v>
      </c>
      <c r="M16" s="15">
        <v>4.4000000000000004</v>
      </c>
      <c r="N16" s="15">
        <v>4.0999999999999996</v>
      </c>
      <c r="O16" s="15">
        <v>4.7</v>
      </c>
    </row>
    <row r="17" spans="1:15">
      <c r="A17" s="21" t="s">
        <v>235</v>
      </c>
      <c r="B17" s="21" t="s">
        <v>132</v>
      </c>
      <c r="C17" s="21">
        <v>2012</v>
      </c>
      <c r="D17" s="14">
        <v>4887</v>
      </c>
      <c r="E17" s="15">
        <v>9.8000000000000007</v>
      </c>
      <c r="F17" s="15">
        <v>9.6</v>
      </c>
      <c r="G17" s="15">
        <v>10.1</v>
      </c>
      <c r="H17" s="14">
        <v>3778</v>
      </c>
      <c r="I17" s="15">
        <v>15.6</v>
      </c>
      <c r="J17" s="15">
        <v>15.1</v>
      </c>
      <c r="K17" s="15">
        <v>16.100000000000001</v>
      </c>
      <c r="L17" s="14">
        <v>1109</v>
      </c>
      <c r="M17" s="15">
        <v>4.4000000000000004</v>
      </c>
      <c r="N17" s="15">
        <v>4.0999999999999996</v>
      </c>
      <c r="O17" s="15">
        <v>4.5999999999999996</v>
      </c>
    </row>
    <row r="18" spans="1:15">
      <c r="A18" s="21" t="s">
        <v>235</v>
      </c>
      <c r="B18" s="21" t="s">
        <v>132</v>
      </c>
      <c r="C18" s="21">
        <v>2011</v>
      </c>
      <c r="D18" s="14">
        <v>4880</v>
      </c>
      <c r="E18" s="15">
        <v>9.9</v>
      </c>
      <c r="F18" s="15">
        <v>9.6</v>
      </c>
      <c r="G18" s="15">
        <v>10.199999999999999</v>
      </c>
      <c r="H18" s="14">
        <v>3706</v>
      </c>
      <c r="I18" s="15">
        <v>15.4</v>
      </c>
      <c r="J18" s="15">
        <v>14.9</v>
      </c>
      <c r="K18" s="15">
        <v>15.9</v>
      </c>
      <c r="L18" s="14">
        <v>1174</v>
      </c>
      <c r="M18" s="15">
        <v>4.7</v>
      </c>
      <c r="N18" s="15">
        <v>4.4000000000000004</v>
      </c>
      <c r="O18" s="15">
        <v>4.9000000000000004</v>
      </c>
    </row>
    <row r="19" spans="1:15">
      <c r="A19" s="21" t="s">
        <v>235</v>
      </c>
      <c r="B19" s="21" t="s">
        <v>132</v>
      </c>
      <c r="C19" s="21">
        <v>2010</v>
      </c>
      <c r="D19" s="14">
        <v>4519</v>
      </c>
      <c r="E19" s="15">
        <v>9.3000000000000007</v>
      </c>
      <c r="F19" s="15">
        <v>9</v>
      </c>
      <c r="G19" s="15">
        <v>9.6</v>
      </c>
      <c r="H19" s="14">
        <v>3412</v>
      </c>
      <c r="I19" s="15">
        <v>14.4</v>
      </c>
      <c r="J19" s="15">
        <v>14</v>
      </c>
      <c r="K19" s="15">
        <v>14.9</v>
      </c>
      <c r="L19" s="14">
        <v>1107</v>
      </c>
      <c r="M19" s="15">
        <v>4.5</v>
      </c>
      <c r="N19" s="15">
        <v>4.2</v>
      </c>
      <c r="O19" s="15">
        <v>4.7</v>
      </c>
    </row>
    <row r="20" spans="1:15">
      <c r="A20" s="21" t="s">
        <v>235</v>
      </c>
      <c r="B20" s="21" t="s">
        <v>132</v>
      </c>
      <c r="C20" s="21">
        <v>2009</v>
      </c>
      <c r="D20" s="14">
        <v>4677</v>
      </c>
      <c r="E20" s="15">
        <v>9.6</v>
      </c>
      <c r="F20" s="15">
        <v>9.4</v>
      </c>
      <c r="G20" s="15">
        <v>9.9</v>
      </c>
      <c r="H20" s="14">
        <v>3554</v>
      </c>
      <c r="I20" s="15">
        <v>15</v>
      </c>
      <c r="J20" s="15">
        <v>14.5</v>
      </c>
      <c r="K20" s="15">
        <v>15.5</v>
      </c>
      <c r="L20" s="14">
        <v>1123</v>
      </c>
      <c r="M20" s="15">
        <v>4.5</v>
      </c>
      <c r="N20" s="15">
        <v>4.3</v>
      </c>
      <c r="O20" s="15">
        <v>4.8</v>
      </c>
    </row>
    <row r="21" spans="1:15">
      <c r="A21" s="21" t="s">
        <v>235</v>
      </c>
      <c r="B21" s="21" t="s">
        <v>132</v>
      </c>
      <c r="C21" s="21">
        <v>2008</v>
      </c>
      <c r="D21" s="14">
        <v>4595</v>
      </c>
      <c r="E21" s="15">
        <v>9.5</v>
      </c>
      <c r="F21" s="15">
        <v>9.3000000000000007</v>
      </c>
      <c r="G21" s="15">
        <v>9.8000000000000007</v>
      </c>
      <c r="H21" s="14">
        <v>3490</v>
      </c>
      <c r="I21" s="15">
        <v>14.9</v>
      </c>
      <c r="J21" s="15">
        <v>14.4</v>
      </c>
      <c r="K21" s="15">
        <v>15.4</v>
      </c>
      <c r="L21" s="14">
        <v>1105</v>
      </c>
      <c r="M21" s="15">
        <v>4.5</v>
      </c>
      <c r="N21" s="15">
        <v>4.3</v>
      </c>
      <c r="O21" s="15">
        <v>4.8</v>
      </c>
    </row>
    <row r="22" spans="1:15">
      <c r="A22" s="21" t="s">
        <v>235</v>
      </c>
      <c r="B22" s="21" t="s">
        <v>132</v>
      </c>
      <c r="C22" s="21">
        <v>2007</v>
      </c>
      <c r="D22" s="14">
        <v>4313</v>
      </c>
      <c r="E22" s="15">
        <v>9</v>
      </c>
      <c r="F22" s="15">
        <v>8.8000000000000007</v>
      </c>
      <c r="G22" s="15">
        <v>9.3000000000000007</v>
      </c>
      <c r="H22" s="14">
        <v>3301</v>
      </c>
      <c r="I22" s="15">
        <v>14.2</v>
      </c>
      <c r="J22" s="15">
        <v>13.7</v>
      </c>
      <c r="K22" s="15">
        <v>14.7</v>
      </c>
      <c r="L22" s="14">
        <v>1012</v>
      </c>
      <c r="M22" s="15">
        <v>4.2</v>
      </c>
      <c r="N22" s="15">
        <v>3.9</v>
      </c>
      <c r="O22" s="15">
        <v>4.4000000000000004</v>
      </c>
    </row>
    <row r="23" spans="1:15">
      <c r="A23" s="21" t="s">
        <v>235</v>
      </c>
      <c r="B23" s="21" t="s">
        <v>132</v>
      </c>
      <c r="C23" s="21">
        <v>2006</v>
      </c>
      <c r="D23" s="14">
        <v>4507</v>
      </c>
      <c r="E23" s="15">
        <v>9.5</v>
      </c>
      <c r="F23" s="15">
        <v>9.3000000000000007</v>
      </c>
      <c r="G23" s="15">
        <v>9.8000000000000007</v>
      </c>
      <c r="H23" s="14">
        <v>3382</v>
      </c>
      <c r="I23" s="15">
        <v>14.8</v>
      </c>
      <c r="J23" s="15">
        <v>14.3</v>
      </c>
      <c r="K23" s="15">
        <v>15.3</v>
      </c>
      <c r="L23" s="14">
        <v>1125</v>
      </c>
      <c r="M23" s="15">
        <v>4.7</v>
      </c>
      <c r="N23" s="15">
        <v>4.4000000000000004</v>
      </c>
      <c r="O23" s="15">
        <v>5</v>
      </c>
    </row>
    <row r="24" spans="1:15">
      <c r="A24" s="21" t="s">
        <v>235</v>
      </c>
      <c r="B24" s="21" t="s">
        <v>132</v>
      </c>
      <c r="C24" s="21">
        <v>2005</v>
      </c>
      <c r="D24" s="14">
        <v>4705</v>
      </c>
      <c r="E24" s="15">
        <v>10</v>
      </c>
      <c r="F24" s="15">
        <v>9.6999999999999993</v>
      </c>
      <c r="G24" s="15">
        <v>10.3</v>
      </c>
      <c r="H24" s="14">
        <v>3482</v>
      </c>
      <c r="I24" s="15">
        <v>15.4</v>
      </c>
      <c r="J24" s="15">
        <v>14.9</v>
      </c>
      <c r="K24" s="15">
        <v>15.9</v>
      </c>
      <c r="L24" s="14">
        <v>1223</v>
      </c>
      <c r="M24" s="15">
        <v>5.0999999999999996</v>
      </c>
      <c r="N24" s="15">
        <v>4.8</v>
      </c>
      <c r="O24" s="15">
        <v>5.4</v>
      </c>
    </row>
    <row r="25" spans="1:15">
      <c r="A25" s="21" t="s">
        <v>235</v>
      </c>
      <c r="B25" s="21" t="s">
        <v>132</v>
      </c>
      <c r="C25" s="21">
        <v>2004</v>
      </c>
      <c r="D25" s="14">
        <v>4874</v>
      </c>
      <c r="E25" s="15">
        <v>10.5</v>
      </c>
      <c r="F25" s="15">
        <v>10.199999999999999</v>
      </c>
      <c r="G25" s="15">
        <v>10.8</v>
      </c>
      <c r="H25" s="14">
        <v>3578</v>
      </c>
      <c r="I25" s="15">
        <v>16</v>
      </c>
      <c r="J25" s="15">
        <v>15.4</v>
      </c>
      <c r="K25" s="15">
        <v>16.5</v>
      </c>
      <c r="L25" s="14">
        <v>1296</v>
      </c>
      <c r="M25" s="15">
        <v>5.5</v>
      </c>
      <c r="N25" s="15">
        <v>5.2</v>
      </c>
      <c r="O25" s="15">
        <v>5.8</v>
      </c>
    </row>
    <row r="26" spans="1:15">
      <c r="A26" s="21" t="s">
        <v>235</v>
      </c>
      <c r="B26" s="21" t="s">
        <v>132</v>
      </c>
      <c r="C26" s="21">
        <v>2003</v>
      </c>
      <c r="D26" s="14">
        <v>4798</v>
      </c>
      <c r="E26" s="15">
        <v>10.4</v>
      </c>
      <c r="F26" s="15">
        <v>10.1</v>
      </c>
      <c r="G26" s="15">
        <v>10.6</v>
      </c>
      <c r="H26" s="14">
        <v>3580</v>
      </c>
      <c r="I26" s="15">
        <v>16</v>
      </c>
      <c r="J26" s="15">
        <v>15.4</v>
      </c>
      <c r="K26" s="15">
        <v>16.5</v>
      </c>
      <c r="L26" s="14">
        <v>1218</v>
      </c>
      <c r="M26" s="15">
        <v>5.2</v>
      </c>
      <c r="N26" s="15">
        <v>4.9000000000000004</v>
      </c>
      <c r="O26" s="15">
        <v>5.4</v>
      </c>
    </row>
    <row r="27" spans="1:15">
      <c r="A27" s="21" t="s">
        <v>235</v>
      </c>
      <c r="B27" s="21" t="s">
        <v>132</v>
      </c>
      <c r="C27" s="21">
        <v>2002</v>
      </c>
      <c r="D27" s="14">
        <v>4758</v>
      </c>
      <c r="E27" s="15">
        <v>10.3</v>
      </c>
      <c r="F27" s="15">
        <v>10</v>
      </c>
      <c r="G27" s="15">
        <v>10.6</v>
      </c>
      <c r="H27" s="14">
        <v>3537</v>
      </c>
      <c r="I27" s="15">
        <v>15.8</v>
      </c>
      <c r="J27" s="15">
        <v>15.2</v>
      </c>
      <c r="K27" s="15">
        <v>16.3</v>
      </c>
      <c r="L27" s="14">
        <v>1221</v>
      </c>
      <c r="M27" s="15">
        <v>5.2</v>
      </c>
      <c r="N27" s="15">
        <v>4.9000000000000004</v>
      </c>
      <c r="O27" s="15">
        <v>5.5</v>
      </c>
    </row>
    <row r="28" spans="1:15">
      <c r="A28" s="21" t="s">
        <v>235</v>
      </c>
      <c r="B28" s="21" t="s">
        <v>132</v>
      </c>
      <c r="C28" s="21">
        <v>2001</v>
      </c>
      <c r="D28" s="14">
        <v>4896</v>
      </c>
      <c r="E28" s="15">
        <v>10.7</v>
      </c>
      <c r="F28" s="15">
        <v>10.4</v>
      </c>
      <c r="G28" s="15">
        <v>11</v>
      </c>
      <c r="H28" s="14">
        <v>3696</v>
      </c>
      <c r="I28" s="15">
        <v>16.8</v>
      </c>
      <c r="J28" s="15">
        <v>16.2</v>
      </c>
      <c r="K28" s="15">
        <v>17.3</v>
      </c>
      <c r="L28" s="14">
        <v>1200</v>
      </c>
      <c r="M28" s="15">
        <v>5.0999999999999996</v>
      </c>
      <c r="N28" s="15">
        <v>4.8</v>
      </c>
      <c r="O28" s="15">
        <v>5.4</v>
      </c>
    </row>
    <row r="29" spans="1:15">
      <c r="A29" s="21" t="s">
        <v>235</v>
      </c>
      <c r="B29" s="21" t="s">
        <v>132</v>
      </c>
      <c r="C29" s="21">
        <v>2000</v>
      </c>
      <c r="D29" s="14">
        <v>5070</v>
      </c>
      <c r="E29" s="15">
        <v>11.1</v>
      </c>
      <c r="F29" s="15">
        <v>10.8</v>
      </c>
      <c r="G29" s="15">
        <v>11.4</v>
      </c>
      <c r="H29" s="14">
        <v>3771</v>
      </c>
      <c r="I29" s="15">
        <v>17.2</v>
      </c>
      <c r="J29" s="15">
        <v>16.600000000000001</v>
      </c>
      <c r="K29" s="15">
        <v>17.7</v>
      </c>
      <c r="L29" s="14">
        <v>1299</v>
      </c>
      <c r="M29" s="15">
        <v>5.6</v>
      </c>
      <c r="N29" s="15">
        <v>5.3</v>
      </c>
      <c r="O29" s="15">
        <v>5.9</v>
      </c>
    </row>
    <row r="30" spans="1:15">
      <c r="A30" s="21" t="s">
        <v>235</v>
      </c>
      <c r="B30" s="21" t="s">
        <v>132</v>
      </c>
      <c r="C30" s="21">
        <v>1999</v>
      </c>
      <c r="D30" s="14">
        <v>5235</v>
      </c>
      <c r="E30" s="15">
        <v>11.5</v>
      </c>
      <c r="F30" s="15">
        <v>11.2</v>
      </c>
      <c r="G30" s="15">
        <v>11.9</v>
      </c>
      <c r="H30" s="14">
        <v>3964</v>
      </c>
      <c r="I30" s="15">
        <v>18.2</v>
      </c>
      <c r="J30" s="15">
        <v>17.600000000000001</v>
      </c>
      <c r="K30" s="15">
        <v>18.8</v>
      </c>
      <c r="L30" s="14">
        <v>1271</v>
      </c>
      <c r="M30" s="15">
        <v>5.5</v>
      </c>
      <c r="N30" s="15">
        <v>5.2</v>
      </c>
      <c r="O30" s="15">
        <v>5.8</v>
      </c>
    </row>
    <row r="31" spans="1:15">
      <c r="A31" s="21" t="s">
        <v>235</v>
      </c>
      <c r="B31" s="21" t="s">
        <v>132</v>
      </c>
      <c r="C31" s="21">
        <v>1998</v>
      </c>
      <c r="D31" s="14">
        <v>5339</v>
      </c>
      <c r="E31" s="15">
        <v>11.7</v>
      </c>
      <c r="F31" s="15">
        <v>11.4</v>
      </c>
      <c r="G31" s="15">
        <v>12.1</v>
      </c>
      <c r="H31" s="14">
        <v>4041</v>
      </c>
      <c r="I31" s="15">
        <v>18.3</v>
      </c>
      <c r="J31" s="15">
        <v>17.8</v>
      </c>
      <c r="K31" s="15">
        <v>18.899999999999999</v>
      </c>
      <c r="L31" s="14">
        <v>1298</v>
      </c>
      <c r="M31" s="15">
        <v>5.6</v>
      </c>
      <c r="N31" s="15">
        <v>5.3</v>
      </c>
      <c r="O31" s="15">
        <v>6</v>
      </c>
    </row>
    <row r="32" spans="1:15">
      <c r="A32" s="21" t="s">
        <v>235</v>
      </c>
      <c r="B32" s="21" t="s">
        <v>132</v>
      </c>
      <c r="C32" s="21">
        <v>1997</v>
      </c>
      <c r="D32" s="14">
        <v>4816</v>
      </c>
      <c r="E32" s="15">
        <v>10.7</v>
      </c>
      <c r="F32" s="15">
        <v>10.4</v>
      </c>
      <c r="G32" s="15">
        <v>11</v>
      </c>
      <c r="H32" s="14">
        <v>3567</v>
      </c>
      <c r="I32" s="15">
        <v>16.5</v>
      </c>
      <c r="J32" s="15">
        <v>15.9</v>
      </c>
      <c r="K32" s="15">
        <v>17.100000000000001</v>
      </c>
      <c r="L32" s="14">
        <v>1249</v>
      </c>
      <c r="M32" s="15">
        <v>5.5</v>
      </c>
      <c r="N32" s="15">
        <v>5.2</v>
      </c>
      <c r="O32" s="15">
        <v>5.8</v>
      </c>
    </row>
    <row r="33" spans="1:15">
      <c r="A33" s="21" t="s">
        <v>235</v>
      </c>
      <c r="B33" s="21" t="s">
        <v>132</v>
      </c>
      <c r="C33" s="21">
        <v>1996</v>
      </c>
      <c r="D33" s="14">
        <v>4901</v>
      </c>
      <c r="E33" s="15">
        <v>10.9</v>
      </c>
      <c r="F33" s="15">
        <v>10.6</v>
      </c>
      <c r="G33" s="15">
        <v>11.2</v>
      </c>
      <c r="H33" s="14">
        <v>3661</v>
      </c>
      <c r="I33" s="15">
        <v>17.100000000000001</v>
      </c>
      <c r="J33" s="15">
        <v>16.5</v>
      </c>
      <c r="K33" s="15">
        <v>17.7</v>
      </c>
      <c r="L33" s="14">
        <v>1240</v>
      </c>
      <c r="M33" s="15">
        <v>5.4</v>
      </c>
      <c r="N33" s="15">
        <v>5.0999999999999996</v>
      </c>
      <c r="O33" s="15">
        <v>5.7</v>
      </c>
    </row>
    <row r="34" spans="1:15">
      <c r="A34" s="21" t="s">
        <v>235</v>
      </c>
      <c r="B34" s="21" t="s">
        <v>132</v>
      </c>
      <c r="C34" s="21">
        <v>1995</v>
      </c>
      <c r="D34" s="14">
        <v>5116</v>
      </c>
      <c r="E34" s="15">
        <v>11.5</v>
      </c>
      <c r="F34" s="15">
        <v>11.2</v>
      </c>
      <c r="G34" s="15">
        <v>11.8</v>
      </c>
      <c r="H34" s="14">
        <v>3843</v>
      </c>
      <c r="I34" s="15">
        <v>17.899999999999999</v>
      </c>
      <c r="J34" s="15">
        <v>17.3</v>
      </c>
      <c r="K34" s="15">
        <v>18.5</v>
      </c>
      <c r="L34" s="14">
        <v>1273</v>
      </c>
      <c r="M34" s="15">
        <v>5.6</v>
      </c>
      <c r="N34" s="15">
        <v>5.3</v>
      </c>
      <c r="O34" s="15">
        <v>6</v>
      </c>
    </row>
    <row r="35" spans="1:15">
      <c r="A35" s="21" t="s">
        <v>235</v>
      </c>
      <c r="B35" s="21" t="s">
        <v>132</v>
      </c>
      <c r="C35" s="21">
        <v>1994</v>
      </c>
      <c r="D35" s="14">
        <v>5077</v>
      </c>
      <c r="E35" s="15">
        <v>11.5</v>
      </c>
      <c r="F35" s="15">
        <v>11.2</v>
      </c>
      <c r="G35" s="15">
        <v>11.8</v>
      </c>
      <c r="H35" s="14">
        <v>3781</v>
      </c>
      <c r="I35" s="15">
        <v>17.899999999999999</v>
      </c>
      <c r="J35" s="15">
        <v>17.3</v>
      </c>
      <c r="K35" s="15">
        <v>18.5</v>
      </c>
      <c r="L35" s="14">
        <v>1296</v>
      </c>
      <c r="M35" s="15">
        <v>5.7</v>
      </c>
      <c r="N35" s="15">
        <v>5.4</v>
      </c>
      <c r="O35" s="15">
        <v>6.1</v>
      </c>
    </row>
    <row r="36" spans="1:15">
      <c r="A36" s="21" t="s">
        <v>235</v>
      </c>
      <c r="B36" s="21" t="s">
        <v>132</v>
      </c>
      <c r="C36" s="21">
        <v>1993</v>
      </c>
      <c r="D36" s="14">
        <v>5169</v>
      </c>
      <c r="E36" s="15">
        <v>11.8</v>
      </c>
      <c r="F36" s="15">
        <v>11.4</v>
      </c>
      <c r="G36" s="15">
        <v>12.1</v>
      </c>
      <c r="H36" s="14">
        <v>3811</v>
      </c>
      <c r="I36" s="15">
        <v>18.100000000000001</v>
      </c>
      <c r="J36" s="15">
        <v>17.5</v>
      </c>
      <c r="K36" s="15">
        <v>18.7</v>
      </c>
      <c r="L36" s="14">
        <v>1358</v>
      </c>
      <c r="M36" s="15">
        <v>6.1</v>
      </c>
      <c r="N36" s="15">
        <v>5.7</v>
      </c>
      <c r="O36" s="15">
        <v>6.4</v>
      </c>
    </row>
    <row r="37" spans="1:15">
      <c r="A37" s="21" t="s">
        <v>235</v>
      </c>
      <c r="B37" s="21" t="s">
        <v>132</v>
      </c>
      <c r="C37" s="21">
        <v>1992</v>
      </c>
      <c r="D37" s="14">
        <v>5459</v>
      </c>
      <c r="E37" s="15">
        <v>12.5</v>
      </c>
      <c r="F37" s="15">
        <v>12.2</v>
      </c>
      <c r="G37" s="15">
        <v>12.8</v>
      </c>
      <c r="H37" s="14">
        <v>4043</v>
      </c>
      <c r="I37" s="15">
        <v>19.399999999999999</v>
      </c>
      <c r="J37" s="15">
        <v>18.7</v>
      </c>
      <c r="K37" s="15">
        <v>20</v>
      </c>
      <c r="L37" s="14">
        <v>1416</v>
      </c>
      <c r="M37" s="15">
        <v>6.4</v>
      </c>
      <c r="N37" s="15">
        <v>6</v>
      </c>
      <c r="O37" s="15">
        <v>6.7</v>
      </c>
    </row>
    <row r="38" spans="1:15">
      <c r="A38" s="21" t="s">
        <v>235</v>
      </c>
      <c r="B38" s="21" t="s">
        <v>132</v>
      </c>
      <c r="C38" s="21">
        <v>1991</v>
      </c>
      <c r="D38" s="14">
        <v>5470</v>
      </c>
      <c r="E38" s="15">
        <v>12.5</v>
      </c>
      <c r="F38" s="15">
        <v>12.2</v>
      </c>
      <c r="G38" s="15">
        <v>12.9</v>
      </c>
      <c r="H38" s="14">
        <v>4049</v>
      </c>
      <c r="I38" s="15">
        <v>19.3</v>
      </c>
      <c r="J38" s="15">
        <v>18.7</v>
      </c>
      <c r="K38" s="15">
        <v>19.899999999999999</v>
      </c>
      <c r="L38" s="14">
        <v>1421</v>
      </c>
      <c r="M38" s="15">
        <v>6.5</v>
      </c>
      <c r="N38" s="15">
        <v>6.1</v>
      </c>
      <c r="O38" s="15">
        <v>6.8</v>
      </c>
    </row>
    <row r="39" spans="1:15">
      <c r="A39" s="21" t="s">
        <v>235</v>
      </c>
      <c r="B39" s="21" t="s">
        <v>132</v>
      </c>
      <c r="C39" s="21">
        <v>1990</v>
      </c>
      <c r="D39" s="14">
        <v>5525</v>
      </c>
      <c r="E39" s="15">
        <v>12.8</v>
      </c>
      <c r="F39" s="15">
        <v>12.4</v>
      </c>
      <c r="G39" s="15">
        <v>13.1</v>
      </c>
      <c r="H39" s="14">
        <v>4035</v>
      </c>
      <c r="I39" s="15">
        <v>19.5</v>
      </c>
      <c r="J39" s="15">
        <v>18.8</v>
      </c>
      <c r="K39" s="15">
        <v>20.100000000000001</v>
      </c>
      <c r="L39" s="14">
        <v>1490</v>
      </c>
      <c r="M39" s="15">
        <v>6.8</v>
      </c>
      <c r="N39" s="15">
        <v>6.4</v>
      </c>
      <c r="O39" s="15">
        <v>7.1</v>
      </c>
    </row>
    <row r="40" spans="1:15">
      <c r="A40" s="21" t="s">
        <v>235</v>
      </c>
      <c r="B40" s="21" t="s">
        <v>132</v>
      </c>
      <c r="C40" s="21">
        <v>1989</v>
      </c>
      <c r="D40" s="14">
        <v>5303</v>
      </c>
      <c r="E40" s="15">
        <v>12.4</v>
      </c>
      <c r="F40" s="15">
        <v>12.1</v>
      </c>
      <c r="G40" s="15">
        <v>12.7</v>
      </c>
      <c r="H40" s="14">
        <v>3770</v>
      </c>
      <c r="I40" s="15">
        <v>18.399999999999999</v>
      </c>
      <c r="J40" s="15">
        <v>17.8</v>
      </c>
      <c r="K40" s="15">
        <v>19.100000000000001</v>
      </c>
      <c r="L40" s="14">
        <v>1533</v>
      </c>
      <c r="M40" s="15">
        <v>7</v>
      </c>
      <c r="N40" s="15">
        <v>6.7</v>
      </c>
      <c r="O40" s="15">
        <v>7.4</v>
      </c>
    </row>
    <row r="41" spans="1:15">
      <c r="A41" s="21" t="s">
        <v>235</v>
      </c>
      <c r="B41" s="21" t="s">
        <v>132</v>
      </c>
      <c r="C41" s="21">
        <v>1988</v>
      </c>
      <c r="D41" s="14">
        <v>5917</v>
      </c>
      <c r="E41" s="15">
        <v>14</v>
      </c>
      <c r="F41" s="15">
        <v>13.6</v>
      </c>
      <c r="G41" s="15">
        <v>14.4</v>
      </c>
      <c r="H41" s="14">
        <v>4159</v>
      </c>
      <c r="I41" s="15">
        <v>20.9</v>
      </c>
      <c r="J41" s="15">
        <v>20.2</v>
      </c>
      <c r="K41" s="15">
        <v>21.6</v>
      </c>
      <c r="L41" s="14">
        <v>1758</v>
      </c>
      <c r="M41" s="15">
        <v>8.1</v>
      </c>
      <c r="N41" s="15">
        <v>7.7</v>
      </c>
      <c r="O41" s="15">
        <v>8.5</v>
      </c>
    </row>
    <row r="42" spans="1:15">
      <c r="A42" s="21" t="s">
        <v>235</v>
      </c>
      <c r="B42" s="21" t="s">
        <v>132</v>
      </c>
      <c r="C42" s="21">
        <v>1987</v>
      </c>
      <c r="D42" s="14">
        <v>5533</v>
      </c>
      <c r="E42" s="15">
        <v>13.3</v>
      </c>
      <c r="F42" s="15">
        <v>12.9</v>
      </c>
      <c r="G42" s="15">
        <v>13.6</v>
      </c>
      <c r="H42" s="14">
        <v>3802</v>
      </c>
      <c r="I42" s="15">
        <v>19.3</v>
      </c>
      <c r="J42" s="15">
        <v>18.7</v>
      </c>
      <c r="K42" s="15">
        <v>20</v>
      </c>
      <c r="L42" s="14">
        <v>1731</v>
      </c>
      <c r="M42" s="15">
        <v>8.1</v>
      </c>
      <c r="N42" s="15">
        <v>7.7</v>
      </c>
      <c r="O42" s="15">
        <v>8.5</v>
      </c>
    </row>
    <row r="43" spans="1:15">
      <c r="A43" s="21" t="s">
        <v>235</v>
      </c>
      <c r="B43" s="21" t="s">
        <v>132</v>
      </c>
      <c r="C43" s="21">
        <v>1986</v>
      </c>
      <c r="D43" s="14">
        <v>5670</v>
      </c>
      <c r="E43" s="15">
        <v>13.8</v>
      </c>
      <c r="F43" s="15">
        <v>13.4</v>
      </c>
      <c r="G43" s="15">
        <v>14.1</v>
      </c>
      <c r="H43" s="14">
        <v>3809</v>
      </c>
      <c r="I43" s="15">
        <v>19.8</v>
      </c>
      <c r="J43" s="15">
        <v>19.100000000000001</v>
      </c>
      <c r="K43" s="15">
        <v>20.5</v>
      </c>
      <c r="L43" s="14">
        <v>1861</v>
      </c>
      <c r="M43" s="15">
        <v>8.6999999999999993</v>
      </c>
      <c r="N43" s="15">
        <v>8.3000000000000007</v>
      </c>
      <c r="O43" s="15">
        <v>9.1</v>
      </c>
    </row>
    <row r="44" spans="1:15">
      <c r="A44" s="21" t="s">
        <v>235</v>
      </c>
      <c r="B44" s="21" t="s">
        <v>132</v>
      </c>
      <c r="C44" s="21">
        <v>1985</v>
      </c>
      <c r="D44" s="14">
        <v>5841</v>
      </c>
      <c r="E44" s="15">
        <v>14.3</v>
      </c>
      <c r="F44" s="15">
        <v>14</v>
      </c>
      <c r="G44" s="15">
        <v>14.7</v>
      </c>
      <c r="H44" s="14">
        <v>3796</v>
      </c>
      <c r="I44" s="15">
        <v>19.600000000000001</v>
      </c>
      <c r="J44" s="15">
        <v>18.899999999999999</v>
      </c>
      <c r="K44" s="15">
        <v>20.2</v>
      </c>
      <c r="L44" s="14">
        <v>2045</v>
      </c>
      <c r="M44" s="15">
        <v>9.8000000000000007</v>
      </c>
      <c r="N44" s="15">
        <v>9.3000000000000007</v>
      </c>
      <c r="O44" s="15">
        <v>10.199999999999999</v>
      </c>
    </row>
    <row r="45" spans="1:15">
      <c r="A45" s="21" t="s">
        <v>235</v>
      </c>
      <c r="B45" s="21" t="s">
        <v>132</v>
      </c>
      <c r="C45" s="21">
        <v>1984</v>
      </c>
      <c r="D45" s="14">
        <v>5584</v>
      </c>
      <c r="E45" s="15">
        <v>13.9</v>
      </c>
      <c r="F45" s="15">
        <v>13.5</v>
      </c>
      <c r="G45" s="15">
        <v>14.2</v>
      </c>
      <c r="H45" s="14">
        <v>3601</v>
      </c>
      <c r="I45" s="15">
        <v>18.899999999999999</v>
      </c>
      <c r="J45" s="15">
        <v>18.2</v>
      </c>
      <c r="K45" s="15">
        <v>19.5</v>
      </c>
      <c r="L45" s="14">
        <v>1983</v>
      </c>
      <c r="M45" s="15">
        <v>9.5</v>
      </c>
      <c r="N45" s="15">
        <v>9.1</v>
      </c>
      <c r="O45" s="15">
        <v>9.9</v>
      </c>
    </row>
    <row r="46" spans="1:15">
      <c r="A46" s="21" t="s">
        <v>235</v>
      </c>
      <c r="B46" s="21" t="s">
        <v>132</v>
      </c>
      <c r="C46" s="21">
        <v>1983</v>
      </c>
      <c r="D46" s="14">
        <v>5521</v>
      </c>
      <c r="E46" s="15">
        <v>13.8</v>
      </c>
      <c r="F46" s="15">
        <v>13.4</v>
      </c>
      <c r="G46" s="15">
        <v>14.2</v>
      </c>
      <c r="H46" s="14">
        <v>3535</v>
      </c>
      <c r="I46" s="15">
        <v>18.8</v>
      </c>
      <c r="J46" s="15">
        <v>18.100000000000001</v>
      </c>
      <c r="K46" s="15">
        <v>19.399999999999999</v>
      </c>
      <c r="L46" s="14">
        <v>1986</v>
      </c>
      <c r="M46" s="15">
        <v>9.5</v>
      </c>
      <c r="N46" s="15">
        <v>9.1</v>
      </c>
      <c r="O46" s="15">
        <v>9.9</v>
      </c>
    </row>
    <row r="47" spans="1:15">
      <c r="A47" s="21" t="s">
        <v>235</v>
      </c>
      <c r="B47" s="21" t="s">
        <v>132</v>
      </c>
      <c r="C47" s="21">
        <v>1982</v>
      </c>
      <c r="D47" s="14">
        <v>5622</v>
      </c>
      <c r="E47" s="15">
        <v>14.1</v>
      </c>
      <c r="F47" s="15">
        <v>13.8</v>
      </c>
      <c r="G47" s="15">
        <v>14.5</v>
      </c>
      <c r="H47" s="14">
        <v>3523</v>
      </c>
      <c r="I47" s="15">
        <v>18.899999999999999</v>
      </c>
      <c r="J47" s="15">
        <v>18.2</v>
      </c>
      <c r="K47" s="15">
        <v>19.600000000000001</v>
      </c>
      <c r="L47" s="14">
        <v>2099</v>
      </c>
      <c r="M47" s="15">
        <v>10.1</v>
      </c>
      <c r="N47" s="15">
        <v>9.6999999999999993</v>
      </c>
      <c r="O47" s="15">
        <v>10.5</v>
      </c>
    </row>
    <row r="48" spans="1:15">
      <c r="A48" s="21" t="s">
        <v>235</v>
      </c>
      <c r="B48" s="21" t="s">
        <v>132</v>
      </c>
      <c r="C48" s="21">
        <v>1981</v>
      </c>
      <c r="D48" s="14">
        <v>5740</v>
      </c>
      <c r="E48" s="15">
        <v>14.5</v>
      </c>
      <c r="F48" s="15">
        <v>14.1</v>
      </c>
      <c r="G48" s="15">
        <v>14.8</v>
      </c>
      <c r="H48" s="14">
        <v>3562</v>
      </c>
      <c r="I48" s="15">
        <v>19.2</v>
      </c>
      <c r="J48" s="15">
        <v>18.5</v>
      </c>
      <c r="K48" s="15">
        <v>19.899999999999999</v>
      </c>
      <c r="L48" s="14">
        <v>2178</v>
      </c>
      <c r="M48" s="15">
        <v>10.5</v>
      </c>
      <c r="N48" s="15">
        <v>10.1</v>
      </c>
      <c r="O48" s="15">
        <v>11</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8"/>
  <sheetViews>
    <sheetView showGridLines="0" workbookViewId="0"/>
  </sheetViews>
  <sheetFormatPr defaultColWidth="10.88671875" defaultRowHeight="15"/>
  <cols>
    <col min="1" max="1" width="10.77734375" customWidth="1"/>
    <col min="2" max="2" width="16.77734375" customWidth="1"/>
    <col min="3" max="3" width="12.77734375" customWidth="1"/>
    <col min="4" max="15" width="8.77734375" customWidth="1"/>
  </cols>
  <sheetData>
    <row r="1" spans="1:15" ht="21">
      <c r="A1" s="6" t="s">
        <v>236</v>
      </c>
    </row>
    <row r="2" spans="1:15">
      <c r="A2" t="s">
        <v>65</v>
      </c>
    </row>
    <row r="3" spans="1:15">
      <c r="A3" t="s">
        <v>217</v>
      </c>
    </row>
    <row r="4" spans="1:15">
      <c r="A4" t="s">
        <v>218</v>
      </c>
    </row>
    <row r="5" spans="1:15">
      <c r="A5" t="s">
        <v>219</v>
      </c>
    </row>
    <row r="6" spans="1:15" ht="62.45">
      <c r="A6" s="12" t="s">
        <v>220</v>
      </c>
      <c r="B6" s="12" t="s">
        <v>221</v>
      </c>
      <c r="C6" s="12" t="s">
        <v>222</v>
      </c>
      <c r="D6" s="12" t="s">
        <v>223</v>
      </c>
      <c r="E6" s="12" t="s">
        <v>224</v>
      </c>
      <c r="F6" s="12" t="s">
        <v>225</v>
      </c>
      <c r="G6" s="12" t="s">
        <v>226</v>
      </c>
      <c r="H6" s="12" t="s">
        <v>227</v>
      </c>
      <c r="I6" s="12" t="s">
        <v>228</v>
      </c>
      <c r="J6" s="12" t="s">
        <v>229</v>
      </c>
      <c r="K6" s="12" t="s">
        <v>230</v>
      </c>
      <c r="L6" s="12" t="s">
        <v>231</v>
      </c>
      <c r="M6" s="12" t="s">
        <v>232</v>
      </c>
      <c r="N6" s="12" t="s">
        <v>233</v>
      </c>
      <c r="O6" s="12" t="s">
        <v>234</v>
      </c>
    </row>
    <row r="7" spans="1:15">
      <c r="A7" s="21" t="s">
        <v>237</v>
      </c>
      <c r="B7" s="21" t="s">
        <v>238</v>
      </c>
      <c r="C7" s="21">
        <v>2022</v>
      </c>
      <c r="D7" s="14">
        <v>5284</v>
      </c>
      <c r="E7" s="15">
        <v>10.5</v>
      </c>
      <c r="F7" s="15">
        <v>10.3</v>
      </c>
      <c r="G7" s="15">
        <v>10.8</v>
      </c>
      <c r="H7" s="14">
        <v>3909</v>
      </c>
      <c r="I7" s="15">
        <v>16.100000000000001</v>
      </c>
      <c r="J7" s="15">
        <v>15.6</v>
      </c>
      <c r="K7" s="15">
        <v>16.600000000000001</v>
      </c>
      <c r="L7" s="14">
        <v>1375</v>
      </c>
      <c r="M7" s="15">
        <v>5.3</v>
      </c>
      <c r="N7" s="15">
        <v>5.0999999999999996</v>
      </c>
      <c r="O7" s="15">
        <v>5.6</v>
      </c>
    </row>
    <row r="8" spans="1:15">
      <c r="A8" s="21" t="s">
        <v>237</v>
      </c>
      <c r="B8" s="21" t="s">
        <v>238</v>
      </c>
      <c r="C8" s="21">
        <v>2021</v>
      </c>
      <c r="D8" s="14">
        <v>5219</v>
      </c>
      <c r="E8" s="15">
        <v>10.5</v>
      </c>
      <c r="F8" s="15">
        <v>10.199999999999999</v>
      </c>
      <c r="G8" s="15">
        <v>10.8</v>
      </c>
      <c r="H8" s="14">
        <v>3852</v>
      </c>
      <c r="I8" s="15">
        <v>16</v>
      </c>
      <c r="J8" s="15">
        <v>15.5</v>
      </c>
      <c r="K8" s="15">
        <v>16.5</v>
      </c>
      <c r="L8" s="14">
        <v>1367</v>
      </c>
      <c r="M8" s="15">
        <v>5.4</v>
      </c>
      <c r="N8" s="15">
        <v>5.0999999999999996</v>
      </c>
      <c r="O8" s="15">
        <v>5.7</v>
      </c>
    </row>
    <row r="9" spans="1:15">
      <c r="A9" s="21" t="s">
        <v>237</v>
      </c>
      <c r="B9" s="21" t="s">
        <v>238</v>
      </c>
      <c r="C9" s="21">
        <v>2020</v>
      </c>
      <c r="D9" s="14">
        <v>4912</v>
      </c>
      <c r="E9" s="15">
        <v>9.9</v>
      </c>
      <c r="F9" s="15">
        <v>9.6999999999999993</v>
      </c>
      <c r="G9" s="15">
        <v>10.199999999999999</v>
      </c>
      <c r="H9" s="14">
        <v>3682</v>
      </c>
      <c r="I9" s="15">
        <v>15.4</v>
      </c>
      <c r="J9" s="15">
        <v>14.9</v>
      </c>
      <c r="K9" s="15">
        <v>15.9</v>
      </c>
      <c r="L9" s="14">
        <v>1230</v>
      </c>
      <c r="M9" s="15">
        <v>4.8</v>
      </c>
      <c r="N9" s="15">
        <v>4.5999999999999996</v>
      </c>
      <c r="O9" s="15">
        <v>5.0999999999999996</v>
      </c>
    </row>
    <row r="10" spans="1:15">
      <c r="A10" s="21" t="s">
        <v>237</v>
      </c>
      <c r="B10" s="21" t="s">
        <v>238</v>
      </c>
      <c r="C10" s="21">
        <v>2019</v>
      </c>
      <c r="D10" s="14">
        <v>5316</v>
      </c>
      <c r="E10" s="15">
        <v>10.8</v>
      </c>
      <c r="F10" s="15">
        <v>10.5</v>
      </c>
      <c r="G10" s="15">
        <v>11</v>
      </c>
      <c r="H10" s="14">
        <v>4017</v>
      </c>
      <c r="I10" s="15">
        <v>16.7</v>
      </c>
      <c r="J10" s="15">
        <v>16.2</v>
      </c>
      <c r="K10" s="15">
        <v>17.2</v>
      </c>
      <c r="L10" s="14">
        <v>1299</v>
      </c>
      <c r="M10" s="15">
        <v>5.0999999999999996</v>
      </c>
      <c r="N10" s="15">
        <v>4.9000000000000004</v>
      </c>
      <c r="O10" s="15">
        <v>5.4</v>
      </c>
    </row>
    <row r="11" spans="1:15">
      <c r="A11" s="21" t="s">
        <v>237</v>
      </c>
      <c r="B11" s="21" t="s">
        <v>238</v>
      </c>
      <c r="C11" s="21">
        <v>2018</v>
      </c>
      <c r="D11" s="14">
        <v>5021</v>
      </c>
      <c r="E11" s="15">
        <v>10.199999999999999</v>
      </c>
      <c r="F11" s="15">
        <v>10</v>
      </c>
      <c r="G11" s="15">
        <v>10.5</v>
      </c>
      <c r="H11" s="14">
        <v>3800</v>
      </c>
      <c r="I11" s="15">
        <v>16</v>
      </c>
      <c r="J11" s="15">
        <v>15.5</v>
      </c>
      <c r="K11" s="15">
        <v>16.5</v>
      </c>
      <c r="L11" s="14">
        <v>1221</v>
      </c>
      <c r="M11" s="15">
        <v>4.9000000000000004</v>
      </c>
      <c r="N11" s="15">
        <v>4.5999999999999996</v>
      </c>
      <c r="O11" s="15">
        <v>5.0999999999999996</v>
      </c>
    </row>
    <row r="12" spans="1:15">
      <c r="A12" s="21" t="s">
        <v>237</v>
      </c>
      <c r="B12" s="21" t="s">
        <v>238</v>
      </c>
      <c r="C12" s="21">
        <v>2017</v>
      </c>
      <c r="D12" s="14">
        <v>4451</v>
      </c>
      <c r="E12" s="15">
        <v>9.1</v>
      </c>
      <c r="F12" s="15">
        <v>8.9</v>
      </c>
      <c r="G12" s="15">
        <v>9.4</v>
      </c>
      <c r="H12" s="14">
        <v>3328</v>
      </c>
      <c r="I12" s="15">
        <v>14</v>
      </c>
      <c r="J12" s="15">
        <v>13.6</v>
      </c>
      <c r="K12" s="15">
        <v>14.5</v>
      </c>
      <c r="L12" s="14">
        <v>1123</v>
      </c>
      <c r="M12" s="15">
        <v>4.5</v>
      </c>
      <c r="N12" s="15">
        <v>4.2</v>
      </c>
      <c r="O12" s="15">
        <v>4.8</v>
      </c>
    </row>
    <row r="13" spans="1:15">
      <c r="A13" s="21" t="s">
        <v>237</v>
      </c>
      <c r="B13" s="21" t="s">
        <v>238</v>
      </c>
      <c r="C13" s="21">
        <v>2016</v>
      </c>
      <c r="D13" s="14">
        <v>4575</v>
      </c>
      <c r="E13" s="15">
        <v>9.4</v>
      </c>
      <c r="F13" s="15">
        <v>9.1999999999999993</v>
      </c>
      <c r="G13" s="15">
        <v>9.6999999999999993</v>
      </c>
      <c r="H13" s="14">
        <v>3464</v>
      </c>
      <c r="I13" s="15">
        <v>14.7</v>
      </c>
      <c r="J13" s="15">
        <v>14.2</v>
      </c>
      <c r="K13" s="15">
        <v>15.2</v>
      </c>
      <c r="L13" s="14">
        <v>1111</v>
      </c>
      <c r="M13" s="15">
        <v>4.5</v>
      </c>
      <c r="N13" s="15">
        <v>4.2</v>
      </c>
      <c r="O13" s="15">
        <v>4.7</v>
      </c>
    </row>
    <row r="14" spans="1:15">
      <c r="A14" s="21" t="s">
        <v>237</v>
      </c>
      <c r="B14" s="21" t="s">
        <v>238</v>
      </c>
      <c r="C14" s="21">
        <v>2015</v>
      </c>
      <c r="D14" s="14">
        <v>4820</v>
      </c>
      <c r="E14" s="15">
        <v>10.1</v>
      </c>
      <c r="F14" s="15">
        <v>9.8000000000000007</v>
      </c>
      <c r="G14" s="15">
        <v>10.3</v>
      </c>
      <c r="H14" s="14">
        <v>3600</v>
      </c>
      <c r="I14" s="15">
        <v>15.4</v>
      </c>
      <c r="J14" s="15">
        <v>14.9</v>
      </c>
      <c r="K14" s="15">
        <v>16</v>
      </c>
      <c r="L14" s="14">
        <v>1220</v>
      </c>
      <c r="M14" s="15">
        <v>5</v>
      </c>
      <c r="N14" s="15">
        <v>4.7</v>
      </c>
      <c r="O14" s="15">
        <v>5.3</v>
      </c>
    </row>
    <row r="15" spans="1:15">
      <c r="A15" s="21" t="s">
        <v>237</v>
      </c>
      <c r="B15" s="21" t="s">
        <v>238</v>
      </c>
      <c r="C15" s="21">
        <v>2014</v>
      </c>
      <c r="D15" s="14">
        <v>4882</v>
      </c>
      <c r="E15" s="15">
        <v>10.3</v>
      </c>
      <c r="F15" s="15">
        <v>10</v>
      </c>
      <c r="G15" s="15">
        <v>10.5</v>
      </c>
      <c r="H15" s="14">
        <v>3701</v>
      </c>
      <c r="I15" s="15">
        <v>15.9</v>
      </c>
      <c r="J15" s="15">
        <v>15.4</v>
      </c>
      <c r="K15" s="15">
        <v>16.5</v>
      </c>
      <c r="L15" s="14">
        <v>1181</v>
      </c>
      <c r="M15" s="15">
        <v>4.9000000000000004</v>
      </c>
      <c r="N15" s="15">
        <v>4.5999999999999996</v>
      </c>
      <c r="O15" s="15">
        <v>5.0999999999999996</v>
      </c>
    </row>
    <row r="16" spans="1:15">
      <c r="A16" s="21" t="s">
        <v>237</v>
      </c>
      <c r="B16" s="21" t="s">
        <v>238</v>
      </c>
      <c r="C16" s="21">
        <v>2013</v>
      </c>
      <c r="D16" s="14">
        <v>4727</v>
      </c>
      <c r="E16" s="15">
        <v>10</v>
      </c>
      <c r="F16" s="15">
        <v>9.8000000000000007</v>
      </c>
      <c r="G16" s="15">
        <v>10.3</v>
      </c>
      <c r="H16" s="14">
        <v>3688</v>
      </c>
      <c r="I16" s="15">
        <v>16.100000000000001</v>
      </c>
      <c r="J16" s="15">
        <v>15.6</v>
      </c>
      <c r="K16" s="15">
        <v>16.600000000000001</v>
      </c>
      <c r="L16" s="14">
        <v>1039</v>
      </c>
      <c r="M16" s="15">
        <v>4.3</v>
      </c>
      <c r="N16" s="15">
        <v>4.0999999999999996</v>
      </c>
      <c r="O16" s="15">
        <v>4.5999999999999996</v>
      </c>
    </row>
    <row r="17" spans="1:15">
      <c r="A17" s="21" t="s">
        <v>237</v>
      </c>
      <c r="B17" s="21" t="s">
        <v>238</v>
      </c>
      <c r="C17" s="21">
        <v>2012</v>
      </c>
      <c r="D17" s="14">
        <v>4513</v>
      </c>
      <c r="E17" s="15">
        <v>9.6</v>
      </c>
      <c r="F17" s="15">
        <v>9.3000000000000007</v>
      </c>
      <c r="G17" s="15">
        <v>9.9</v>
      </c>
      <c r="H17" s="14">
        <v>3488</v>
      </c>
      <c r="I17" s="15">
        <v>15.2</v>
      </c>
      <c r="J17" s="15">
        <v>14.7</v>
      </c>
      <c r="K17" s="15">
        <v>15.7</v>
      </c>
      <c r="L17" s="14">
        <v>1025</v>
      </c>
      <c r="M17" s="15">
        <v>4.3</v>
      </c>
      <c r="N17" s="15">
        <v>4</v>
      </c>
      <c r="O17" s="15">
        <v>4.5</v>
      </c>
    </row>
    <row r="18" spans="1:15">
      <c r="A18" s="21" t="s">
        <v>237</v>
      </c>
      <c r="B18" s="21" t="s">
        <v>238</v>
      </c>
      <c r="C18" s="21">
        <v>2011</v>
      </c>
      <c r="D18" s="14">
        <v>4518</v>
      </c>
      <c r="E18" s="15">
        <v>9.6999999999999993</v>
      </c>
      <c r="F18" s="15">
        <v>9.4</v>
      </c>
      <c r="G18" s="15">
        <v>10</v>
      </c>
      <c r="H18" s="14">
        <v>3420</v>
      </c>
      <c r="I18" s="15">
        <v>15.1</v>
      </c>
      <c r="J18" s="15">
        <v>14.6</v>
      </c>
      <c r="K18" s="15">
        <v>15.6</v>
      </c>
      <c r="L18" s="14">
        <v>1098</v>
      </c>
      <c r="M18" s="15">
        <v>4.5999999999999996</v>
      </c>
      <c r="N18" s="15">
        <v>4.4000000000000004</v>
      </c>
      <c r="O18" s="15">
        <v>4.9000000000000004</v>
      </c>
    </row>
    <row r="19" spans="1:15">
      <c r="A19" s="21" t="s">
        <v>237</v>
      </c>
      <c r="B19" s="21" t="s">
        <v>238</v>
      </c>
      <c r="C19" s="21">
        <v>2010</v>
      </c>
      <c r="D19" s="14">
        <v>4202</v>
      </c>
      <c r="E19" s="15">
        <v>9.1</v>
      </c>
      <c r="F19" s="15">
        <v>8.9</v>
      </c>
      <c r="G19" s="15">
        <v>9.4</v>
      </c>
      <c r="H19" s="14">
        <v>3166</v>
      </c>
      <c r="I19" s="15">
        <v>14.2</v>
      </c>
      <c r="J19" s="15">
        <v>13.7</v>
      </c>
      <c r="K19" s="15">
        <v>14.7</v>
      </c>
      <c r="L19" s="14">
        <v>1036</v>
      </c>
      <c r="M19" s="15">
        <v>4.4000000000000004</v>
      </c>
      <c r="N19" s="15">
        <v>4.2</v>
      </c>
      <c r="O19" s="15">
        <v>4.7</v>
      </c>
    </row>
    <row r="20" spans="1:15">
      <c r="A20" s="21" t="s">
        <v>237</v>
      </c>
      <c r="B20" s="21" t="s">
        <v>238</v>
      </c>
      <c r="C20" s="21">
        <v>2009</v>
      </c>
      <c r="D20" s="14">
        <v>4392</v>
      </c>
      <c r="E20" s="15">
        <v>9.6</v>
      </c>
      <c r="F20" s="15">
        <v>9.3000000000000007</v>
      </c>
      <c r="G20" s="15">
        <v>9.9</v>
      </c>
      <c r="H20" s="14">
        <v>3331</v>
      </c>
      <c r="I20" s="15">
        <v>14.9</v>
      </c>
      <c r="J20" s="15">
        <v>14.4</v>
      </c>
      <c r="K20" s="15">
        <v>15.4</v>
      </c>
      <c r="L20" s="14">
        <v>1061</v>
      </c>
      <c r="M20" s="15">
        <v>4.5</v>
      </c>
      <c r="N20" s="15">
        <v>4.3</v>
      </c>
      <c r="O20" s="15">
        <v>4.8</v>
      </c>
    </row>
    <row r="21" spans="1:15">
      <c r="A21" s="21" t="s">
        <v>237</v>
      </c>
      <c r="B21" s="21" t="s">
        <v>238</v>
      </c>
      <c r="C21" s="21">
        <v>2008</v>
      </c>
      <c r="D21" s="14">
        <v>4288</v>
      </c>
      <c r="E21" s="15">
        <v>9.4</v>
      </c>
      <c r="F21" s="15">
        <v>9.1</v>
      </c>
      <c r="G21" s="15">
        <v>9.6999999999999993</v>
      </c>
      <c r="H21" s="14">
        <v>3265</v>
      </c>
      <c r="I21" s="15">
        <v>14.7</v>
      </c>
      <c r="J21" s="15">
        <v>14.2</v>
      </c>
      <c r="K21" s="15">
        <v>15.2</v>
      </c>
      <c r="L21" s="14">
        <v>1023</v>
      </c>
      <c r="M21" s="15">
        <v>4.4000000000000004</v>
      </c>
      <c r="N21" s="15">
        <v>4.2</v>
      </c>
      <c r="O21" s="15">
        <v>4.7</v>
      </c>
    </row>
    <row r="22" spans="1:15">
      <c r="A22" s="21" t="s">
        <v>237</v>
      </c>
      <c r="B22" s="21" t="s">
        <v>238</v>
      </c>
      <c r="C22" s="21">
        <v>2007</v>
      </c>
      <c r="D22" s="14">
        <v>3999</v>
      </c>
      <c r="E22" s="15">
        <v>8.9</v>
      </c>
      <c r="F22" s="15">
        <v>8.6</v>
      </c>
      <c r="G22" s="15">
        <v>9.1</v>
      </c>
      <c r="H22" s="14">
        <v>3048</v>
      </c>
      <c r="I22" s="15">
        <v>13.9</v>
      </c>
      <c r="J22" s="15">
        <v>13.4</v>
      </c>
      <c r="K22" s="15">
        <v>14.4</v>
      </c>
      <c r="L22" s="14">
        <v>951</v>
      </c>
      <c r="M22" s="15">
        <v>4.2</v>
      </c>
      <c r="N22" s="15">
        <v>3.9</v>
      </c>
      <c r="O22" s="15">
        <v>4.4000000000000004</v>
      </c>
    </row>
    <row r="23" spans="1:15">
      <c r="A23" s="21" t="s">
        <v>237</v>
      </c>
      <c r="B23" s="21" t="s">
        <v>238</v>
      </c>
      <c r="C23" s="21">
        <v>2006</v>
      </c>
      <c r="D23" s="14">
        <v>4178</v>
      </c>
      <c r="E23" s="15">
        <v>9.4</v>
      </c>
      <c r="F23" s="15">
        <v>9.1</v>
      </c>
      <c r="G23" s="15">
        <v>9.6999999999999993</v>
      </c>
      <c r="H23" s="14">
        <v>3133</v>
      </c>
      <c r="I23" s="15">
        <v>14.5</v>
      </c>
      <c r="J23" s="15">
        <v>14</v>
      </c>
      <c r="K23" s="15">
        <v>15</v>
      </c>
      <c r="L23" s="14">
        <v>1045</v>
      </c>
      <c r="M23" s="15">
        <v>4.5999999999999996</v>
      </c>
      <c r="N23" s="15">
        <v>4.3</v>
      </c>
      <c r="O23" s="15">
        <v>4.9000000000000004</v>
      </c>
    </row>
    <row r="24" spans="1:15">
      <c r="A24" s="21" t="s">
        <v>237</v>
      </c>
      <c r="B24" s="21" t="s">
        <v>238</v>
      </c>
      <c r="C24" s="21">
        <v>2005</v>
      </c>
      <c r="D24" s="14">
        <v>4410</v>
      </c>
      <c r="E24" s="15">
        <v>9.9</v>
      </c>
      <c r="F24" s="15">
        <v>9.6</v>
      </c>
      <c r="G24" s="15">
        <v>10.199999999999999</v>
      </c>
      <c r="H24" s="14">
        <v>3252</v>
      </c>
      <c r="I24" s="15">
        <v>15.2</v>
      </c>
      <c r="J24" s="15">
        <v>14.7</v>
      </c>
      <c r="K24" s="15">
        <v>15.8</v>
      </c>
      <c r="L24" s="14">
        <v>1158</v>
      </c>
      <c r="M24" s="15">
        <v>5.0999999999999996</v>
      </c>
      <c r="N24" s="15">
        <v>4.8</v>
      </c>
      <c r="O24" s="15">
        <v>5.4</v>
      </c>
    </row>
    <row r="25" spans="1:15">
      <c r="A25" s="21" t="s">
        <v>237</v>
      </c>
      <c r="B25" s="21" t="s">
        <v>238</v>
      </c>
      <c r="C25" s="21">
        <v>2004</v>
      </c>
      <c r="D25" s="14">
        <v>4513</v>
      </c>
      <c r="E25" s="15">
        <v>10.3</v>
      </c>
      <c r="F25" s="15">
        <v>10</v>
      </c>
      <c r="G25" s="15">
        <v>10.6</v>
      </c>
      <c r="H25" s="14">
        <v>3297</v>
      </c>
      <c r="I25" s="15">
        <v>15.6</v>
      </c>
      <c r="J25" s="15">
        <v>15</v>
      </c>
      <c r="K25" s="15">
        <v>16.100000000000001</v>
      </c>
      <c r="L25" s="14">
        <v>1216</v>
      </c>
      <c r="M25" s="15">
        <v>5.4</v>
      </c>
      <c r="N25" s="15">
        <v>5.0999999999999996</v>
      </c>
      <c r="O25" s="15">
        <v>5.7</v>
      </c>
    </row>
    <row r="26" spans="1:15">
      <c r="A26" s="21" t="s">
        <v>237</v>
      </c>
      <c r="B26" s="21" t="s">
        <v>238</v>
      </c>
      <c r="C26" s="21">
        <v>2003</v>
      </c>
      <c r="D26" s="14">
        <v>4430</v>
      </c>
      <c r="E26" s="15">
        <v>10.1</v>
      </c>
      <c r="F26" s="15">
        <v>9.8000000000000007</v>
      </c>
      <c r="G26" s="15">
        <v>10.4</v>
      </c>
      <c r="H26" s="14">
        <v>3298</v>
      </c>
      <c r="I26" s="15">
        <v>15.6</v>
      </c>
      <c r="J26" s="15">
        <v>15.1</v>
      </c>
      <c r="K26" s="15">
        <v>16.2</v>
      </c>
      <c r="L26" s="14">
        <v>1132</v>
      </c>
      <c r="M26" s="15">
        <v>5.0999999999999996</v>
      </c>
      <c r="N26" s="15">
        <v>4.8</v>
      </c>
      <c r="O26" s="15">
        <v>5.4</v>
      </c>
    </row>
    <row r="27" spans="1:15">
      <c r="A27" s="21" t="s">
        <v>237</v>
      </c>
      <c r="B27" s="21" t="s">
        <v>238</v>
      </c>
      <c r="C27" s="21">
        <v>2002</v>
      </c>
      <c r="D27" s="14">
        <v>4436</v>
      </c>
      <c r="E27" s="15">
        <v>10.199999999999999</v>
      </c>
      <c r="F27" s="15">
        <v>9.9</v>
      </c>
      <c r="G27" s="15">
        <v>10.5</v>
      </c>
      <c r="H27" s="14">
        <v>3296</v>
      </c>
      <c r="I27" s="15">
        <v>15.6</v>
      </c>
      <c r="J27" s="15">
        <v>15</v>
      </c>
      <c r="K27" s="15">
        <v>16.100000000000001</v>
      </c>
      <c r="L27" s="14">
        <v>1140</v>
      </c>
      <c r="M27" s="15">
        <v>5.0999999999999996</v>
      </c>
      <c r="N27" s="15">
        <v>4.8</v>
      </c>
      <c r="O27" s="15">
        <v>5.4</v>
      </c>
    </row>
    <row r="28" spans="1:15">
      <c r="A28" s="21" t="s">
        <v>237</v>
      </c>
      <c r="B28" s="21" t="s">
        <v>238</v>
      </c>
      <c r="C28" s="21">
        <v>2001</v>
      </c>
      <c r="D28" s="14">
        <v>4557</v>
      </c>
      <c r="E28" s="15">
        <v>10.5</v>
      </c>
      <c r="F28" s="15">
        <v>10.199999999999999</v>
      </c>
      <c r="G28" s="15">
        <v>10.9</v>
      </c>
      <c r="H28" s="14">
        <v>3424</v>
      </c>
      <c r="I28" s="15">
        <v>16.5</v>
      </c>
      <c r="J28" s="15">
        <v>15.9</v>
      </c>
      <c r="K28" s="15">
        <v>17</v>
      </c>
      <c r="L28" s="14">
        <v>1133</v>
      </c>
      <c r="M28" s="15">
        <v>5.0999999999999996</v>
      </c>
      <c r="N28" s="15">
        <v>4.8</v>
      </c>
      <c r="O28" s="15">
        <v>5.4</v>
      </c>
    </row>
    <row r="29" spans="1:15">
      <c r="A29" s="21" t="s">
        <v>237</v>
      </c>
      <c r="B29" s="21" t="s">
        <v>238</v>
      </c>
      <c r="C29" s="21">
        <v>2000</v>
      </c>
      <c r="D29" s="14">
        <v>4726</v>
      </c>
      <c r="E29" s="15">
        <v>11</v>
      </c>
      <c r="F29" s="15">
        <v>10.7</v>
      </c>
      <c r="G29" s="15">
        <v>11.3</v>
      </c>
      <c r="H29" s="14">
        <v>3498</v>
      </c>
      <c r="I29" s="15">
        <v>16.899999999999999</v>
      </c>
      <c r="J29" s="15">
        <v>16.3</v>
      </c>
      <c r="K29" s="15">
        <v>17.399999999999999</v>
      </c>
      <c r="L29" s="14">
        <v>1228</v>
      </c>
      <c r="M29" s="15">
        <v>5.6</v>
      </c>
      <c r="N29" s="15">
        <v>5.3</v>
      </c>
      <c r="O29" s="15">
        <v>5.9</v>
      </c>
    </row>
    <row r="30" spans="1:15">
      <c r="A30" s="21" t="s">
        <v>237</v>
      </c>
      <c r="B30" s="21" t="s">
        <v>238</v>
      </c>
      <c r="C30" s="21">
        <v>1999</v>
      </c>
      <c r="D30" s="14">
        <v>4873</v>
      </c>
      <c r="E30" s="15">
        <v>11.4</v>
      </c>
      <c r="F30" s="15">
        <v>11.1</v>
      </c>
      <c r="G30" s="15">
        <v>11.7</v>
      </c>
      <c r="H30" s="14">
        <v>3672</v>
      </c>
      <c r="I30" s="15">
        <v>17.8</v>
      </c>
      <c r="J30" s="15">
        <v>17.3</v>
      </c>
      <c r="K30" s="15">
        <v>18.399999999999999</v>
      </c>
      <c r="L30" s="14">
        <v>1201</v>
      </c>
      <c r="M30" s="15">
        <v>5.5</v>
      </c>
      <c r="N30" s="15">
        <v>5.2</v>
      </c>
      <c r="O30" s="15">
        <v>5.8</v>
      </c>
    </row>
    <row r="31" spans="1:15">
      <c r="A31" s="21" t="s">
        <v>237</v>
      </c>
      <c r="B31" s="21" t="s">
        <v>238</v>
      </c>
      <c r="C31" s="21">
        <v>1998</v>
      </c>
      <c r="D31" s="14">
        <v>4992</v>
      </c>
      <c r="E31" s="15">
        <v>11.6</v>
      </c>
      <c r="F31" s="15">
        <v>11.3</v>
      </c>
      <c r="G31" s="15">
        <v>12</v>
      </c>
      <c r="H31" s="14">
        <v>3778</v>
      </c>
      <c r="I31" s="15">
        <v>18.2</v>
      </c>
      <c r="J31" s="15">
        <v>17.600000000000001</v>
      </c>
      <c r="K31" s="15">
        <v>18.8</v>
      </c>
      <c r="L31" s="14">
        <v>1214</v>
      </c>
      <c r="M31" s="15">
        <v>5.6</v>
      </c>
      <c r="N31" s="15">
        <v>5.3</v>
      </c>
      <c r="O31" s="15">
        <v>5.9</v>
      </c>
    </row>
    <row r="32" spans="1:15">
      <c r="A32" s="21" t="s">
        <v>237</v>
      </c>
      <c r="B32" s="21" t="s">
        <v>238</v>
      </c>
      <c r="C32" s="21">
        <v>1997</v>
      </c>
      <c r="D32" s="14">
        <v>4500</v>
      </c>
      <c r="E32" s="15">
        <v>10.6</v>
      </c>
      <c r="F32" s="15">
        <v>10.3</v>
      </c>
      <c r="G32" s="15">
        <v>10.9</v>
      </c>
      <c r="H32" s="14">
        <v>3329</v>
      </c>
      <c r="I32" s="15">
        <v>16.399999999999999</v>
      </c>
      <c r="J32" s="15">
        <v>15.8</v>
      </c>
      <c r="K32" s="15">
        <v>16.899999999999999</v>
      </c>
      <c r="L32" s="14">
        <v>1171</v>
      </c>
      <c r="M32" s="15">
        <v>5.5</v>
      </c>
      <c r="N32" s="15">
        <v>5.0999999999999996</v>
      </c>
      <c r="O32" s="15">
        <v>5.8</v>
      </c>
    </row>
    <row r="33" spans="1:15">
      <c r="A33" s="21" t="s">
        <v>237</v>
      </c>
      <c r="B33" s="21" t="s">
        <v>238</v>
      </c>
      <c r="C33" s="21">
        <v>1996</v>
      </c>
      <c r="D33" s="14">
        <v>4594</v>
      </c>
      <c r="E33" s="15">
        <v>10.8</v>
      </c>
      <c r="F33" s="15">
        <v>10.5</v>
      </c>
      <c r="G33" s="15">
        <v>11.2</v>
      </c>
      <c r="H33" s="14">
        <v>3414</v>
      </c>
      <c r="I33" s="15">
        <v>16.899999999999999</v>
      </c>
      <c r="J33" s="15">
        <v>16.3</v>
      </c>
      <c r="K33" s="15">
        <v>17.5</v>
      </c>
      <c r="L33" s="14">
        <v>1180</v>
      </c>
      <c r="M33" s="15">
        <v>5.5</v>
      </c>
      <c r="N33" s="15">
        <v>5.0999999999999996</v>
      </c>
      <c r="O33" s="15">
        <v>5.8</v>
      </c>
    </row>
    <row r="34" spans="1:15">
      <c r="A34" s="21" t="s">
        <v>237</v>
      </c>
      <c r="B34" s="21" t="s">
        <v>238</v>
      </c>
      <c r="C34" s="21">
        <v>1995</v>
      </c>
      <c r="D34" s="14">
        <v>4764</v>
      </c>
      <c r="E34" s="15">
        <v>11.4</v>
      </c>
      <c r="F34" s="15">
        <v>11</v>
      </c>
      <c r="G34" s="15">
        <v>11.7</v>
      </c>
      <c r="H34" s="14">
        <v>3559</v>
      </c>
      <c r="I34" s="15">
        <v>17.7</v>
      </c>
      <c r="J34" s="15">
        <v>17</v>
      </c>
      <c r="K34" s="15">
        <v>18.3</v>
      </c>
      <c r="L34" s="14">
        <v>1205</v>
      </c>
      <c r="M34" s="15">
        <v>5.7</v>
      </c>
      <c r="N34" s="15">
        <v>5.3</v>
      </c>
      <c r="O34" s="15">
        <v>6</v>
      </c>
    </row>
    <row r="35" spans="1:15">
      <c r="A35" s="21" t="s">
        <v>237</v>
      </c>
      <c r="B35" s="21" t="s">
        <v>238</v>
      </c>
      <c r="C35" s="21">
        <v>1994</v>
      </c>
      <c r="D35" s="14">
        <v>4722</v>
      </c>
      <c r="E35" s="15">
        <v>11.3</v>
      </c>
      <c r="F35" s="15">
        <v>11</v>
      </c>
      <c r="G35" s="15">
        <v>11.6</v>
      </c>
      <c r="H35" s="14">
        <v>3513</v>
      </c>
      <c r="I35" s="15">
        <v>17.7</v>
      </c>
      <c r="J35" s="15">
        <v>17.100000000000001</v>
      </c>
      <c r="K35" s="15">
        <v>18.3</v>
      </c>
      <c r="L35" s="14">
        <v>1209</v>
      </c>
      <c r="M35" s="15">
        <v>5.7</v>
      </c>
      <c r="N35" s="15">
        <v>5.4</v>
      </c>
      <c r="O35" s="15">
        <v>6</v>
      </c>
    </row>
    <row r="36" spans="1:15">
      <c r="A36" s="21" t="s">
        <v>237</v>
      </c>
      <c r="B36" s="21" t="s">
        <v>238</v>
      </c>
      <c r="C36" s="21">
        <v>1993</v>
      </c>
      <c r="D36" s="14">
        <v>4854</v>
      </c>
      <c r="E36" s="15">
        <v>11.7</v>
      </c>
      <c r="F36" s="15">
        <v>11.4</v>
      </c>
      <c r="G36" s="15">
        <v>12.1</v>
      </c>
      <c r="H36" s="14">
        <v>3563</v>
      </c>
      <c r="I36" s="15">
        <v>18</v>
      </c>
      <c r="J36" s="15">
        <v>17.3</v>
      </c>
      <c r="K36" s="15">
        <v>18.600000000000001</v>
      </c>
      <c r="L36" s="14">
        <v>1291</v>
      </c>
      <c r="M36" s="15">
        <v>6.1</v>
      </c>
      <c r="N36" s="15">
        <v>5.8</v>
      </c>
      <c r="O36" s="15">
        <v>6.4</v>
      </c>
    </row>
    <row r="37" spans="1:15">
      <c r="A37" s="21" t="s">
        <v>237</v>
      </c>
      <c r="B37" s="21" t="s">
        <v>238</v>
      </c>
      <c r="C37" s="21">
        <v>1992</v>
      </c>
      <c r="D37" s="14">
        <v>5089</v>
      </c>
      <c r="E37" s="15">
        <v>12.4</v>
      </c>
      <c r="F37" s="15">
        <v>12</v>
      </c>
      <c r="G37" s="15">
        <v>12.7</v>
      </c>
      <c r="H37" s="14">
        <v>3757</v>
      </c>
      <c r="I37" s="15">
        <v>19.100000000000001</v>
      </c>
      <c r="J37" s="15">
        <v>18.399999999999999</v>
      </c>
      <c r="K37" s="15">
        <v>19.7</v>
      </c>
      <c r="L37" s="14">
        <v>1332</v>
      </c>
      <c r="M37" s="15">
        <v>6.4</v>
      </c>
      <c r="N37" s="15">
        <v>6</v>
      </c>
      <c r="O37" s="15">
        <v>6.7</v>
      </c>
    </row>
    <row r="38" spans="1:15">
      <c r="A38" s="21" t="s">
        <v>237</v>
      </c>
      <c r="B38" s="21" t="s">
        <v>238</v>
      </c>
      <c r="C38" s="21">
        <v>1991</v>
      </c>
      <c r="D38" s="14">
        <v>5112</v>
      </c>
      <c r="E38" s="15">
        <v>12.4</v>
      </c>
      <c r="F38" s="15">
        <v>12.1</v>
      </c>
      <c r="G38" s="15">
        <v>12.8</v>
      </c>
      <c r="H38" s="14">
        <v>3780</v>
      </c>
      <c r="I38" s="15">
        <v>19.100000000000001</v>
      </c>
      <c r="J38" s="15">
        <v>18.399999999999999</v>
      </c>
      <c r="K38" s="15">
        <v>19.7</v>
      </c>
      <c r="L38" s="14">
        <v>1332</v>
      </c>
      <c r="M38" s="15">
        <v>6.4</v>
      </c>
      <c r="N38" s="15">
        <v>6.1</v>
      </c>
      <c r="O38" s="15">
        <v>6.8</v>
      </c>
    </row>
    <row r="39" spans="1:15">
      <c r="A39" s="21" t="s">
        <v>237</v>
      </c>
      <c r="B39" s="21" t="s">
        <v>238</v>
      </c>
      <c r="C39" s="21">
        <v>1990</v>
      </c>
      <c r="D39" s="14">
        <v>5193</v>
      </c>
      <c r="E39" s="15">
        <v>12.7</v>
      </c>
      <c r="F39" s="15">
        <v>12.4</v>
      </c>
      <c r="G39" s="15">
        <v>13.1</v>
      </c>
      <c r="H39" s="14">
        <v>3787</v>
      </c>
      <c r="I39" s="15">
        <v>19.399999999999999</v>
      </c>
      <c r="J39" s="15">
        <v>18.7</v>
      </c>
      <c r="K39" s="15">
        <v>20</v>
      </c>
      <c r="L39" s="14">
        <v>1406</v>
      </c>
      <c r="M39" s="15">
        <v>6.8</v>
      </c>
      <c r="N39" s="15">
        <v>6.4</v>
      </c>
      <c r="O39" s="15">
        <v>7.1</v>
      </c>
    </row>
    <row r="40" spans="1:15">
      <c r="A40" s="21" t="s">
        <v>237</v>
      </c>
      <c r="B40" s="21" t="s">
        <v>238</v>
      </c>
      <c r="C40" s="21">
        <v>1989</v>
      </c>
      <c r="D40" s="14">
        <v>5010</v>
      </c>
      <c r="E40" s="15">
        <v>12.4</v>
      </c>
      <c r="F40" s="15">
        <v>12.1</v>
      </c>
      <c r="G40" s="15">
        <v>12.8</v>
      </c>
      <c r="H40" s="14">
        <v>3559</v>
      </c>
      <c r="I40" s="15">
        <v>18.5</v>
      </c>
      <c r="J40" s="15">
        <v>17.8</v>
      </c>
      <c r="K40" s="15">
        <v>19.100000000000001</v>
      </c>
      <c r="L40" s="14">
        <v>1451</v>
      </c>
      <c r="M40" s="15">
        <v>7</v>
      </c>
      <c r="N40" s="15">
        <v>6.7</v>
      </c>
      <c r="O40" s="15">
        <v>7.4</v>
      </c>
    </row>
    <row r="41" spans="1:15">
      <c r="A41" s="21" t="s">
        <v>237</v>
      </c>
      <c r="B41" s="21" t="s">
        <v>238</v>
      </c>
      <c r="C41" s="21">
        <v>1988</v>
      </c>
      <c r="D41" s="14">
        <v>5571</v>
      </c>
      <c r="E41" s="15">
        <v>14</v>
      </c>
      <c r="F41" s="15">
        <v>13.6</v>
      </c>
      <c r="G41" s="15">
        <v>14.4</v>
      </c>
      <c r="H41" s="14">
        <v>3897</v>
      </c>
      <c r="I41" s="15">
        <v>20.8</v>
      </c>
      <c r="J41" s="15">
        <v>20.100000000000001</v>
      </c>
      <c r="K41" s="15">
        <v>21.5</v>
      </c>
      <c r="L41" s="14">
        <v>1674</v>
      </c>
      <c r="M41" s="15">
        <v>8.1999999999999993</v>
      </c>
      <c r="N41" s="15">
        <v>7.8</v>
      </c>
      <c r="O41" s="15">
        <v>8.6</v>
      </c>
    </row>
    <row r="42" spans="1:15">
      <c r="A42" s="21" t="s">
        <v>237</v>
      </c>
      <c r="B42" s="21" t="s">
        <v>238</v>
      </c>
      <c r="C42" s="21">
        <v>1987</v>
      </c>
      <c r="D42" s="14">
        <v>5186</v>
      </c>
      <c r="E42" s="15">
        <v>13.2</v>
      </c>
      <c r="F42" s="15">
        <v>12.8</v>
      </c>
      <c r="G42" s="15">
        <v>13.5</v>
      </c>
      <c r="H42" s="14">
        <v>3555</v>
      </c>
      <c r="I42" s="15">
        <v>19.2</v>
      </c>
      <c r="J42" s="15">
        <v>18.5</v>
      </c>
      <c r="K42" s="15">
        <v>19.899999999999999</v>
      </c>
      <c r="L42" s="14">
        <v>1631</v>
      </c>
      <c r="M42" s="15">
        <v>8.1</v>
      </c>
      <c r="N42" s="15">
        <v>7.7</v>
      </c>
      <c r="O42" s="15">
        <v>8.5</v>
      </c>
    </row>
    <row r="43" spans="1:15">
      <c r="A43" s="21" t="s">
        <v>237</v>
      </c>
      <c r="B43" s="21" t="s">
        <v>238</v>
      </c>
      <c r="C43" s="21">
        <v>1986</v>
      </c>
      <c r="D43" s="14">
        <v>5325</v>
      </c>
      <c r="E43" s="15">
        <v>13.7</v>
      </c>
      <c r="F43" s="15">
        <v>13.3</v>
      </c>
      <c r="G43" s="15">
        <v>14.1</v>
      </c>
      <c r="H43" s="14">
        <v>3561</v>
      </c>
      <c r="I43" s="15">
        <v>19.600000000000001</v>
      </c>
      <c r="J43" s="15">
        <v>18.899999999999999</v>
      </c>
      <c r="K43" s="15">
        <v>20.3</v>
      </c>
      <c r="L43" s="14">
        <v>1764</v>
      </c>
      <c r="M43" s="15">
        <v>8.8000000000000007</v>
      </c>
      <c r="N43" s="15">
        <v>8.4</v>
      </c>
      <c r="O43" s="15">
        <v>9.1999999999999993</v>
      </c>
    </row>
    <row r="44" spans="1:15">
      <c r="A44" s="21" t="s">
        <v>237</v>
      </c>
      <c r="B44" s="21" t="s">
        <v>238</v>
      </c>
      <c r="C44" s="21">
        <v>1985</v>
      </c>
      <c r="D44" s="14">
        <v>5530</v>
      </c>
      <c r="E44" s="15">
        <v>14.4</v>
      </c>
      <c r="F44" s="15">
        <v>14</v>
      </c>
      <c r="G44" s="15">
        <v>14.8</v>
      </c>
      <c r="H44" s="14">
        <v>3591</v>
      </c>
      <c r="I44" s="15">
        <v>19.600000000000001</v>
      </c>
      <c r="J44" s="15">
        <v>18.899999999999999</v>
      </c>
      <c r="K44" s="15">
        <v>20.3</v>
      </c>
      <c r="L44" s="14">
        <v>1939</v>
      </c>
      <c r="M44" s="15">
        <v>9.8000000000000007</v>
      </c>
      <c r="N44" s="15">
        <v>9.4</v>
      </c>
      <c r="O44" s="15">
        <v>10.3</v>
      </c>
    </row>
    <row r="45" spans="1:15">
      <c r="A45" s="21" t="s">
        <v>237</v>
      </c>
      <c r="B45" s="21" t="s">
        <v>238</v>
      </c>
      <c r="C45" s="21">
        <v>1984</v>
      </c>
      <c r="D45" s="14">
        <v>5260</v>
      </c>
      <c r="E45" s="15">
        <v>13.8</v>
      </c>
      <c r="F45" s="15">
        <v>13.5</v>
      </c>
      <c r="G45" s="15">
        <v>14.2</v>
      </c>
      <c r="H45" s="14">
        <v>3393</v>
      </c>
      <c r="I45" s="15">
        <v>18.8</v>
      </c>
      <c r="J45" s="15">
        <v>18.2</v>
      </c>
      <c r="K45" s="15">
        <v>19.5</v>
      </c>
      <c r="L45" s="14">
        <v>1867</v>
      </c>
      <c r="M45" s="15">
        <v>9.5</v>
      </c>
      <c r="N45" s="15">
        <v>9.1</v>
      </c>
      <c r="O45" s="15">
        <v>9.9</v>
      </c>
    </row>
    <row r="46" spans="1:15">
      <c r="A46" s="21" t="s">
        <v>237</v>
      </c>
      <c r="B46" s="21" t="s">
        <v>238</v>
      </c>
      <c r="C46" s="21">
        <v>1983</v>
      </c>
      <c r="D46" s="14">
        <v>5176</v>
      </c>
      <c r="E46" s="15">
        <v>13.7</v>
      </c>
      <c r="F46" s="15">
        <v>13.3</v>
      </c>
      <c r="G46" s="15">
        <v>14.1</v>
      </c>
      <c r="H46" s="14">
        <v>3291</v>
      </c>
      <c r="I46" s="15">
        <v>18.600000000000001</v>
      </c>
      <c r="J46" s="15">
        <v>17.899999999999999</v>
      </c>
      <c r="K46" s="15">
        <v>19.3</v>
      </c>
      <c r="L46" s="14">
        <v>1885</v>
      </c>
      <c r="M46" s="15">
        <v>9.6</v>
      </c>
      <c r="N46" s="15">
        <v>9.1</v>
      </c>
      <c r="O46" s="15">
        <v>10</v>
      </c>
    </row>
    <row r="47" spans="1:15">
      <c r="A47" s="21" t="s">
        <v>237</v>
      </c>
      <c r="B47" s="21" t="s">
        <v>238</v>
      </c>
      <c r="C47" s="21">
        <v>1982</v>
      </c>
      <c r="D47" s="14">
        <v>5247</v>
      </c>
      <c r="E47" s="15">
        <v>14</v>
      </c>
      <c r="F47" s="15">
        <v>13.6</v>
      </c>
      <c r="G47" s="15">
        <v>14.4</v>
      </c>
      <c r="H47" s="14">
        <v>3274</v>
      </c>
      <c r="I47" s="15">
        <v>18.7</v>
      </c>
      <c r="J47" s="15">
        <v>18</v>
      </c>
      <c r="K47" s="15">
        <v>19.399999999999999</v>
      </c>
      <c r="L47" s="14">
        <v>1973</v>
      </c>
      <c r="M47" s="15">
        <v>10.1</v>
      </c>
      <c r="N47" s="15">
        <v>9.6</v>
      </c>
      <c r="O47" s="15">
        <v>10.5</v>
      </c>
    </row>
    <row r="48" spans="1:15">
      <c r="A48" s="21" t="s">
        <v>237</v>
      </c>
      <c r="B48" s="21" t="s">
        <v>238</v>
      </c>
      <c r="C48" s="21">
        <v>1981</v>
      </c>
      <c r="D48" s="14">
        <v>5444</v>
      </c>
      <c r="E48" s="15">
        <v>14.6</v>
      </c>
      <c r="F48" s="15">
        <v>14.2</v>
      </c>
      <c r="G48" s="15">
        <v>14.9</v>
      </c>
      <c r="H48" s="14">
        <v>3379</v>
      </c>
      <c r="I48" s="15">
        <v>19.3</v>
      </c>
      <c r="J48" s="15">
        <v>18.5</v>
      </c>
      <c r="K48" s="15">
        <v>20</v>
      </c>
      <c r="L48" s="14">
        <v>2065</v>
      </c>
      <c r="M48" s="15">
        <v>10.6</v>
      </c>
      <c r="N48" s="15">
        <v>10.1</v>
      </c>
      <c r="O48" s="15">
        <v>11</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8"/>
  <sheetViews>
    <sheetView showGridLines="0" workbookViewId="0"/>
  </sheetViews>
  <sheetFormatPr defaultColWidth="10.88671875" defaultRowHeight="15"/>
  <cols>
    <col min="1" max="1" width="10.77734375" customWidth="1"/>
    <col min="2" max="2" width="16.77734375" customWidth="1"/>
    <col min="3" max="3" width="12.77734375" customWidth="1"/>
    <col min="4" max="15" width="8.77734375" customWidth="1"/>
  </cols>
  <sheetData>
    <row r="1" spans="1:15" ht="21">
      <c r="A1" s="6" t="s">
        <v>239</v>
      </c>
    </row>
    <row r="2" spans="1:15">
      <c r="A2" t="s">
        <v>65</v>
      </c>
    </row>
    <row r="3" spans="1:15">
      <c r="A3" t="s">
        <v>217</v>
      </c>
    </row>
    <row r="4" spans="1:15">
      <c r="A4" t="s">
        <v>218</v>
      </c>
    </row>
    <row r="5" spans="1:15">
      <c r="A5" t="s">
        <v>219</v>
      </c>
    </row>
    <row r="6" spans="1:15" ht="62.45">
      <c r="A6" s="12" t="s">
        <v>220</v>
      </c>
      <c r="B6" s="12" t="s">
        <v>221</v>
      </c>
      <c r="C6" s="12" t="s">
        <v>222</v>
      </c>
      <c r="D6" s="12" t="s">
        <v>223</v>
      </c>
      <c r="E6" s="12" t="s">
        <v>224</v>
      </c>
      <c r="F6" s="12" t="s">
        <v>225</v>
      </c>
      <c r="G6" s="12" t="s">
        <v>226</v>
      </c>
      <c r="H6" s="12" t="s">
        <v>227</v>
      </c>
      <c r="I6" s="12" t="s">
        <v>228</v>
      </c>
      <c r="J6" s="12" t="s">
        <v>229</v>
      </c>
      <c r="K6" s="12" t="s">
        <v>230</v>
      </c>
      <c r="L6" s="12" t="s">
        <v>231</v>
      </c>
      <c r="M6" s="12" t="s">
        <v>232</v>
      </c>
      <c r="N6" s="12" t="s">
        <v>233</v>
      </c>
      <c r="O6" s="12" t="s">
        <v>234</v>
      </c>
    </row>
    <row r="7" spans="1:15">
      <c r="A7" s="21" t="s">
        <v>240</v>
      </c>
      <c r="B7" s="21" t="s">
        <v>241</v>
      </c>
      <c r="C7" s="21">
        <v>2022</v>
      </c>
      <c r="D7" s="14">
        <v>339</v>
      </c>
      <c r="E7" s="15">
        <v>12.5</v>
      </c>
      <c r="F7" s="15">
        <v>11.2</v>
      </c>
      <c r="G7" s="15">
        <v>13.9</v>
      </c>
      <c r="H7" s="14">
        <v>254</v>
      </c>
      <c r="I7" s="15">
        <v>19.600000000000001</v>
      </c>
      <c r="J7" s="15">
        <v>17.100000000000001</v>
      </c>
      <c r="K7" s="15">
        <v>22</v>
      </c>
      <c r="L7" s="14">
        <v>85</v>
      </c>
      <c r="M7" s="15">
        <v>6</v>
      </c>
      <c r="N7" s="15">
        <v>4.8</v>
      </c>
      <c r="O7" s="15">
        <v>7.5</v>
      </c>
    </row>
    <row r="8" spans="1:15">
      <c r="A8" s="21" t="s">
        <v>240</v>
      </c>
      <c r="B8" s="21" t="s">
        <v>241</v>
      </c>
      <c r="C8" s="21">
        <v>2021</v>
      </c>
      <c r="D8" s="14">
        <v>347</v>
      </c>
      <c r="E8" s="15">
        <v>12.9</v>
      </c>
      <c r="F8" s="15">
        <v>11.6</v>
      </c>
      <c r="G8" s="15">
        <v>14.3</v>
      </c>
      <c r="H8" s="14">
        <v>265</v>
      </c>
      <c r="I8" s="15">
        <v>20.3</v>
      </c>
      <c r="J8" s="15">
        <v>17.8</v>
      </c>
      <c r="K8" s="15">
        <v>22.7</v>
      </c>
      <c r="L8" s="14">
        <v>82</v>
      </c>
      <c r="M8" s="15">
        <v>6</v>
      </c>
      <c r="N8" s="15">
        <v>4.7</v>
      </c>
      <c r="O8" s="15">
        <v>7.4</v>
      </c>
    </row>
    <row r="9" spans="1:15">
      <c r="A9" s="21" t="s">
        <v>240</v>
      </c>
      <c r="B9" s="21" t="s">
        <v>241</v>
      </c>
      <c r="C9" s="21">
        <v>2020</v>
      </c>
      <c r="D9" s="14">
        <v>285</v>
      </c>
      <c r="E9" s="15">
        <v>10.5</v>
      </c>
      <c r="F9" s="15">
        <v>9.3000000000000007</v>
      </c>
      <c r="G9" s="15">
        <v>11.8</v>
      </c>
      <c r="H9" s="14">
        <v>225</v>
      </c>
      <c r="I9" s="15">
        <v>17.2</v>
      </c>
      <c r="J9" s="15">
        <v>15</v>
      </c>
      <c r="K9" s="15">
        <v>19.5</v>
      </c>
      <c r="L9" s="14">
        <v>60</v>
      </c>
      <c r="M9" s="15">
        <v>4.3</v>
      </c>
      <c r="N9" s="15">
        <v>3.3</v>
      </c>
      <c r="O9" s="15">
        <v>5.6</v>
      </c>
    </row>
    <row r="10" spans="1:15">
      <c r="A10" s="21" t="s">
        <v>240</v>
      </c>
      <c r="B10" s="21" t="s">
        <v>241</v>
      </c>
      <c r="C10" s="21">
        <v>2019</v>
      </c>
      <c r="D10" s="14">
        <v>330</v>
      </c>
      <c r="E10" s="15">
        <v>12.4</v>
      </c>
      <c r="F10" s="15">
        <v>11</v>
      </c>
      <c r="G10" s="15">
        <v>13.7</v>
      </c>
      <c r="H10" s="14">
        <v>248</v>
      </c>
      <c r="I10" s="15">
        <v>19.3</v>
      </c>
      <c r="J10" s="15">
        <v>16.899999999999999</v>
      </c>
      <c r="K10" s="15">
        <v>21.7</v>
      </c>
      <c r="L10" s="14">
        <v>82</v>
      </c>
      <c r="M10" s="15">
        <v>5.9</v>
      </c>
      <c r="N10" s="15">
        <v>4.7</v>
      </c>
      <c r="O10" s="15">
        <v>7.3</v>
      </c>
    </row>
    <row r="11" spans="1:15">
      <c r="A11" s="21" t="s">
        <v>240</v>
      </c>
      <c r="B11" s="21" t="s">
        <v>241</v>
      </c>
      <c r="C11" s="21">
        <v>2018</v>
      </c>
      <c r="D11" s="14">
        <v>349</v>
      </c>
      <c r="E11" s="15">
        <v>13</v>
      </c>
      <c r="F11" s="15">
        <v>11.7</v>
      </c>
      <c r="G11" s="15">
        <v>14.4</v>
      </c>
      <c r="H11" s="14">
        <v>252</v>
      </c>
      <c r="I11" s="15">
        <v>19.5</v>
      </c>
      <c r="J11" s="15">
        <v>17.100000000000001</v>
      </c>
      <c r="K11" s="15">
        <v>21.9</v>
      </c>
      <c r="L11" s="14">
        <v>97</v>
      </c>
      <c r="M11" s="15">
        <v>7</v>
      </c>
      <c r="N11" s="15">
        <v>5.6</v>
      </c>
      <c r="O11" s="15">
        <v>8.5</v>
      </c>
    </row>
    <row r="12" spans="1:15">
      <c r="A12" s="21" t="s">
        <v>240</v>
      </c>
      <c r="B12" s="21" t="s">
        <v>241</v>
      </c>
      <c r="C12" s="21">
        <v>2017</v>
      </c>
      <c r="D12" s="14">
        <v>360</v>
      </c>
      <c r="E12" s="15">
        <v>13.4</v>
      </c>
      <c r="F12" s="15">
        <v>12</v>
      </c>
      <c r="G12" s="15">
        <v>14.8</v>
      </c>
      <c r="H12" s="14">
        <v>278</v>
      </c>
      <c r="I12" s="15">
        <v>21.3</v>
      </c>
      <c r="J12" s="15">
        <v>18.8</v>
      </c>
      <c r="K12" s="15">
        <v>23.8</v>
      </c>
      <c r="L12" s="14">
        <v>82</v>
      </c>
      <c r="M12" s="15">
        <v>5.9</v>
      </c>
      <c r="N12" s="15">
        <v>4.7</v>
      </c>
      <c r="O12" s="15">
        <v>7.3</v>
      </c>
    </row>
    <row r="13" spans="1:15">
      <c r="A13" s="21" t="s">
        <v>240</v>
      </c>
      <c r="B13" s="21" t="s">
        <v>241</v>
      </c>
      <c r="C13" s="21">
        <v>2016</v>
      </c>
      <c r="D13" s="14">
        <v>322</v>
      </c>
      <c r="E13" s="15">
        <v>11.9</v>
      </c>
      <c r="F13" s="15">
        <v>10.6</v>
      </c>
      <c r="G13" s="15">
        <v>13.2</v>
      </c>
      <c r="H13" s="14">
        <v>265</v>
      </c>
      <c r="I13" s="15">
        <v>20.3</v>
      </c>
      <c r="J13" s="15">
        <v>17.8</v>
      </c>
      <c r="K13" s="15">
        <v>22.7</v>
      </c>
      <c r="L13" s="14">
        <v>57</v>
      </c>
      <c r="M13" s="15">
        <v>4.0999999999999996</v>
      </c>
      <c r="N13" s="15">
        <v>3.1</v>
      </c>
      <c r="O13" s="15">
        <v>5.3</v>
      </c>
    </row>
    <row r="14" spans="1:15">
      <c r="A14" s="21" t="s">
        <v>240</v>
      </c>
      <c r="B14" s="21" t="s">
        <v>241</v>
      </c>
      <c r="C14" s="21">
        <v>2015</v>
      </c>
      <c r="D14" s="14">
        <v>350</v>
      </c>
      <c r="E14" s="15">
        <v>13.1</v>
      </c>
      <c r="F14" s="15">
        <v>11.7</v>
      </c>
      <c r="G14" s="15">
        <v>14.4</v>
      </c>
      <c r="H14" s="14">
        <v>274</v>
      </c>
      <c r="I14" s="15">
        <v>21.2</v>
      </c>
      <c r="J14" s="15">
        <v>18.7</v>
      </c>
      <c r="K14" s="15">
        <v>23.8</v>
      </c>
      <c r="L14" s="14">
        <v>76</v>
      </c>
      <c r="M14" s="15">
        <v>5.6</v>
      </c>
      <c r="N14" s="15">
        <v>4.4000000000000004</v>
      </c>
      <c r="O14" s="15">
        <v>7</v>
      </c>
    </row>
    <row r="15" spans="1:15">
      <c r="A15" s="21" t="s">
        <v>240</v>
      </c>
      <c r="B15" s="21" t="s">
        <v>241</v>
      </c>
      <c r="C15" s="21">
        <v>2014</v>
      </c>
      <c r="D15" s="14">
        <v>247</v>
      </c>
      <c r="E15" s="15">
        <v>9.3000000000000007</v>
      </c>
      <c r="F15" s="15">
        <v>8.1</v>
      </c>
      <c r="G15" s="15">
        <v>10.4</v>
      </c>
      <c r="H15" s="14">
        <v>199</v>
      </c>
      <c r="I15" s="15">
        <v>15.4</v>
      </c>
      <c r="J15" s="15">
        <v>13.2</v>
      </c>
      <c r="K15" s="15">
        <v>17.5</v>
      </c>
      <c r="L15" s="14">
        <v>48</v>
      </c>
      <c r="M15" s="15">
        <v>3.4</v>
      </c>
      <c r="N15" s="15">
        <v>2.5</v>
      </c>
      <c r="O15" s="15">
        <v>4.5999999999999996</v>
      </c>
    </row>
    <row r="16" spans="1:15">
      <c r="A16" s="21" t="s">
        <v>240</v>
      </c>
      <c r="B16" s="21" t="s">
        <v>241</v>
      </c>
      <c r="C16" s="21">
        <v>2013</v>
      </c>
      <c r="D16" s="14">
        <v>393</v>
      </c>
      <c r="E16" s="15">
        <v>14.7</v>
      </c>
      <c r="F16" s="15">
        <v>13.3</v>
      </c>
      <c r="G16" s="15">
        <v>16.2</v>
      </c>
      <c r="H16" s="14">
        <v>317</v>
      </c>
      <c r="I16" s="15">
        <v>24.5</v>
      </c>
      <c r="J16" s="15">
        <v>21.8</v>
      </c>
      <c r="K16" s="15">
        <v>27.2</v>
      </c>
      <c r="L16" s="14">
        <v>76</v>
      </c>
      <c r="M16" s="15">
        <v>5.5</v>
      </c>
      <c r="N16" s="15">
        <v>4.3</v>
      </c>
      <c r="O16" s="15">
        <v>6.9</v>
      </c>
    </row>
    <row r="17" spans="1:15">
      <c r="A17" s="21" t="s">
        <v>240</v>
      </c>
      <c r="B17" s="21" t="s">
        <v>241</v>
      </c>
      <c r="C17" s="21">
        <v>2012</v>
      </c>
      <c r="D17" s="14">
        <v>334</v>
      </c>
      <c r="E17" s="15">
        <v>12.5</v>
      </c>
      <c r="F17" s="15">
        <v>11.2</v>
      </c>
      <c r="G17" s="15">
        <v>13.9</v>
      </c>
      <c r="H17" s="14">
        <v>257</v>
      </c>
      <c r="I17" s="15">
        <v>20.100000000000001</v>
      </c>
      <c r="J17" s="15">
        <v>17.600000000000001</v>
      </c>
      <c r="K17" s="15">
        <v>22.5</v>
      </c>
      <c r="L17" s="14">
        <v>77</v>
      </c>
      <c r="M17" s="15">
        <v>5.6</v>
      </c>
      <c r="N17" s="15">
        <v>4.4000000000000004</v>
      </c>
      <c r="O17" s="15">
        <v>6.9</v>
      </c>
    </row>
    <row r="18" spans="1:15">
      <c r="A18" s="21" t="s">
        <v>240</v>
      </c>
      <c r="B18" s="21" t="s">
        <v>241</v>
      </c>
      <c r="C18" s="21">
        <v>2011</v>
      </c>
      <c r="D18" s="14">
        <v>341</v>
      </c>
      <c r="E18" s="15">
        <v>12.6</v>
      </c>
      <c r="F18" s="15">
        <v>11.3</v>
      </c>
      <c r="G18" s="15">
        <v>13.9</v>
      </c>
      <c r="H18" s="14">
        <v>270</v>
      </c>
      <c r="I18" s="15">
        <v>20.3</v>
      </c>
      <c r="J18" s="15">
        <v>17.899999999999999</v>
      </c>
      <c r="K18" s="15">
        <v>22.8</v>
      </c>
      <c r="L18" s="14">
        <v>71</v>
      </c>
      <c r="M18" s="15">
        <v>5.0999999999999996</v>
      </c>
      <c r="N18" s="15">
        <v>4</v>
      </c>
      <c r="O18" s="15">
        <v>6.5</v>
      </c>
    </row>
    <row r="19" spans="1:15">
      <c r="A19" s="21" t="s">
        <v>240</v>
      </c>
      <c r="B19" s="21" t="s">
        <v>241</v>
      </c>
      <c r="C19" s="21">
        <v>2010</v>
      </c>
      <c r="D19" s="14">
        <v>288</v>
      </c>
      <c r="E19" s="15">
        <v>10.8</v>
      </c>
      <c r="F19" s="15">
        <v>9.6</v>
      </c>
      <c r="G19" s="15">
        <v>12.1</v>
      </c>
      <c r="H19" s="14">
        <v>225</v>
      </c>
      <c r="I19" s="15">
        <v>17.600000000000001</v>
      </c>
      <c r="J19" s="15">
        <v>15.3</v>
      </c>
      <c r="K19" s="15">
        <v>19.899999999999999</v>
      </c>
      <c r="L19" s="14">
        <v>63</v>
      </c>
      <c r="M19" s="15">
        <v>4.5</v>
      </c>
      <c r="N19" s="15">
        <v>3.5</v>
      </c>
      <c r="O19" s="15">
        <v>5.8</v>
      </c>
    </row>
    <row r="20" spans="1:15">
      <c r="A20" s="21" t="s">
        <v>240</v>
      </c>
      <c r="B20" s="21" t="s">
        <v>241</v>
      </c>
      <c r="C20" s="21">
        <v>2009</v>
      </c>
      <c r="D20" s="14">
        <v>258</v>
      </c>
      <c r="E20" s="15">
        <v>9.6999999999999993</v>
      </c>
      <c r="F20" s="15">
        <v>8.5</v>
      </c>
      <c r="G20" s="15">
        <v>10.9</v>
      </c>
      <c r="H20" s="14">
        <v>201</v>
      </c>
      <c r="I20" s="15">
        <v>15.4</v>
      </c>
      <c r="J20" s="15">
        <v>13.3</v>
      </c>
      <c r="K20" s="15">
        <v>17.600000000000001</v>
      </c>
      <c r="L20" s="14">
        <v>57</v>
      </c>
      <c r="M20" s="15">
        <v>4.2</v>
      </c>
      <c r="N20" s="15">
        <v>3.2</v>
      </c>
      <c r="O20" s="15">
        <v>5.4</v>
      </c>
    </row>
    <row r="21" spans="1:15">
      <c r="A21" s="21" t="s">
        <v>240</v>
      </c>
      <c r="B21" s="21" t="s">
        <v>241</v>
      </c>
      <c r="C21" s="21">
        <v>2008</v>
      </c>
      <c r="D21" s="14">
        <v>267</v>
      </c>
      <c r="E21" s="15">
        <v>10</v>
      </c>
      <c r="F21" s="15">
        <v>8.8000000000000007</v>
      </c>
      <c r="G21" s="15">
        <v>11.2</v>
      </c>
      <c r="H21" s="14">
        <v>196</v>
      </c>
      <c r="I21" s="15">
        <v>15.1</v>
      </c>
      <c r="J21" s="15">
        <v>13</v>
      </c>
      <c r="K21" s="15">
        <v>17.3</v>
      </c>
      <c r="L21" s="14">
        <v>71</v>
      </c>
      <c r="M21" s="15">
        <v>5.2</v>
      </c>
      <c r="N21" s="15">
        <v>4.0999999999999996</v>
      </c>
      <c r="O21" s="15">
        <v>6.6</v>
      </c>
    </row>
    <row r="22" spans="1:15">
      <c r="A22" s="21" t="s">
        <v>240</v>
      </c>
      <c r="B22" s="21" t="s">
        <v>241</v>
      </c>
      <c r="C22" s="21">
        <v>2007</v>
      </c>
      <c r="D22" s="14">
        <v>290</v>
      </c>
      <c r="E22" s="15">
        <v>11.2</v>
      </c>
      <c r="F22" s="15">
        <v>9.9</v>
      </c>
      <c r="G22" s="15">
        <v>12.5</v>
      </c>
      <c r="H22" s="14">
        <v>232</v>
      </c>
      <c r="I22" s="15">
        <v>18.7</v>
      </c>
      <c r="J22" s="15">
        <v>16.2</v>
      </c>
      <c r="K22" s="15">
        <v>21.1</v>
      </c>
      <c r="L22" s="14">
        <v>58</v>
      </c>
      <c r="M22" s="15">
        <v>4.3</v>
      </c>
      <c r="N22" s="15">
        <v>3.3</v>
      </c>
      <c r="O22" s="15">
        <v>5.6</v>
      </c>
    </row>
    <row r="23" spans="1:15">
      <c r="A23" s="21" t="s">
        <v>240</v>
      </c>
      <c r="B23" s="21" t="s">
        <v>241</v>
      </c>
      <c r="C23" s="21">
        <v>2006</v>
      </c>
      <c r="D23" s="14">
        <v>300</v>
      </c>
      <c r="E23" s="15">
        <v>11.5</v>
      </c>
      <c r="F23" s="15">
        <v>10.199999999999999</v>
      </c>
      <c r="G23" s="15">
        <v>12.9</v>
      </c>
      <c r="H23" s="14">
        <v>223</v>
      </c>
      <c r="I23" s="15">
        <v>17.8</v>
      </c>
      <c r="J23" s="15">
        <v>15.4</v>
      </c>
      <c r="K23" s="15">
        <v>20.2</v>
      </c>
      <c r="L23" s="14">
        <v>77</v>
      </c>
      <c r="M23" s="15">
        <v>5.7</v>
      </c>
      <c r="N23" s="15">
        <v>4.5</v>
      </c>
      <c r="O23" s="15">
        <v>7.2</v>
      </c>
    </row>
    <row r="24" spans="1:15">
      <c r="A24" s="21" t="s">
        <v>240</v>
      </c>
      <c r="B24" s="21" t="s">
        <v>241</v>
      </c>
      <c r="C24" s="21">
        <v>2005</v>
      </c>
      <c r="D24" s="14">
        <v>270</v>
      </c>
      <c r="E24" s="15">
        <v>10.4</v>
      </c>
      <c r="F24" s="15">
        <v>9.1999999999999993</v>
      </c>
      <c r="G24" s="15">
        <v>11.7</v>
      </c>
      <c r="H24" s="14">
        <v>213</v>
      </c>
      <c r="I24" s="15">
        <v>17.100000000000001</v>
      </c>
      <c r="J24" s="15">
        <v>14.8</v>
      </c>
      <c r="K24" s="15">
        <v>19.5</v>
      </c>
      <c r="L24" s="14">
        <v>57</v>
      </c>
      <c r="M24" s="15">
        <v>4.3</v>
      </c>
      <c r="N24" s="15">
        <v>3.2</v>
      </c>
      <c r="O24" s="15">
        <v>5.6</v>
      </c>
    </row>
    <row r="25" spans="1:15">
      <c r="A25" s="21" t="s">
        <v>240</v>
      </c>
      <c r="B25" s="21" t="s">
        <v>241</v>
      </c>
      <c r="C25" s="21">
        <v>2004</v>
      </c>
      <c r="D25" s="14">
        <v>330</v>
      </c>
      <c r="E25" s="15">
        <v>12.9</v>
      </c>
      <c r="F25" s="15">
        <v>11.5</v>
      </c>
      <c r="G25" s="15">
        <v>14.3</v>
      </c>
      <c r="H25" s="14">
        <v>258</v>
      </c>
      <c r="I25" s="15">
        <v>20.9</v>
      </c>
      <c r="J25" s="15">
        <v>18.3</v>
      </c>
      <c r="K25" s="15">
        <v>23.5</v>
      </c>
      <c r="L25" s="14">
        <v>72</v>
      </c>
      <c r="M25" s="15">
        <v>5.5</v>
      </c>
      <c r="N25" s="15">
        <v>4.3</v>
      </c>
      <c r="O25" s="15">
        <v>6.9</v>
      </c>
    </row>
    <row r="26" spans="1:15">
      <c r="A26" s="21" t="s">
        <v>240</v>
      </c>
      <c r="B26" s="21" t="s">
        <v>241</v>
      </c>
      <c r="C26" s="21">
        <v>2003</v>
      </c>
      <c r="D26" s="14">
        <v>334</v>
      </c>
      <c r="E26" s="15">
        <v>13</v>
      </c>
      <c r="F26" s="15">
        <v>11.6</v>
      </c>
      <c r="G26" s="15">
        <v>14.4</v>
      </c>
      <c r="H26" s="14">
        <v>254</v>
      </c>
      <c r="I26" s="15">
        <v>20.2</v>
      </c>
      <c r="J26" s="15">
        <v>17.7</v>
      </c>
      <c r="K26" s="15">
        <v>22.7</v>
      </c>
      <c r="L26" s="14">
        <v>80</v>
      </c>
      <c r="M26" s="15">
        <v>6</v>
      </c>
      <c r="N26" s="15">
        <v>4.8</v>
      </c>
      <c r="O26" s="15">
        <v>7.5</v>
      </c>
    </row>
    <row r="27" spans="1:15">
      <c r="A27" s="21" t="s">
        <v>240</v>
      </c>
      <c r="B27" s="21" t="s">
        <v>241</v>
      </c>
      <c r="C27" s="21">
        <v>2002</v>
      </c>
      <c r="D27" s="14">
        <v>305</v>
      </c>
      <c r="E27" s="15">
        <v>12</v>
      </c>
      <c r="F27" s="15">
        <v>10.6</v>
      </c>
      <c r="G27" s="15">
        <v>13.3</v>
      </c>
      <c r="H27" s="14">
        <v>229</v>
      </c>
      <c r="I27" s="15">
        <v>18.5</v>
      </c>
      <c r="J27" s="15">
        <v>16.100000000000001</v>
      </c>
      <c r="K27" s="15">
        <v>20.9</v>
      </c>
      <c r="L27" s="14">
        <v>76</v>
      </c>
      <c r="M27" s="15">
        <v>5.7</v>
      </c>
      <c r="N27" s="15">
        <v>4.5</v>
      </c>
      <c r="O27" s="15">
        <v>7.1</v>
      </c>
    </row>
    <row r="28" spans="1:15">
      <c r="A28" s="21" t="s">
        <v>240</v>
      </c>
      <c r="B28" s="21" t="s">
        <v>241</v>
      </c>
      <c r="C28" s="21">
        <v>2001</v>
      </c>
      <c r="D28" s="14">
        <v>312</v>
      </c>
      <c r="E28" s="15">
        <v>12.4</v>
      </c>
      <c r="F28" s="15">
        <v>11</v>
      </c>
      <c r="G28" s="15">
        <v>13.7</v>
      </c>
      <c r="H28" s="14">
        <v>253</v>
      </c>
      <c r="I28" s="15">
        <v>21</v>
      </c>
      <c r="J28" s="15">
        <v>18.3</v>
      </c>
      <c r="K28" s="15">
        <v>23.6</v>
      </c>
      <c r="L28" s="14">
        <v>59</v>
      </c>
      <c r="M28" s="15">
        <v>4.5999999999999996</v>
      </c>
      <c r="N28" s="15">
        <v>3.5</v>
      </c>
      <c r="O28" s="15">
        <v>5.9</v>
      </c>
    </row>
    <row r="29" spans="1:15">
      <c r="A29" s="21" t="s">
        <v>240</v>
      </c>
      <c r="B29" s="21" t="s">
        <v>241</v>
      </c>
      <c r="C29" s="21">
        <v>2000</v>
      </c>
      <c r="D29" s="14">
        <v>320</v>
      </c>
      <c r="E29" s="15">
        <v>12.6</v>
      </c>
      <c r="F29" s="15">
        <v>11.2</v>
      </c>
      <c r="G29" s="15">
        <v>14</v>
      </c>
      <c r="H29" s="14">
        <v>252</v>
      </c>
      <c r="I29" s="15">
        <v>20.6</v>
      </c>
      <c r="J29" s="15">
        <v>18</v>
      </c>
      <c r="K29" s="15">
        <v>23.2</v>
      </c>
      <c r="L29" s="14">
        <v>68</v>
      </c>
      <c r="M29" s="15">
        <v>5.2</v>
      </c>
      <c r="N29" s="15">
        <v>4</v>
      </c>
      <c r="O29" s="15">
        <v>6.6</v>
      </c>
    </row>
    <row r="30" spans="1:15">
      <c r="A30" s="21" t="s">
        <v>240</v>
      </c>
      <c r="B30" s="21" t="s">
        <v>241</v>
      </c>
      <c r="C30" s="21">
        <v>1999</v>
      </c>
      <c r="D30" s="14">
        <v>333</v>
      </c>
      <c r="E30" s="15">
        <v>13.2</v>
      </c>
      <c r="F30" s="15">
        <v>11.8</v>
      </c>
      <c r="G30" s="15">
        <v>14.7</v>
      </c>
      <c r="H30" s="14">
        <v>268</v>
      </c>
      <c r="I30" s="15">
        <v>22.4</v>
      </c>
      <c r="J30" s="15">
        <v>19.600000000000001</v>
      </c>
      <c r="K30" s="15">
        <v>25.2</v>
      </c>
      <c r="L30" s="14">
        <v>65</v>
      </c>
      <c r="M30" s="15">
        <v>5</v>
      </c>
      <c r="N30" s="15">
        <v>3.8</v>
      </c>
      <c r="O30" s="15">
        <v>6.3</v>
      </c>
    </row>
    <row r="31" spans="1:15">
      <c r="A31" s="21" t="s">
        <v>240</v>
      </c>
      <c r="B31" s="21" t="s">
        <v>241</v>
      </c>
      <c r="C31" s="21">
        <v>1998</v>
      </c>
      <c r="D31" s="14">
        <v>319</v>
      </c>
      <c r="E31" s="15">
        <v>12.7</v>
      </c>
      <c r="F31" s="15">
        <v>11.3</v>
      </c>
      <c r="G31" s="15">
        <v>14.1</v>
      </c>
      <c r="H31" s="14">
        <v>237</v>
      </c>
      <c r="I31" s="15">
        <v>19.399999999999999</v>
      </c>
      <c r="J31" s="15">
        <v>16.899999999999999</v>
      </c>
      <c r="K31" s="15">
        <v>21.9</v>
      </c>
      <c r="L31" s="14">
        <v>82</v>
      </c>
      <c r="M31" s="15">
        <v>6.4</v>
      </c>
      <c r="N31" s="15">
        <v>5.0999999999999996</v>
      </c>
      <c r="O31" s="15">
        <v>7.9</v>
      </c>
    </row>
    <row r="32" spans="1:15">
      <c r="A32" s="21" t="s">
        <v>240</v>
      </c>
      <c r="B32" s="21" t="s">
        <v>241</v>
      </c>
      <c r="C32" s="21">
        <v>1997</v>
      </c>
      <c r="D32" s="14">
        <v>288</v>
      </c>
      <c r="E32" s="15">
        <v>11.3</v>
      </c>
      <c r="F32" s="15">
        <v>10</v>
      </c>
      <c r="G32" s="15">
        <v>12.6</v>
      </c>
      <c r="H32" s="14">
        <v>214</v>
      </c>
      <c r="I32" s="15">
        <v>17.399999999999999</v>
      </c>
      <c r="J32" s="15">
        <v>15</v>
      </c>
      <c r="K32" s="15">
        <v>19.7</v>
      </c>
      <c r="L32" s="14">
        <v>74</v>
      </c>
      <c r="M32" s="15">
        <v>5.8</v>
      </c>
      <c r="N32" s="15">
        <v>4.5</v>
      </c>
      <c r="O32" s="15">
        <v>7.3</v>
      </c>
    </row>
    <row r="33" spans="1:15">
      <c r="A33" s="21" t="s">
        <v>240</v>
      </c>
      <c r="B33" s="21" t="s">
        <v>241</v>
      </c>
      <c r="C33" s="21">
        <v>1996</v>
      </c>
      <c r="D33" s="14">
        <v>281</v>
      </c>
      <c r="E33" s="15">
        <v>11.1</v>
      </c>
      <c r="F33" s="15">
        <v>9.8000000000000007</v>
      </c>
      <c r="G33" s="15">
        <v>12.4</v>
      </c>
      <c r="H33" s="14">
        <v>226</v>
      </c>
      <c r="I33" s="15">
        <v>18.5</v>
      </c>
      <c r="J33" s="15">
        <v>16.100000000000001</v>
      </c>
      <c r="K33" s="15">
        <v>21</v>
      </c>
      <c r="L33" s="14">
        <v>55</v>
      </c>
      <c r="M33" s="15">
        <v>4.2</v>
      </c>
      <c r="N33" s="15">
        <v>3.2</v>
      </c>
      <c r="O33" s="15">
        <v>5.5</v>
      </c>
    </row>
    <row r="34" spans="1:15">
      <c r="A34" s="21" t="s">
        <v>240</v>
      </c>
      <c r="B34" s="21" t="s">
        <v>241</v>
      </c>
      <c r="C34" s="21">
        <v>1995</v>
      </c>
      <c r="D34" s="14">
        <v>327</v>
      </c>
      <c r="E34" s="15">
        <v>13</v>
      </c>
      <c r="F34" s="15">
        <v>11.5</v>
      </c>
      <c r="G34" s="15">
        <v>14.4</v>
      </c>
      <c r="H34" s="14">
        <v>265</v>
      </c>
      <c r="I34" s="15">
        <v>21.5</v>
      </c>
      <c r="J34" s="15">
        <v>18.899999999999999</v>
      </c>
      <c r="K34" s="15">
        <v>24.2</v>
      </c>
      <c r="L34" s="14">
        <v>62</v>
      </c>
      <c r="M34" s="15">
        <v>4.8</v>
      </c>
      <c r="N34" s="15">
        <v>3.7</v>
      </c>
      <c r="O34" s="15">
        <v>6.2</v>
      </c>
    </row>
    <row r="35" spans="1:15">
      <c r="A35" s="21" t="s">
        <v>240</v>
      </c>
      <c r="B35" s="21" t="s">
        <v>241</v>
      </c>
      <c r="C35" s="21">
        <v>1994</v>
      </c>
      <c r="D35" s="14">
        <v>320</v>
      </c>
      <c r="E35" s="15">
        <v>12.8</v>
      </c>
      <c r="F35" s="15">
        <v>11.4</v>
      </c>
      <c r="G35" s="15">
        <v>14.2</v>
      </c>
      <c r="H35" s="14">
        <v>245</v>
      </c>
      <c r="I35" s="15">
        <v>20.100000000000001</v>
      </c>
      <c r="J35" s="15">
        <v>17.5</v>
      </c>
      <c r="K35" s="15">
        <v>22.7</v>
      </c>
      <c r="L35" s="14">
        <v>75</v>
      </c>
      <c r="M35" s="15">
        <v>5.8</v>
      </c>
      <c r="N35" s="15">
        <v>4.5999999999999996</v>
      </c>
      <c r="O35" s="15">
        <v>7.3</v>
      </c>
    </row>
    <row r="36" spans="1:15">
      <c r="A36" s="21" t="s">
        <v>240</v>
      </c>
      <c r="B36" s="21" t="s">
        <v>241</v>
      </c>
      <c r="C36" s="21">
        <v>1993</v>
      </c>
      <c r="D36" s="14">
        <v>291</v>
      </c>
      <c r="E36" s="15">
        <v>11.7</v>
      </c>
      <c r="F36" s="15">
        <v>10.3</v>
      </c>
      <c r="G36" s="15">
        <v>13</v>
      </c>
      <c r="H36" s="14">
        <v>229</v>
      </c>
      <c r="I36" s="15">
        <v>18.7</v>
      </c>
      <c r="J36" s="15">
        <v>16.2</v>
      </c>
      <c r="K36" s="15">
        <v>21.1</v>
      </c>
      <c r="L36" s="14">
        <v>62</v>
      </c>
      <c r="M36" s="15">
        <v>5</v>
      </c>
      <c r="N36" s="15">
        <v>3.8</v>
      </c>
      <c r="O36" s="15">
        <v>6.4</v>
      </c>
    </row>
    <row r="37" spans="1:15">
      <c r="A37" s="21" t="s">
        <v>240</v>
      </c>
      <c r="B37" s="21" t="s">
        <v>241</v>
      </c>
      <c r="C37" s="21">
        <v>1992</v>
      </c>
      <c r="D37" s="14">
        <v>347</v>
      </c>
      <c r="E37" s="15">
        <v>14</v>
      </c>
      <c r="F37" s="15">
        <v>12.5</v>
      </c>
      <c r="G37" s="15">
        <v>15.5</v>
      </c>
      <c r="H37" s="14">
        <v>269</v>
      </c>
      <c r="I37" s="15">
        <v>23.3</v>
      </c>
      <c r="J37" s="15">
        <v>20.3</v>
      </c>
      <c r="K37" s="15">
        <v>26.3</v>
      </c>
      <c r="L37" s="14">
        <v>78</v>
      </c>
      <c r="M37" s="15">
        <v>6</v>
      </c>
      <c r="N37" s="15">
        <v>4.7</v>
      </c>
      <c r="O37" s="15">
        <v>7.5</v>
      </c>
    </row>
    <row r="38" spans="1:15">
      <c r="A38" s="21" t="s">
        <v>240</v>
      </c>
      <c r="B38" s="21" t="s">
        <v>241</v>
      </c>
      <c r="C38" s="21">
        <v>1991</v>
      </c>
      <c r="D38" s="14">
        <v>320</v>
      </c>
      <c r="E38" s="15">
        <v>13.1</v>
      </c>
      <c r="F38" s="15">
        <v>11.6</v>
      </c>
      <c r="G38" s="15">
        <v>14.5</v>
      </c>
      <c r="H38" s="14">
        <v>247</v>
      </c>
      <c r="I38" s="15">
        <v>21.1</v>
      </c>
      <c r="J38" s="15">
        <v>18.399999999999999</v>
      </c>
      <c r="K38" s="15">
        <v>23.8</v>
      </c>
      <c r="L38" s="14">
        <v>73</v>
      </c>
      <c r="M38" s="15">
        <v>5.7</v>
      </c>
      <c r="N38" s="15">
        <v>4.5</v>
      </c>
      <c r="O38" s="15">
        <v>7.2</v>
      </c>
    </row>
    <row r="39" spans="1:15">
      <c r="A39" s="21" t="s">
        <v>240</v>
      </c>
      <c r="B39" s="21" t="s">
        <v>241</v>
      </c>
      <c r="C39" s="21">
        <v>1990</v>
      </c>
      <c r="D39" s="14">
        <v>297</v>
      </c>
      <c r="E39" s="15">
        <v>12.1</v>
      </c>
      <c r="F39" s="15">
        <v>10.8</v>
      </c>
      <c r="G39" s="15">
        <v>13.5</v>
      </c>
      <c r="H39" s="14">
        <v>223</v>
      </c>
      <c r="I39" s="15">
        <v>19.2</v>
      </c>
      <c r="J39" s="15">
        <v>16.5</v>
      </c>
      <c r="K39" s="15">
        <v>21.9</v>
      </c>
      <c r="L39" s="14">
        <v>74</v>
      </c>
      <c r="M39" s="15">
        <v>6.1</v>
      </c>
      <c r="N39" s="15">
        <v>4.8</v>
      </c>
      <c r="O39" s="15">
        <v>7.6</v>
      </c>
    </row>
    <row r="40" spans="1:15">
      <c r="A40" s="21" t="s">
        <v>240</v>
      </c>
      <c r="B40" s="21" t="s">
        <v>241</v>
      </c>
      <c r="C40" s="21">
        <v>1989</v>
      </c>
      <c r="D40" s="14">
        <v>264</v>
      </c>
      <c r="E40" s="15">
        <v>11</v>
      </c>
      <c r="F40" s="15">
        <v>9.6999999999999993</v>
      </c>
      <c r="G40" s="15">
        <v>12.3</v>
      </c>
      <c r="H40" s="14">
        <v>189</v>
      </c>
      <c r="I40" s="15">
        <v>16.3</v>
      </c>
      <c r="J40" s="15">
        <v>13.9</v>
      </c>
      <c r="K40" s="15">
        <v>18.7</v>
      </c>
      <c r="L40" s="14">
        <v>75</v>
      </c>
      <c r="M40" s="15">
        <v>6.2</v>
      </c>
      <c r="N40" s="15">
        <v>4.9000000000000004</v>
      </c>
      <c r="O40" s="15">
        <v>7.8</v>
      </c>
    </row>
    <row r="41" spans="1:15">
      <c r="A41" s="21" t="s">
        <v>240</v>
      </c>
      <c r="B41" s="21" t="s">
        <v>241</v>
      </c>
      <c r="C41" s="21">
        <v>1988</v>
      </c>
      <c r="D41" s="14">
        <v>322</v>
      </c>
      <c r="E41" s="15">
        <v>13.4</v>
      </c>
      <c r="F41" s="15">
        <v>11.9</v>
      </c>
      <c r="G41" s="15">
        <v>14.9</v>
      </c>
      <c r="H41" s="14">
        <v>246</v>
      </c>
      <c r="I41" s="15">
        <v>22.1</v>
      </c>
      <c r="J41" s="15">
        <v>19.100000000000001</v>
      </c>
      <c r="K41" s="15">
        <v>25.1</v>
      </c>
      <c r="L41" s="14">
        <v>76</v>
      </c>
      <c r="M41" s="15">
        <v>6.1</v>
      </c>
      <c r="N41" s="15">
        <v>4.8</v>
      </c>
      <c r="O41" s="15">
        <v>7.7</v>
      </c>
    </row>
    <row r="42" spans="1:15">
      <c r="A42" s="21" t="s">
        <v>240</v>
      </c>
      <c r="B42" s="21" t="s">
        <v>241</v>
      </c>
      <c r="C42" s="21">
        <v>1987</v>
      </c>
      <c r="D42" s="14">
        <v>323</v>
      </c>
      <c r="E42" s="15">
        <v>13.7</v>
      </c>
      <c r="F42" s="15">
        <v>12.2</v>
      </c>
      <c r="G42" s="15">
        <v>15.2</v>
      </c>
      <c r="H42" s="14">
        <v>230</v>
      </c>
      <c r="I42" s="15">
        <v>20.6</v>
      </c>
      <c r="J42" s="15">
        <v>17.7</v>
      </c>
      <c r="K42" s="15">
        <v>23.5</v>
      </c>
      <c r="L42" s="14">
        <v>93</v>
      </c>
      <c r="M42" s="15">
        <v>7.5</v>
      </c>
      <c r="N42" s="15">
        <v>6.1</v>
      </c>
      <c r="O42" s="15">
        <v>9.1999999999999993</v>
      </c>
    </row>
    <row r="43" spans="1:15">
      <c r="A43" s="21" t="s">
        <v>240</v>
      </c>
      <c r="B43" s="21" t="s">
        <v>241</v>
      </c>
      <c r="C43" s="21">
        <v>1986</v>
      </c>
      <c r="D43" s="14">
        <v>324</v>
      </c>
      <c r="E43" s="15">
        <v>13.9</v>
      </c>
      <c r="F43" s="15">
        <v>12.4</v>
      </c>
      <c r="G43" s="15">
        <v>15.4</v>
      </c>
      <c r="H43" s="14">
        <v>234</v>
      </c>
      <c r="I43" s="15">
        <v>21.3</v>
      </c>
      <c r="J43" s="15">
        <v>18.399999999999999</v>
      </c>
      <c r="K43" s="15">
        <v>24.1</v>
      </c>
      <c r="L43" s="14">
        <v>90</v>
      </c>
      <c r="M43" s="15">
        <v>7.2</v>
      </c>
      <c r="N43" s="15">
        <v>5.8</v>
      </c>
      <c r="O43" s="15">
        <v>8.9</v>
      </c>
    </row>
    <row r="44" spans="1:15">
      <c r="A44" s="21" t="s">
        <v>240</v>
      </c>
      <c r="B44" s="21" t="s">
        <v>241</v>
      </c>
      <c r="C44" s="21">
        <v>1985</v>
      </c>
      <c r="D44" s="14">
        <v>287</v>
      </c>
      <c r="E44" s="15">
        <v>12.4</v>
      </c>
      <c r="F44" s="15">
        <v>11</v>
      </c>
      <c r="G44" s="15">
        <v>13.9</v>
      </c>
      <c r="H44" s="14">
        <v>191</v>
      </c>
      <c r="I44" s="15">
        <v>17.5</v>
      </c>
      <c r="J44" s="15">
        <v>14.9</v>
      </c>
      <c r="K44" s="15">
        <v>20</v>
      </c>
      <c r="L44" s="14">
        <v>96</v>
      </c>
      <c r="M44" s="15">
        <v>8</v>
      </c>
      <c r="N44" s="15">
        <v>6.5</v>
      </c>
      <c r="O44" s="15">
        <v>9.8000000000000007</v>
      </c>
    </row>
    <row r="45" spans="1:15">
      <c r="A45" s="21" t="s">
        <v>240</v>
      </c>
      <c r="B45" s="21" t="s">
        <v>241</v>
      </c>
      <c r="C45" s="21">
        <v>1984</v>
      </c>
      <c r="D45" s="14">
        <v>304</v>
      </c>
      <c r="E45" s="15">
        <v>13.3</v>
      </c>
      <c r="F45" s="15">
        <v>11.7</v>
      </c>
      <c r="G45" s="15">
        <v>14.8</v>
      </c>
      <c r="H45" s="14">
        <v>196</v>
      </c>
      <c r="I45" s="15">
        <v>18</v>
      </c>
      <c r="J45" s="15">
        <v>15.3</v>
      </c>
      <c r="K45" s="15">
        <v>20.6</v>
      </c>
      <c r="L45" s="14">
        <v>108</v>
      </c>
      <c r="M45" s="15">
        <v>9.1999999999999993</v>
      </c>
      <c r="N45" s="15">
        <v>7.4</v>
      </c>
      <c r="O45" s="15">
        <v>10.9</v>
      </c>
    </row>
    <row r="46" spans="1:15">
      <c r="A46" s="21" t="s">
        <v>240</v>
      </c>
      <c r="B46" s="21" t="s">
        <v>241</v>
      </c>
      <c r="C46" s="21">
        <v>1983</v>
      </c>
      <c r="D46" s="14">
        <v>318</v>
      </c>
      <c r="E46" s="15">
        <v>13.9</v>
      </c>
      <c r="F46" s="15">
        <v>12.4</v>
      </c>
      <c r="G46" s="15">
        <v>15.5</v>
      </c>
      <c r="H46" s="14">
        <v>221</v>
      </c>
      <c r="I46" s="15">
        <v>19.899999999999999</v>
      </c>
      <c r="J46" s="15">
        <v>17.2</v>
      </c>
      <c r="K46" s="15">
        <v>22.6</v>
      </c>
      <c r="L46" s="14">
        <v>97</v>
      </c>
      <c r="M46" s="15">
        <v>8.1999999999999993</v>
      </c>
      <c r="N46" s="15">
        <v>6.7</v>
      </c>
      <c r="O46" s="15">
        <v>10.1</v>
      </c>
    </row>
    <row r="47" spans="1:15">
      <c r="A47" s="21" t="s">
        <v>240</v>
      </c>
      <c r="B47" s="21" t="s">
        <v>241</v>
      </c>
      <c r="C47" s="21">
        <v>1982</v>
      </c>
      <c r="D47" s="14">
        <v>343</v>
      </c>
      <c r="E47" s="15">
        <v>14.9</v>
      </c>
      <c r="F47" s="15">
        <v>13.3</v>
      </c>
      <c r="G47" s="15">
        <v>16.5</v>
      </c>
      <c r="H47" s="14">
        <v>224</v>
      </c>
      <c r="I47" s="15">
        <v>20.9</v>
      </c>
      <c r="J47" s="15">
        <v>18</v>
      </c>
      <c r="K47" s="15">
        <v>23.7</v>
      </c>
      <c r="L47" s="14">
        <v>119</v>
      </c>
      <c r="M47" s="15">
        <v>9.8000000000000007</v>
      </c>
      <c r="N47" s="15">
        <v>8</v>
      </c>
      <c r="O47" s="15">
        <v>11.5</v>
      </c>
    </row>
    <row r="48" spans="1:15">
      <c r="A48" s="21" t="s">
        <v>240</v>
      </c>
      <c r="B48" s="21" t="s">
        <v>241</v>
      </c>
      <c r="C48" s="21">
        <v>1981</v>
      </c>
      <c r="D48" s="14">
        <v>271</v>
      </c>
      <c r="E48" s="15">
        <v>12</v>
      </c>
      <c r="F48" s="15">
        <v>10.5</v>
      </c>
      <c r="G48" s="15">
        <v>13.4</v>
      </c>
      <c r="H48" s="14">
        <v>165</v>
      </c>
      <c r="I48" s="15">
        <v>16</v>
      </c>
      <c r="J48" s="15">
        <v>13.2</v>
      </c>
      <c r="K48" s="15">
        <v>18.8</v>
      </c>
      <c r="L48" s="14">
        <v>106</v>
      </c>
      <c r="M48" s="15">
        <v>9</v>
      </c>
      <c r="N48" s="15">
        <v>7.3</v>
      </c>
      <c r="O48" s="15">
        <v>10.7</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O33"/>
  <sheetViews>
    <sheetView showGridLines="0" workbookViewId="0"/>
  </sheetViews>
  <sheetFormatPr defaultColWidth="10.88671875" defaultRowHeight="15"/>
  <cols>
    <col min="1" max="1" width="8.77734375" customWidth="1"/>
    <col min="2" max="2" width="10.77734375" customWidth="1"/>
    <col min="3" max="3" width="22.77734375" customWidth="1"/>
    <col min="4" max="171" width="8.77734375" customWidth="1"/>
  </cols>
  <sheetData>
    <row r="1" spans="1:171" ht="21">
      <c r="A1" s="6" t="s">
        <v>242</v>
      </c>
    </row>
    <row r="2" spans="1:171">
      <c r="A2" t="s">
        <v>65</v>
      </c>
    </row>
    <row r="3" spans="1:171">
      <c r="A3" t="s">
        <v>217</v>
      </c>
    </row>
    <row r="4" spans="1:171">
      <c r="A4" t="s">
        <v>218</v>
      </c>
    </row>
    <row r="5" spans="1:171">
      <c r="A5" t="s">
        <v>219</v>
      </c>
    </row>
    <row r="6" spans="1:171" ht="62.45">
      <c r="A6" s="12" t="s">
        <v>243</v>
      </c>
      <c r="B6" s="12" t="s">
        <v>220</v>
      </c>
      <c r="C6" s="12" t="s">
        <v>221</v>
      </c>
      <c r="D6" s="12" t="s">
        <v>244</v>
      </c>
      <c r="E6" s="12" t="s">
        <v>245</v>
      </c>
      <c r="F6" s="12" t="s">
        <v>246</v>
      </c>
      <c r="G6" s="12" t="s">
        <v>247</v>
      </c>
      <c r="H6" s="12" t="s">
        <v>248</v>
      </c>
      <c r="I6" s="12" t="s">
        <v>249</v>
      </c>
      <c r="J6" s="12" t="s">
        <v>250</v>
      </c>
      <c r="K6" s="12" t="s">
        <v>251</v>
      </c>
      <c r="L6" s="12" t="s">
        <v>252</v>
      </c>
      <c r="M6" s="12" t="s">
        <v>253</v>
      </c>
      <c r="N6" s="12" t="s">
        <v>254</v>
      </c>
      <c r="O6" s="12" t="s">
        <v>255</v>
      </c>
      <c r="P6" s="12" t="s">
        <v>256</v>
      </c>
      <c r="Q6" s="12" t="s">
        <v>257</v>
      </c>
      <c r="R6" s="12" t="s">
        <v>258</v>
      </c>
      <c r="S6" s="12" t="s">
        <v>259</v>
      </c>
      <c r="T6" s="12" t="s">
        <v>260</v>
      </c>
      <c r="U6" s="12" t="s">
        <v>261</v>
      </c>
      <c r="V6" s="12" t="s">
        <v>262</v>
      </c>
      <c r="W6" s="12" t="s">
        <v>263</v>
      </c>
      <c r="X6" s="12" t="s">
        <v>264</v>
      </c>
      <c r="Y6" s="12" t="s">
        <v>265</v>
      </c>
      <c r="Z6" s="12" t="s">
        <v>266</v>
      </c>
      <c r="AA6" s="12" t="s">
        <v>267</v>
      </c>
      <c r="AB6" s="12" t="s">
        <v>268</v>
      </c>
      <c r="AC6" s="12" t="s">
        <v>269</v>
      </c>
      <c r="AD6" s="12" t="s">
        <v>270</v>
      </c>
      <c r="AE6" s="12" t="s">
        <v>271</v>
      </c>
      <c r="AF6" s="12" t="s">
        <v>272</v>
      </c>
      <c r="AG6" s="12" t="s">
        <v>273</v>
      </c>
      <c r="AH6" s="12" t="s">
        <v>274</v>
      </c>
      <c r="AI6" s="12" t="s">
        <v>275</v>
      </c>
      <c r="AJ6" s="12" t="s">
        <v>276</v>
      </c>
      <c r="AK6" s="12" t="s">
        <v>277</v>
      </c>
      <c r="AL6" s="12" t="s">
        <v>278</v>
      </c>
      <c r="AM6" s="12" t="s">
        <v>279</v>
      </c>
      <c r="AN6" s="12" t="s">
        <v>280</v>
      </c>
      <c r="AO6" s="12" t="s">
        <v>281</v>
      </c>
      <c r="AP6" s="12" t="s">
        <v>282</v>
      </c>
      <c r="AQ6" s="12" t="s">
        <v>283</v>
      </c>
      <c r="AR6" s="12" t="s">
        <v>284</v>
      </c>
      <c r="AS6" s="12" t="s">
        <v>285</v>
      </c>
      <c r="AT6" s="12" t="s">
        <v>286</v>
      </c>
      <c r="AU6" s="12" t="s">
        <v>287</v>
      </c>
      <c r="AV6" s="12" t="s">
        <v>288</v>
      </c>
      <c r="AW6" s="12" t="s">
        <v>289</v>
      </c>
      <c r="AX6" s="12" t="s">
        <v>290</v>
      </c>
      <c r="AY6" s="12" t="s">
        <v>291</v>
      </c>
      <c r="AZ6" s="12" t="s">
        <v>292</v>
      </c>
      <c r="BA6" s="12" t="s">
        <v>293</v>
      </c>
      <c r="BB6" s="12" t="s">
        <v>294</v>
      </c>
      <c r="BC6" s="12" t="s">
        <v>295</v>
      </c>
      <c r="BD6" s="12" t="s">
        <v>296</v>
      </c>
      <c r="BE6" s="12" t="s">
        <v>297</v>
      </c>
      <c r="BF6" s="12" t="s">
        <v>298</v>
      </c>
      <c r="BG6" s="12" t="s">
        <v>299</v>
      </c>
      <c r="BH6" s="12" t="s">
        <v>300</v>
      </c>
      <c r="BI6" s="12" t="s">
        <v>301</v>
      </c>
      <c r="BJ6" s="12" t="s">
        <v>302</v>
      </c>
      <c r="BK6" s="12" t="s">
        <v>303</v>
      </c>
      <c r="BL6" s="12" t="s">
        <v>304</v>
      </c>
      <c r="BM6" s="12" t="s">
        <v>305</v>
      </c>
      <c r="BN6" s="12" t="s">
        <v>306</v>
      </c>
      <c r="BO6" s="12" t="s">
        <v>307</v>
      </c>
      <c r="BP6" s="12" t="s">
        <v>308</v>
      </c>
      <c r="BQ6" s="12" t="s">
        <v>309</v>
      </c>
      <c r="BR6" s="12" t="s">
        <v>310</v>
      </c>
      <c r="BS6" s="12" t="s">
        <v>311</v>
      </c>
      <c r="BT6" s="12" t="s">
        <v>312</v>
      </c>
      <c r="BU6" s="12" t="s">
        <v>313</v>
      </c>
      <c r="BV6" s="12" t="s">
        <v>314</v>
      </c>
      <c r="BW6" s="12" t="s">
        <v>315</v>
      </c>
      <c r="BX6" s="12" t="s">
        <v>316</v>
      </c>
      <c r="BY6" s="12" t="s">
        <v>317</v>
      </c>
      <c r="BZ6" s="12" t="s">
        <v>318</v>
      </c>
      <c r="CA6" s="12" t="s">
        <v>319</v>
      </c>
      <c r="CB6" s="12" t="s">
        <v>320</v>
      </c>
      <c r="CC6" s="12" t="s">
        <v>321</v>
      </c>
      <c r="CD6" s="12" t="s">
        <v>322</v>
      </c>
      <c r="CE6" s="12" t="s">
        <v>323</v>
      </c>
      <c r="CF6" s="12" t="s">
        <v>324</v>
      </c>
      <c r="CG6" s="12" t="s">
        <v>325</v>
      </c>
      <c r="CH6" s="12" t="s">
        <v>326</v>
      </c>
      <c r="CI6" s="12" t="s">
        <v>327</v>
      </c>
      <c r="CJ6" s="12" t="s">
        <v>328</v>
      </c>
      <c r="CK6" s="12" t="s">
        <v>329</v>
      </c>
      <c r="CL6" s="12" t="s">
        <v>330</v>
      </c>
      <c r="CM6" s="12" t="s">
        <v>331</v>
      </c>
      <c r="CN6" s="12" t="s">
        <v>332</v>
      </c>
      <c r="CO6" s="12" t="s">
        <v>333</v>
      </c>
      <c r="CP6" s="12" t="s">
        <v>334</v>
      </c>
      <c r="CQ6" s="12" t="s">
        <v>335</v>
      </c>
      <c r="CR6" s="12" t="s">
        <v>336</v>
      </c>
      <c r="CS6" s="12" t="s">
        <v>337</v>
      </c>
      <c r="CT6" s="12" t="s">
        <v>338</v>
      </c>
      <c r="CU6" s="12" t="s">
        <v>339</v>
      </c>
      <c r="CV6" s="12" t="s">
        <v>340</v>
      </c>
      <c r="CW6" s="12" t="s">
        <v>341</v>
      </c>
      <c r="CX6" s="12" t="s">
        <v>342</v>
      </c>
      <c r="CY6" s="12" t="s">
        <v>343</v>
      </c>
      <c r="CZ6" s="12" t="s">
        <v>344</v>
      </c>
      <c r="DA6" s="12" t="s">
        <v>345</v>
      </c>
      <c r="DB6" s="12" t="s">
        <v>346</v>
      </c>
      <c r="DC6" s="12" t="s">
        <v>347</v>
      </c>
      <c r="DD6" s="12" t="s">
        <v>348</v>
      </c>
      <c r="DE6" s="12" t="s">
        <v>349</v>
      </c>
      <c r="DF6" s="12" t="s">
        <v>350</v>
      </c>
      <c r="DG6" s="12" t="s">
        <v>351</v>
      </c>
      <c r="DH6" s="12" t="s">
        <v>352</v>
      </c>
      <c r="DI6" s="12" t="s">
        <v>353</v>
      </c>
      <c r="DJ6" s="12" t="s">
        <v>354</v>
      </c>
      <c r="DK6" s="12" t="s">
        <v>355</v>
      </c>
      <c r="DL6" s="12" t="s">
        <v>356</v>
      </c>
      <c r="DM6" s="12" t="s">
        <v>357</v>
      </c>
      <c r="DN6" s="12" t="s">
        <v>358</v>
      </c>
      <c r="DO6" s="12" t="s">
        <v>359</v>
      </c>
      <c r="DP6" s="12" t="s">
        <v>360</v>
      </c>
      <c r="DQ6" s="12" t="s">
        <v>361</v>
      </c>
      <c r="DR6" s="12" t="s">
        <v>362</v>
      </c>
      <c r="DS6" s="12" t="s">
        <v>363</v>
      </c>
      <c r="DT6" s="12" t="s">
        <v>364</v>
      </c>
      <c r="DU6" s="12" t="s">
        <v>365</v>
      </c>
      <c r="DV6" s="12" t="s">
        <v>366</v>
      </c>
      <c r="DW6" s="12" t="s">
        <v>367</v>
      </c>
      <c r="DX6" s="12" t="s">
        <v>368</v>
      </c>
      <c r="DY6" s="12" t="s">
        <v>369</v>
      </c>
      <c r="DZ6" s="12" t="s">
        <v>370</v>
      </c>
      <c r="EA6" s="12" t="s">
        <v>371</v>
      </c>
      <c r="EB6" s="12" t="s">
        <v>372</v>
      </c>
      <c r="EC6" s="12" t="s">
        <v>373</v>
      </c>
      <c r="ED6" s="12" t="s">
        <v>374</v>
      </c>
      <c r="EE6" s="12" t="s">
        <v>375</v>
      </c>
      <c r="EF6" s="12" t="s">
        <v>376</v>
      </c>
      <c r="EG6" s="12" t="s">
        <v>377</v>
      </c>
      <c r="EH6" s="12" t="s">
        <v>378</v>
      </c>
      <c r="EI6" s="12" t="s">
        <v>379</v>
      </c>
      <c r="EJ6" s="12" t="s">
        <v>380</v>
      </c>
      <c r="EK6" s="12" t="s">
        <v>381</v>
      </c>
      <c r="EL6" s="12" t="s">
        <v>382</v>
      </c>
      <c r="EM6" s="12" t="s">
        <v>383</v>
      </c>
      <c r="EN6" s="12" t="s">
        <v>384</v>
      </c>
      <c r="EO6" s="12" t="s">
        <v>385</v>
      </c>
      <c r="EP6" s="12" t="s">
        <v>386</v>
      </c>
      <c r="EQ6" s="12" t="s">
        <v>387</v>
      </c>
      <c r="ER6" s="12" t="s">
        <v>388</v>
      </c>
      <c r="ES6" s="12" t="s">
        <v>389</v>
      </c>
      <c r="ET6" s="12" t="s">
        <v>390</v>
      </c>
      <c r="EU6" s="12" t="s">
        <v>391</v>
      </c>
      <c r="EV6" s="12" t="s">
        <v>392</v>
      </c>
      <c r="EW6" s="12" t="s">
        <v>393</v>
      </c>
      <c r="EX6" s="12" t="s">
        <v>394</v>
      </c>
      <c r="EY6" s="12" t="s">
        <v>395</v>
      </c>
      <c r="EZ6" s="12" t="s">
        <v>396</v>
      </c>
      <c r="FA6" s="12" t="s">
        <v>397</v>
      </c>
      <c r="FB6" s="12" t="s">
        <v>398</v>
      </c>
      <c r="FC6" s="12" t="s">
        <v>399</v>
      </c>
      <c r="FD6" s="12" t="s">
        <v>400</v>
      </c>
      <c r="FE6" s="12" t="s">
        <v>401</v>
      </c>
      <c r="FF6" s="12" t="s">
        <v>402</v>
      </c>
      <c r="FG6" s="12" t="s">
        <v>403</v>
      </c>
      <c r="FH6" s="12" t="s">
        <v>404</v>
      </c>
      <c r="FI6" s="12" t="s">
        <v>405</v>
      </c>
      <c r="FJ6" s="12" t="s">
        <v>406</v>
      </c>
      <c r="FK6" s="12" t="s">
        <v>407</v>
      </c>
      <c r="FL6" s="12" t="s">
        <v>408</v>
      </c>
      <c r="FM6" s="12" t="s">
        <v>409</v>
      </c>
      <c r="FN6" s="12" t="s">
        <v>410</v>
      </c>
      <c r="FO6" s="12" t="s">
        <v>411</v>
      </c>
    </row>
    <row r="7" spans="1:171">
      <c r="A7" s="13" t="s">
        <v>412</v>
      </c>
      <c r="B7" s="13" t="s">
        <v>413</v>
      </c>
      <c r="C7" s="13" t="s">
        <v>414</v>
      </c>
      <c r="D7" s="14">
        <v>299</v>
      </c>
      <c r="E7" s="15">
        <v>12.8</v>
      </c>
      <c r="F7" s="15">
        <v>11.3</v>
      </c>
      <c r="G7" s="15">
        <v>14.3</v>
      </c>
      <c r="H7" s="14">
        <v>328</v>
      </c>
      <c r="I7" s="15">
        <v>14.2</v>
      </c>
      <c r="J7" s="15">
        <v>12.7</v>
      </c>
      <c r="K7" s="15">
        <v>15.8</v>
      </c>
      <c r="L7" s="14">
        <v>306</v>
      </c>
      <c r="M7" s="15">
        <v>13.5</v>
      </c>
      <c r="N7" s="15">
        <v>12</v>
      </c>
      <c r="O7" s="15">
        <v>15</v>
      </c>
      <c r="P7" s="14">
        <v>266</v>
      </c>
      <c r="Q7" s="15">
        <v>11.6</v>
      </c>
      <c r="R7" s="15">
        <v>10.199999999999999</v>
      </c>
      <c r="S7" s="15">
        <v>13</v>
      </c>
      <c r="T7" s="14">
        <v>287</v>
      </c>
      <c r="U7" s="15">
        <v>12.6</v>
      </c>
      <c r="V7" s="15">
        <v>11.2</v>
      </c>
      <c r="W7" s="15">
        <v>14.1</v>
      </c>
      <c r="X7" s="14">
        <v>248</v>
      </c>
      <c r="Y7" s="15">
        <v>10.9</v>
      </c>
      <c r="Z7" s="15">
        <v>9.5</v>
      </c>
      <c r="AA7" s="15">
        <v>12.2</v>
      </c>
      <c r="AB7" s="14">
        <v>244</v>
      </c>
      <c r="AC7" s="15">
        <v>10.6</v>
      </c>
      <c r="AD7" s="15">
        <v>9.3000000000000007</v>
      </c>
      <c r="AE7" s="15">
        <v>12</v>
      </c>
      <c r="AF7" s="14">
        <v>247</v>
      </c>
      <c r="AG7" s="15">
        <v>10.9</v>
      </c>
      <c r="AH7" s="15">
        <v>9.5</v>
      </c>
      <c r="AI7" s="15">
        <v>12.2</v>
      </c>
      <c r="AJ7" s="14">
        <v>305</v>
      </c>
      <c r="AK7" s="15">
        <v>13.3</v>
      </c>
      <c r="AL7" s="15">
        <v>11.8</v>
      </c>
      <c r="AM7" s="15">
        <v>14.7</v>
      </c>
      <c r="AN7" s="14">
        <v>295</v>
      </c>
      <c r="AO7" s="15">
        <v>13</v>
      </c>
      <c r="AP7" s="15">
        <v>11.5</v>
      </c>
      <c r="AQ7" s="15">
        <v>14.5</v>
      </c>
      <c r="AR7" s="14">
        <v>246</v>
      </c>
      <c r="AS7" s="15">
        <v>10.8</v>
      </c>
      <c r="AT7" s="15">
        <v>9.4</v>
      </c>
      <c r="AU7" s="15">
        <v>12.1</v>
      </c>
      <c r="AV7" s="14">
        <v>273</v>
      </c>
      <c r="AW7" s="15">
        <v>11.9</v>
      </c>
      <c r="AX7" s="15">
        <v>10.5</v>
      </c>
      <c r="AY7" s="15">
        <v>13.4</v>
      </c>
      <c r="AZ7" s="14">
        <v>235</v>
      </c>
      <c r="BA7" s="15">
        <v>10.3</v>
      </c>
      <c r="BB7" s="15">
        <v>8.9</v>
      </c>
      <c r="BC7" s="15">
        <v>11.6</v>
      </c>
      <c r="BD7" s="14">
        <v>237</v>
      </c>
      <c r="BE7" s="15">
        <v>10.4</v>
      </c>
      <c r="BF7" s="15">
        <v>9</v>
      </c>
      <c r="BG7" s="15">
        <v>11.7</v>
      </c>
      <c r="BH7" s="14">
        <v>232</v>
      </c>
      <c r="BI7" s="15">
        <v>10.1</v>
      </c>
      <c r="BJ7" s="15">
        <v>8.8000000000000007</v>
      </c>
      <c r="BK7" s="15">
        <v>11.4</v>
      </c>
      <c r="BL7" s="14">
        <v>217</v>
      </c>
      <c r="BM7" s="15">
        <v>9.6</v>
      </c>
      <c r="BN7" s="15">
        <v>8.3000000000000007</v>
      </c>
      <c r="BO7" s="15">
        <v>10.9</v>
      </c>
      <c r="BP7" s="14">
        <v>228</v>
      </c>
      <c r="BQ7" s="15">
        <v>10</v>
      </c>
      <c r="BR7" s="15">
        <v>8.6999999999999993</v>
      </c>
      <c r="BS7" s="15">
        <v>11.4</v>
      </c>
      <c r="BT7" s="14">
        <v>242</v>
      </c>
      <c r="BU7" s="15">
        <v>10.8</v>
      </c>
      <c r="BV7" s="15">
        <v>9.4</v>
      </c>
      <c r="BW7" s="15">
        <v>12.2</v>
      </c>
      <c r="BX7" s="14">
        <v>295</v>
      </c>
      <c r="BY7" s="15">
        <v>13.3</v>
      </c>
      <c r="BZ7" s="15">
        <v>11.8</v>
      </c>
      <c r="CA7" s="15">
        <v>14.8</v>
      </c>
      <c r="CB7" s="14">
        <v>272</v>
      </c>
      <c r="CC7" s="15">
        <v>12.2</v>
      </c>
      <c r="CD7" s="15">
        <v>10.8</v>
      </c>
      <c r="CE7" s="15">
        <v>13.7</v>
      </c>
      <c r="CF7" s="14">
        <v>239</v>
      </c>
      <c r="CG7" s="15">
        <v>10.6</v>
      </c>
      <c r="CH7" s="15">
        <v>9.1999999999999993</v>
      </c>
      <c r="CI7" s="15">
        <v>11.9</v>
      </c>
      <c r="CJ7" s="14">
        <v>248</v>
      </c>
      <c r="CK7" s="15">
        <v>11.2</v>
      </c>
      <c r="CL7" s="15">
        <v>9.8000000000000007</v>
      </c>
      <c r="CM7" s="15">
        <v>12.6</v>
      </c>
      <c r="CN7" s="14">
        <v>279</v>
      </c>
      <c r="CO7" s="15">
        <v>12.4</v>
      </c>
      <c r="CP7" s="15">
        <v>11</v>
      </c>
      <c r="CQ7" s="15">
        <v>13.9</v>
      </c>
      <c r="CR7" s="14">
        <v>258</v>
      </c>
      <c r="CS7" s="15">
        <v>11.5</v>
      </c>
      <c r="CT7" s="15">
        <v>10.1</v>
      </c>
      <c r="CU7" s="15">
        <v>12.9</v>
      </c>
      <c r="CV7" s="14">
        <v>290</v>
      </c>
      <c r="CW7" s="15">
        <v>12.8</v>
      </c>
      <c r="CX7" s="15">
        <v>11.3</v>
      </c>
      <c r="CY7" s="15">
        <v>14.3</v>
      </c>
      <c r="CZ7" s="14">
        <v>256</v>
      </c>
      <c r="DA7" s="15">
        <v>11.3</v>
      </c>
      <c r="DB7" s="15">
        <v>9.9</v>
      </c>
      <c r="DC7" s="15">
        <v>12.7</v>
      </c>
      <c r="DD7" s="14">
        <v>253</v>
      </c>
      <c r="DE7" s="15">
        <v>11.3</v>
      </c>
      <c r="DF7" s="15">
        <v>9.9</v>
      </c>
      <c r="DG7" s="15">
        <v>12.7</v>
      </c>
      <c r="DH7" s="14">
        <v>275</v>
      </c>
      <c r="DI7" s="15">
        <v>12.2</v>
      </c>
      <c r="DJ7" s="15">
        <v>10.8</v>
      </c>
      <c r="DK7" s="15">
        <v>13.7</v>
      </c>
      <c r="DL7" s="14">
        <v>258</v>
      </c>
      <c r="DM7" s="15">
        <v>11.4</v>
      </c>
      <c r="DN7" s="15">
        <v>10</v>
      </c>
      <c r="DO7" s="15">
        <v>12.8</v>
      </c>
      <c r="DP7" s="14">
        <v>259</v>
      </c>
      <c r="DQ7" s="15">
        <v>11.8</v>
      </c>
      <c r="DR7" s="15">
        <v>10.4</v>
      </c>
      <c r="DS7" s="15">
        <v>13.3</v>
      </c>
      <c r="DT7" s="14">
        <v>260</v>
      </c>
      <c r="DU7" s="15">
        <v>11.8</v>
      </c>
      <c r="DV7" s="15">
        <v>10.3</v>
      </c>
      <c r="DW7" s="15">
        <v>13.3</v>
      </c>
      <c r="DX7" s="14">
        <v>251</v>
      </c>
      <c r="DY7" s="15">
        <v>11.3</v>
      </c>
      <c r="DZ7" s="15">
        <v>9.9</v>
      </c>
      <c r="EA7" s="15">
        <v>12.7</v>
      </c>
      <c r="EB7" s="14">
        <v>243</v>
      </c>
      <c r="EC7" s="15">
        <v>11.2</v>
      </c>
      <c r="ED7" s="15">
        <v>9.6999999999999993</v>
      </c>
      <c r="EE7" s="15">
        <v>12.6</v>
      </c>
      <c r="EF7" s="14">
        <v>257</v>
      </c>
      <c r="EG7" s="15">
        <v>11.6</v>
      </c>
      <c r="EH7" s="15">
        <v>10.199999999999999</v>
      </c>
      <c r="EI7" s="15">
        <v>13</v>
      </c>
      <c r="EJ7" s="14">
        <v>312</v>
      </c>
      <c r="EK7" s="15">
        <v>14.5</v>
      </c>
      <c r="EL7" s="15">
        <v>12.9</v>
      </c>
      <c r="EM7" s="15">
        <v>16.2</v>
      </c>
      <c r="EN7" s="14">
        <v>259</v>
      </c>
      <c r="EO7" s="15">
        <v>12.2</v>
      </c>
      <c r="EP7" s="15">
        <v>10.6</v>
      </c>
      <c r="EQ7" s="15">
        <v>13.7</v>
      </c>
      <c r="ER7" s="14">
        <v>297</v>
      </c>
      <c r="ES7" s="15">
        <v>14.1</v>
      </c>
      <c r="ET7" s="15">
        <v>12.5</v>
      </c>
      <c r="EU7" s="15">
        <v>15.7</v>
      </c>
      <c r="EV7" s="14">
        <v>282</v>
      </c>
      <c r="EW7" s="15">
        <v>13.3</v>
      </c>
      <c r="EX7" s="15">
        <v>11.7</v>
      </c>
      <c r="EY7" s="15">
        <v>14.9</v>
      </c>
      <c r="EZ7" s="14">
        <v>236</v>
      </c>
      <c r="FA7" s="15">
        <v>11.4</v>
      </c>
      <c r="FB7" s="15">
        <v>9.9</v>
      </c>
      <c r="FC7" s="15">
        <v>12.9</v>
      </c>
      <c r="FD7" s="14">
        <v>275</v>
      </c>
      <c r="FE7" s="15">
        <v>13.1</v>
      </c>
      <c r="FF7" s="15">
        <v>11.5</v>
      </c>
      <c r="FG7" s="15">
        <v>14.7</v>
      </c>
      <c r="FH7" s="14">
        <v>301</v>
      </c>
      <c r="FI7" s="15">
        <v>14.4</v>
      </c>
      <c r="FJ7" s="15">
        <v>12.7</v>
      </c>
      <c r="FK7" s="15">
        <v>16.100000000000001</v>
      </c>
      <c r="FL7" s="14">
        <v>320</v>
      </c>
      <c r="FM7" s="15">
        <v>15.3</v>
      </c>
      <c r="FN7" s="15">
        <v>13.6</v>
      </c>
      <c r="FO7" s="15">
        <v>17.100000000000001</v>
      </c>
    </row>
    <row r="8" spans="1:171">
      <c r="A8" s="13" t="s">
        <v>412</v>
      </c>
      <c r="B8" s="13" t="s">
        <v>415</v>
      </c>
      <c r="C8" s="13" t="s">
        <v>416</v>
      </c>
      <c r="D8" s="14">
        <v>821</v>
      </c>
      <c r="E8" s="15">
        <v>12.5</v>
      </c>
      <c r="F8" s="15">
        <v>11.7</v>
      </c>
      <c r="G8" s="15">
        <v>13.4</v>
      </c>
      <c r="H8" s="14">
        <v>825</v>
      </c>
      <c r="I8" s="15">
        <v>12.7</v>
      </c>
      <c r="J8" s="15">
        <v>11.9</v>
      </c>
      <c r="K8" s="15">
        <v>13.6</v>
      </c>
      <c r="L8" s="14">
        <v>643</v>
      </c>
      <c r="M8" s="15">
        <v>10</v>
      </c>
      <c r="N8" s="15">
        <v>9.1999999999999993</v>
      </c>
      <c r="O8" s="15">
        <v>10.8</v>
      </c>
      <c r="P8" s="14">
        <v>709</v>
      </c>
      <c r="Q8" s="15">
        <v>11</v>
      </c>
      <c r="R8" s="15">
        <v>10.199999999999999</v>
      </c>
      <c r="S8" s="15">
        <v>11.8</v>
      </c>
      <c r="T8" s="14">
        <v>682</v>
      </c>
      <c r="U8" s="15">
        <v>10.7</v>
      </c>
      <c r="V8" s="15">
        <v>9.9</v>
      </c>
      <c r="W8" s="15">
        <v>11.5</v>
      </c>
      <c r="X8" s="14">
        <v>634</v>
      </c>
      <c r="Y8" s="15">
        <v>10</v>
      </c>
      <c r="Z8" s="15">
        <v>9.1999999999999993</v>
      </c>
      <c r="AA8" s="15">
        <v>10.8</v>
      </c>
      <c r="AB8" s="14">
        <v>661</v>
      </c>
      <c r="AC8" s="15">
        <v>10.4</v>
      </c>
      <c r="AD8" s="15">
        <v>9.6</v>
      </c>
      <c r="AE8" s="15">
        <v>11.2</v>
      </c>
      <c r="AF8" s="14">
        <v>674</v>
      </c>
      <c r="AG8" s="15">
        <v>10.8</v>
      </c>
      <c r="AH8" s="15">
        <v>9.9</v>
      </c>
      <c r="AI8" s="15">
        <v>11.6</v>
      </c>
      <c r="AJ8" s="14">
        <v>727</v>
      </c>
      <c r="AK8" s="15">
        <v>11.6</v>
      </c>
      <c r="AL8" s="15">
        <v>10.8</v>
      </c>
      <c r="AM8" s="15">
        <v>12.5</v>
      </c>
      <c r="AN8" s="14">
        <v>716</v>
      </c>
      <c r="AO8" s="15">
        <v>11.6</v>
      </c>
      <c r="AP8" s="15">
        <v>10.7</v>
      </c>
      <c r="AQ8" s="15">
        <v>12.4</v>
      </c>
      <c r="AR8" s="14">
        <v>704</v>
      </c>
      <c r="AS8" s="15">
        <v>11.3</v>
      </c>
      <c r="AT8" s="15">
        <v>10.5</v>
      </c>
      <c r="AU8" s="15">
        <v>12.2</v>
      </c>
      <c r="AV8" s="14">
        <v>675</v>
      </c>
      <c r="AW8" s="15">
        <v>10.9</v>
      </c>
      <c r="AX8" s="15">
        <v>10.1</v>
      </c>
      <c r="AY8" s="15">
        <v>11.7</v>
      </c>
      <c r="AZ8" s="14">
        <v>616</v>
      </c>
      <c r="BA8" s="15">
        <v>10.1</v>
      </c>
      <c r="BB8" s="15">
        <v>9.3000000000000007</v>
      </c>
      <c r="BC8" s="15">
        <v>10.9</v>
      </c>
      <c r="BD8" s="14">
        <v>706</v>
      </c>
      <c r="BE8" s="15">
        <v>11.5</v>
      </c>
      <c r="BF8" s="15">
        <v>10.6</v>
      </c>
      <c r="BG8" s="15">
        <v>12.3</v>
      </c>
      <c r="BH8" s="14">
        <v>614</v>
      </c>
      <c r="BI8" s="15">
        <v>10.1</v>
      </c>
      <c r="BJ8" s="15">
        <v>9.3000000000000007</v>
      </c>
      <c r="BK8" s="15">
        <v>10.9</v>
      </c>
      <c r="BL8" s="14">
        <v>638</v>
      </c>
      <c r="BM8" s="15">
        <v>10.5</v>
      </c>
      <c r="BN8" s="15">
        <v>9.6999999999999993</v>
      </c>
      <c r="BO8" s="15">
        <v>11.3</v>
      </c>
      <c r="BP8" s="14">
        <v>636</v>
      </c>
      <c r="BQ8" s="15">
        <v>10.5</v>
      </c>
      <c r="BR8" s="15">
        <v>9.6999999999999993</v>
      </c>
      <c r="BS8" s="15">
        <v>11.3</v>
      </c>
      <c r="BT8" s="14">
        <v>678</v>
      </c>
      <c r="BU8" s="15">
        <v>11.2</v>
      </c>
      <c r="BV8" s="15">
        <v>10.4</v>
      </c>
      <c r="BW8" s="15">
        <v>12.1</v>
      </c>
      <c r="BX8" s="14">
        <v>636</v>
      </c>
      <c r="BY8" s="15">
        <v>10.7</v>
      </c>
      <c r="BZ8" s="15">
        <v>9.8000000000000007</v>
      </c>
      <c r="CA8" s="15">
        <v>11.5</v>
      </c>
      <c r="CB8" s="14">
        <v>637</v>
      </c>
      <c r="CC8" s="15">
        <v>10.7</v>
      </c>
      <c r="CD8" s="15">
        <v>9.8000000000000007</v>
      </c>
      <c r="CE8" s="15">
        <v>11.5</v>
      </c>
      <c r="CF8" s="14">
        <v>641</v>
      </c>
      <c r="CG8" s="15">
        <v>10.8</v>
      </c>
      <c r="CH8" s="15">
        <v>10</v>
      </c>
      <c r="CI8" s="15">
        <v>11.7</v>
      </c>
      <c r="CJ8" s="14">
        <v>719</v>
      </c>
      <c r="CK8" s="15">
        <v>12.2</v>
      </c>
      <c r="CL8" s="15">
        <v>11.3</v>
      </c>
      <c r="CM8" s="15">
        <v>13.1</v>
      </c>
      <c r="CN8" s="14">
        <v>742</v>
      </c>
      <c r="CO8" s="15">
        <v>12.5</v>
      </c>
      <c r="CP8" s="15">
        <v>11.6</v>
      </c>
      <c r="CQ8" s="15">
        <v>13.4</v>
      </c>
      <c r="CR8" s="14">
        <v>790</v>
      </c>
      <c r="CS8" s="15">
        <v>13.3</v>
      </c>
      <c r="CT8" s="15">
        <v>12.3</v>
      </c>
      <c r="CU8" s="15">
        <v>14.2</v>
      </c>
      <c r="CV8" s="14">
        <v>802</v>
      </c>
      <c r="CW8" s="15">
        <v>13.5</v>
      </c>
      <c r="CX8" s="15">
        <v>12.5</v>
      </c>
      <c r="CY8" s="15">
        <v>14.4</v>
      </c>
      <c r="CZ8" s="14">
        <v>739</v>
      </c>
      <c r="DA8" s="15">
        <v>12.4</v>
      </c>
      <c r="DB8" s="15">
        <v>11.5</v>
      </c>
      <c r="DC8" s="15">
        <v>13.3</v>
      </c>
      <c r="DD8" s="14">
        <v>682</v>
      </c>
      <c r="DE8" s="15">
        <v>11.4</v>
      </c>
      <c r="DF8" s="15">
        <v>10.6</v>
      </c>
      <c r="DG8" s="15">
        <v>12.3</v>
      </c>
      <c r="DH8" s="14">
        <v>737</v>
      </c>
      <c r="DI8" s="15">
        <v>12.3</v>
      </c>
      <c r="DJ8" s="15">
        <v>11.4</v>
      </c>
      <c r="DK8" s="15">
        <v>13.2</v>
      </c>
      <c r="DL8" s="14">
        <v>693</v>
      </c>
      <c r="DM8" s="15">
        <v>11.8</v>
      </c>
      <c r="DN8" s="15">
        <v>10.9</v>
      </c>
      <c r="DO8" s="15">
        <v>12.7</v>
      </c>
      <c r="DP8" s="14">
        <v>724</v>
      </c>
      <c r="DQ8" s="15">
        <v>12.1</v>
      </c>
      <c r="DR8" s="15">
        <v>11.2</v>
      </c>
      <c r="DS8" s="15">
        <v>13</v>
      </c>
      <c r="DT8" s="14">
        <v>770</v>
      </c>
      <c r="DU8" s="15">
        <v>13</v>
      </c>
      <c r="DV8" s="15">
        <v>12.1</v>
      </c>
      <c r="DW8" s="15">
        <v>14</v>
      </c>
      <c r="DX8" s="14">
        <v>793</v>
      </c>
      <c r="DY8" s="15">
        <v>13.6</v>
      </c>
      <c r="DZ8" s="15">
        <v>12.6</v>
      </c>
      <c r="EA8" s="15">
        <v>14.5</v>
      </c>
      <c r="EB8" s="14">
        <v>758</v>
      </c>
      <c r="EC8" s="15">
        <v>12.8</v>
      </c>
      <c r="ED8" s="15">
        <v>11.8</v>
      </c>
      <c r="EE8" s="15">
        <v>13.7</v>
      </c>
      <c r="EF8" s="14">
        <v>712</v>
      </c>
      <c r="EG8" s="15">
        <v>12.2</v>
      </c>
      <c r="EH8" s="15">
        <v>11.3</v>
      </c>
      <c r="EI8" s="15">
        <v>13.1</v>
      </c>
      <c r="EJ8" s="14">
        <v>796</v>
      </c>
      <c r="EK8" s="15">
        <v>14</v>
      </c>
      <c r="EL8" s="15">
        <v>13</v>
      </c>
      <c r="EM8" s="15">
        <v>14.9</v>
      </c>
      <c r="EN8" s="14">
        <v>826</v>
      </c>
      <c r="EO8" s="15">
        <v>14.6</v>
      </c>
      <c r="EP8" s="15">
        <v>13.5</v>
      </c>
      <c r="EQ8" s="15">
        <v>15.6</v>
      </c>
      <c r="ER8" s="14">
        <v>840</v>
      </c>
      <c r="ES8" s="15">
        <v>15</v>
      </c>
      <c r="ET8" s="15">
        <v>14</v>
      </c>
      <c r="EU8" s="15">
        <v>16</v>
      </c>
      <c r="EV8" s="14">
        <v>810</v>
      </c>
      <c r="EW8" s="15">
        <v>14.6</v>
      </c>
      <c r="EX8" s="15">
        <v>13.6</v>
      </c>
      <c r="EY8" s="15">
        <v>15.6</v>
      </c>
      <c r="EZ8" s="14">
        <v>783</v>
      </c>
      <c r="FA8" s="15">
        <v>14.2</v>
      </c>
      <c r="FB8" s="15">
        <v>13.2</v>
      </c>
      <c r="FC8" s="15">
        <v>15.3</v>
      </c>
      <c r="FD8" s="14">
        <v>766</v>
      </c>
      <c r="FE8" s="15">
        <v>14</v>
      </c>
      <c r="FF8" s="15">
        <v>13</v>
      </c>
      <c r="FG8" s="15">
        <v>15</v>
      </c>
      <c r="FH8" s="14">
        <v>840</v>
      </c>
      <c r="FI8" s="15">
        <v>15.3</v>
      </c>
      <c r="FJ8" s="15">
        <v>14.3</v>
      </c>
      <c r="FK8" s="15">
        <v>16.399999999999999</v>
      </c>
      <c r="FL8" s="14">
        <v>855</v>
      </c>
      <c r="FM8" s="15">
        <v>15.4</v>
      </c>
      <c r="FN8" s="15">
        <v>14.3</v>
      </c>
      <c r="FO8" s="15">
        <v>16.399999999999999</v>
      </c>
    </row>
    <row r="9" spans="1:171">
      <c r="A9" s="13" t="s">
        <v>412</v>
      </c>
      <c r="B9" s="13" t="s">
        <v>417</v>
      </c>
      <c r="C9" s="13" t="s">
        <v>418</v>
      </c>
      <c r="D9" s="14">
        <v>592</v>
      </c>
      <c r="E9" s="15">
        <v>12.3</v>
      </c>
      <c r="F9" s="15">
        <v>11.3</v>
      </c>
      <c r="G9" s="15">
        <v>13.3</v>
      </c>
      <c r="H9" s="14">
        <v>589</v>
      </c>
      <c r="I9" s="15">
        <v>12.4</v>
      </c>
      <c r="J9" s="15">
        <v>11.4</v>
      </c>
      <c r="K9" s="15">
        <v>13.4</v>
      </c>
      <c r="L9" s="14">
        <v>550</v>
      </c>
      <c r="M9" s="15">
        <v>11.5</v>
      </c>
      <c r="N9" s="15">
        <v>10.6</v>
      </c>
      <c r="O9" s="15">
        <v>12.5</v>
      </c>
      <c r="P9" s="14">
        <v>660</v>
      </c>
      <c r="Q9" s="15">
        <v>13.8</v>
      </c>
      <c r="R9" s="15">
        <v>12.8</v>
      </c>
      <c r="S9" s="15">
        <v>14.9</v>
      </c>
      <c r="T9" s="14">
        <v>577</v>
      </c>
      <c r="U9" s="15">
        <v>12.2</v>
      </c>
      <c r="V9" s="15">
        <v>11.2</v>
      </c>
      <c r="W9" s="15">
        <v>13.2</v>
      </c>
      <c r="X9" s="14">
        <v>462</v>
      </c>
      <c r="Y9" s="15">
        <v>9.9</v>
      </c>
      <c r="Z9" s="15">
        <v>9</v>
      </c>
      <c r="AA9" s="15">
        <v>10.8</v>
      </c>
      <c r="AB9" s="14">
        <v>469</v>
      </c>
      <c r="AC9" s="15">
        <v>9.9</v>
      </c>
      <c r="AD9" s="15">
        <v>9</v>
      </c>
      <c r="AE9" s="15">
        <v>10.8</v>
      </c>
      <c r="AF9" s="14">
        <v>544</v>
      </c>
      <c r="AG9" s="15">
        <v>11.6</v>
      </c>
      <c r="AH9" s="15">
        <v>10.6</v>
      </c>
      <c r="AI9" s="15">
        <v>12.5</v>
      </c>
      <c r="AJ9" s="14">
        <v>451</v>
      </c>
      <c r="AK9" s="15">
        <v>9.6999999999999993</v>
      </c>
      <c r="AL9" s="15">
        <v>8.8000000000000007</v>
      </c>
      <c r="AM9" s="15">
        <v>10.6</v>
      </c>
      <c r="AN9" s="14">
        <v>502</v>
      </c>
      <c r="AO9" s="15">
        <v>10.9</v>
      </c>
      <c r="AP9" s="15">
        <v>9.9</v>
      </c>
      <c r="AQ9" s="15">
        <v>11.8</v>
      </c>
      <c r="AR9" s="14">
        <v>482</v>
      </c>
      <c r="AS9" s="15">
        <v>10.4</v>
      </c>
      <c r="AT9" s="15">
        <v>9.5</v>
      </c>
      <c r="AU9" s="15">
        <v>11.4</v>
      </c>
      <c r="AV9" s="14">
        <v>464</v>
      </c>
      <c r="AW9" s="15">
        <v>10</v>
      </c>
      <c r="AX9" s="15">
        <v>9.1</v>
      </c>
      <c r="AY9" s="15">
        <v>10.9</v>
      </c>
      <c r="AZ9" s="14">
        <v>380</v>
      </c>
      <c r="BA9" s="15">
        <v>8.3000000000000007</v>
      </c>
      <c r="BB9" s="15">
        <v>7.4</v>
      </c>
      <c r="BC9" s="15">
        <v>9.1</v>
      </c>
      <c r="BD9" s="14">
        <v>401</v>
      </c>
      <c r="BE9" s="15">
        <v>8.8000000000000007</v>
      </c>
      <c r="BF9" s="15">
        <v>7.9</v>
      </c>
      <c r="BG9" s="15">
        <v>9.6999999999999993</v>
      </c>
      <c r="BH9" s="14">
        <v>454</v>
      </c>
      <c r="BI9" s="15">
        <v>10</v>
      </c>
      <c r="BJ9" s="15">
        <v>9</v>
      </c>
      <c r="BK9" s="15">
        <v>10.9</v>
      </c>
      <c r="BL9" s="14">
        <v>425</v>
      </c>
      <c r="BM9" s="15">
        <v>9.3000000000000007</v>
      </c>
      <c r="BN9" s="15">
        <v>8.5</v>
      </c>
      <c r="BO9" s="15">
        <v>10.199999999999999</v>
      </c>
      <c r="BP9" s="14">
        <v>403</v>
      </c>
      <c r="BQ9" s="15">
        <v>9</v>
      </c>
      <c r="BR9" s="15">
        <v>8.1</v>
      </c>
      <c r="BS9" s="15">
        <v>9.9</v>
      </c>
      <c r="BT9" s="14">
        <v>482</v>
      </c>
      <c r="BU9" s="15">
        <v>10.8</v>
      </c>
      <c r="BV9" s="15">
        <v>9.8000000000000007</v>
      </c>
      <c r="BW9" s="15">
        <v>11.7</v>
      </c>
      <c r="BX9" s="14">
        <v>472</v>
      </c>
      <c r="BY9" s="15">
        <v>10.7</v>
      </c>
      <c r="BZ9" s="15">
        <v>9.8000000000000007</v>
      </c>
      <c r="CA9" s="15">
        <v>11.7</v>
      </c>
      <c r="CB9" s="14">
        <v>423</v>
      </c>
      <c r="CC9" s="15">
        <v>9.6</v>
      </c>
      <c r="CD9" s="15">
        <v>8.6999999999999993</v>
      </c>
      <c r="CE9" s="15">
        <v>10.5</v>
      </c>
      <c r="CF9" s="14">
        <v>455</v>
      </c>
      <c r="CG9" s="15">
        <v>10.4</v>
      </c>
      <c r="CH9" s="15">
        <v>9.4</v>
      </c>
      <c r="CI9" s="15">
        <v>11.3</v>
      </c>
      <c r="CJ9" s="14">
        <v>444</v>
      </c>
      <c r="CK9" s="15">
        <v>10.199999999999999</v>
      </c>
      <c r="CL9" s="15">
        <v>9.3000000000000007</v>
      </c>
      <c r="CM9" s="15">
        <v>11.2</v>
      </c>
      <c r="CN9" s="14">
        <v>456</v>
      </c>
      <c r="CO9" s="15">
        <v>10.6</v>
      </c>
      <c r="CP9" s="15">
        <v>9.6999999999999993</v>
      </c>
      <c r="CQ9" s="15">
        <v>11.6</v>
      </c>
      <c r="CR9" s="14">
        <v>508</v>
      </c>
      <c r="CS9" s="15">
        <v>11.7</v>
      </c>
      <c r="CT9" s="15">
        <v>10.7</v>
      </c>
      <c r="CU9" s="15">
        <v>12.8</v>
      </c>
      <c r="CV9" s="14">
        <v>542</v>
      </c>
      <c r="CW9" s="15">
        <v>12.5</v>
      </c>
      <c r="CX9" s="15">
        <v>11.5</v>
      </c>
      <c r="CY9" s="15">
        <v>13.6</v>
      </c>
      <c r="CZ9" s="14">
        <v>475</v>
      </c>
      <c r="DA9" s="15">
        <v>10.9</v>
      </c>
      <c r="DB9" s="15">
        <v>9.9</v>
      </c>
      <c r="DC9" s="15">
        <v>11.9</v>
      </c>
      <c r="DD9" s="14">
        <v>477</v>
      </c>
      <c r="DE9" s="15">
        <v>11</v>
      </c>
      <c r="DF9" s="15">
        <v>10</v>
      </c>
      <c r="DG9" s="15">
        <v>12</v>
      </c>
      <c r="DH9" s="14">
        <v>525</v>
      </c>
      <c r="DI9" s="15">
        <v>12.2</v>
      </c>
      <c r="DJ9" s="15">
        <v>11.1</v>
      </c>
      <c r="DK9" s="15">
        <v>13.2</v>
      </c>
      <c r="DL9" s="14">
        <v>495</v>
      </c>
      <c r="DM9" s="15">
        <v>11.6</v>
      </c>
      <c r="DN9" s="15">
        <v>10.6</v>
      </c>
      <c r="DO9" s="15">
        <v>12.7</v>
      </c>
      <c r="DP9" s="14">
        <v>482</v>
      </c>
      <c r="DQ9" s="15">
        <v>11.3</v>
      </c>
      <c r="DR9" s="15">
        <v>10.3</v>
      </c>
      <c r="DS9" s="15">
        <v>12.3</v>
      </c>
      <c r="DT9" s="14">
        <v>545</v>
      </c>
      <c r="DU9" s="15">
        <v>12.9</v>
      </c>
      <c r="DV9" s="15">
        <v>11.8</v>
      </c>
      <c r="DW9" s="15">
        <v>14</v>
      </c>
      <c r="DX9" s="14">
        <v>513</v>
      </c>
      <c r="DY9" s="15">
        <v>12</v>
      </c>
      <c r="DZ9" s="15">
        <v>11</v>
      </c>
      <c r="EA9" s="15">
        <v>13.1</v>
      </c>
      <c r="EB9" s="14">
        <v>520</v>
      </c>
      <c r="EC9" s="15">
        <v>12.3</v>
      </c>
      <c r="ED9" s="15">
        <v>11.2</v>
      </c>
      <c r="EE9" s="15">
        <v>13.4</v>
      </c>
      <c r="EF9" s="14">
        <v>512</v>
      </c>
      <c r="EG9" s="15">
        <v>12.3</v>
      </c>
      <c r="EH9" s="15">
        <v>11.3</v>
      </c>
      <c r="EI9" s="15">
        <v>13.4</v>
      </c>
      <c r="EJ9" s="14">
        <v>604</v>
      </c>
      <c r="EK9" s="15">
        <v>14.9</v>
      </c>
      <c r="EL9" s="15">
        <v>13.7</v>
      </c>
      <c r="EM9" s="15">
        <v>16.100000000000001</v>
      </c>
      <c r="EN9" s="14">
        <v>588</v>
      </c>
      <c r="EO9" s="15">
        <v>14.9</v>
      </c>
      <c r="EP9" s="15">
        <v>13.7</v>
      </c>
      <c r="EQ9" s="15">
        <v>16.100000000000001</v>
      </c>
      <c r="ER9" s="14">
        <v>613</v>
      </c>
      <c r="ES9" s="15">
        <v>15.4</v>
      </c>
      <c r="ET9" s="15">
        <v>14.1</v>
      </c>
      <c r="EU9" s="15">
        <v>16.600000000000001</v>
      </c>
      <c r="EV9" s="14">
        <v>632</v>
      </c>
      <c r="EW9" s="15">
        <v>16.100000000000001</v>
      </c>
      <c r="EX9" s="15">
        <v>14.8</v>
      </c>
      <c r="EY9" s="15">
        <v>17.399999999999999</v>
      </c>
      <c r="EZ9" s="14">
        <v>556</v>
      </c>
      <c r="FA9" s="15">
        <v>13.9</v>
      </c>
      <c r="FB9" s="15">
        <v>12.8</v>
      </c>
      <c r="FC9" s="15">
        <v>15.1</v>
      </c>
      <c r="FD9" s="14">
        <v>561</v>
      </c>
      <c r="FE9" s="15">
        <v>14.4</v>
      </c>
      <c r="FF9" s="15">
        <v>13.2</v>
      </c>
      <c r="FG9" s="15">
        <v>15.7</v>
      </c>
      <c r="FH9" s="14">
        <v>589</v>
      </c>
      <c r="FI9" s="15">
        <v>15.1</v>
      </c>
      <c r="FJ9" s="15">
        <v>13.8</v>
      </c>
      <c r="FK9" s="15">
        <v>16.3</v>
      </c>
      <c r="FL9" s="14">
        <v>528</v>
      </c>
      <c r="FM9" s="15">
        <v>13.6</v>
      </c>
      <c r="FN9" s="15">
        <v>12.4</v>
      </c>
      <c r="FO9" s="15">
        <v>14.8</v>
      </c>
    </row>
    <row r="10" spans="1:171">
      <c r="A10" s="13" t="s">
        <v>412</v>
      </c>
      <c r="B10" s="13" t="s">
        <v>419</v>
      </c>
      <c r="C10" s="13" t="s">
        <v>420</v>
      </c>
      <c r="D10" s="14">
        <v>480</v>
      </c>
      <c r="E10" s="15">
        <v>11.2</v>
      </c>
      <c r="F10" s="15">
        <v>10.199999999999999</v>
      </c>
      <c r="G10" s="15">
        <v>12.2</v>
      </c>
      <c r="H10" s="14">
        <v>465</v>
      </c>
      <c r="I10" s="15">
        <v>10.8</v>
      </c>
      <c r="J10" s="15">
        <v>9.9</v>
      </c>
      <c r="K10" s="15">
        <v>11.8</v>
      </c>
      <c r="L10" s="14">
        <v>396</v>
      </c>
      <c r="M10" s="15">
        <v>9.3000000000000007</v>
      </c>
      <c r="N10" s="15">
        <v>8.4</v>
      </c>
      <c r="O10" s="15">
        <v>10.199999999999999</v>
      </c>
      <c r="P10" s="14">
        <v>456</v>
      </c>
      <c r="Q10" s="15">
        <v>10.7</v>
      </c>
      <c r="R10" s="15">
        <v>9.6999999999999993</v>
      </c>
      <c r="S10" s="15">
        <v>11.7</v>
      </c>
      <c r="T10" s="14">
        <v>400</v>
      </c>
      <c r="U10" s="15">
        <v>9.5</v>
      </c>
      <c r="V10" s="15">
        <v>8.6</v>
      </c>
      <c r="W10" s="15">
        <v>10.4</v>
      </c>
      <c r="X10" s="14">
        <v>341</v>
      </c>
      <c r="Y10" s="15">
        <v>8.1</v>
      </c>
      <c r="Z10" s="15">
        <v>7.2</v>
      </c>
      <c r="AA10" s="15">
        <v>9</v>
      </c>
      <c r="AB10" s="14">
        <v>352</v>
      </c>
      <c r="AC10" s="15">
        <v>8.4</v>
      </c>
      <c r="AD10" s="15">
        <v>7.5</v>
      </c>
      <c r="AE10" s="15">
        <v>9.3000000000000007</v>
      </c>
      <c r="AF10" s="14">
        <v>399</v>
      </c>
      <c r="AG10" s="15">
        <v>9.6999999999999993</v>
      </c>
      <c r="AH10" s="15">
        <v>8.8000000000000007</v>
      </c>
      <c r="AI10" s="15">
        <v>10.7</v>
      </c>
      <c r="AJ10" s="14">
        <v>426</v>
      </c>
      <c r="AK10" s="15">
        <v>10.4</v>
      </c>
      <c r="AL10" s="15">
        <v>9.4</v>
      </c>
      <c r="AM10" s="15">
        <v>11.4</v>
      </c>
      <c r="AN10" s="14">
        <v>385</v>
      </c>
      <c r="AO10" s="15">
        <v>9.6</v>
      </c>
      <c r="AP10" s="15">
        <v>8.6</v>
      </c>
      <c r="AQ10" s="15">
        <v>10.5</v>
      </c>
      <c r="AR10" s="14">
        <v>376</v>
      </c>
      <c r="AS10" s="15">
        <v>9.4</v>
      </c>
      <c r="AT10" s="15">
        <v>8.4</v>
      </c>
      <c r="AU10" s="15">
        <v>10.4</v>
      </c>
      <c r="AV10" s="14">
        <v>365</v>
      </c>
      <c r="AW10" s="15">
        <v>9.1999999999999993</v>
      </c>
      <c r="AX10" s="15">
        <v>8.3000000000000007</v>
      </c>
      <c r="AY10" s="15">
        <v>10.199999999999999</v>
      </c>
      <c r="AZ10" s="14">
        <v>323</v>
      </c>
      <c r="BA10" s="15">
        <v>8.1</v>
      </c>
      <c r="BB10" s="15">
        <v>7.2</v>
      </c>
      <c r="BC10" s="15">
        <v>9</v>
      </c>
      <c r="BD10" s="14">
        <v>373</v>
      </c>
      <c r="BE10" s="15">
        <v>9.4</v>
      </c>
      <c r="BF10" s="15">
        <v>8.5</v>
      </c>
      <c r="BG10" s="15">
        <v>10.4</v>
      </c>
      <c r="BH10" s="14">
        <v>334</v>
      </c>
      <c r="BI10" s="15">
        <v>8.5</v>
      </c>
      <c r="BJ10" s="15">
        <v>7.6</v>
      </c>
      <c r="BK10" s="15">
        <v>9.4</v>
      </c>
      <c r="BL10" s="14">
        <v>345</v>
      </c>
      <c r="BM10" s="15">
        <v>8.9</v>
      </c>
      <c r="BN10" s="15">
        <v>8</v>
      </c>
      <c r="BO10" s="15">
        <v>9.9</v>
      </c>
      <c r="BP10" s="14">
        <v>358</v>
      </c>
      <c r="BQ10" s="15">
        <v>9.1999999999999993</v>
      </c>
      <c r="BR10" s="15">
        <v>8.3000000000000007</v>
      </c>
      <c r="BS10" s="15">
        <v>10.199999999999999</v>
      </c>
      <c r="BT10" s="14">
        <v>367</v>
      </c>
      <c r="BU10" s="15">
        <v>9.6</v>
      </c>
      <c r="BV10" s="15">
        <v>8.6</v>
      </c>
      <c r="BW10" s="15">
        <v>10.6</v>
      </c>
      <c r="BX10" s="14">
        <v>385</v>
      </c>
      <c r="BY10" s="15">
        <v>10.4</v>
      </c>
      <c r="BZ10" s="15">
        <v>9.3000000000000007</v>
      </c>
      <c r="CA10" s="15">
        <v>11.4</v>
      </c>
      <c r="CB10" s="14">
        <v>374</v>
      </c>
      <c r="CC10" s="15">
        <v>10.1</v>
      </c>
      <c r="CD10" s="15">
        <v>9</v>
      </c>
      <c r="CE10" s="15">
        <v>11.1</v>
      </c>
      <c r="CF10" s="14">
        <v>364</v>
      </c>
      <c r="CG10" s="15">
        <v>9.8000000000000007</v>
      </c>
      <c r="CH10" s="15">
        <v>8.8000000000000007</v>
      </c>
      <c r="CI10" s="15">
        <v>10.9</v>
      </c>
      <c r="CJ10" s="14">
        <v>397</v>
      </c>
      <c r="CK10" s="15">
        <v>10.7</v>
      </c>
      <c r="CL10" s="15">
        <v>9.6999999999999993</v>
      </c>
      <c r="CM10" s="15">
        <v>11.8</v>
      </c>
      <c r="CN10" s="14">
        <v>401</v>
      </c>
      <c r="CO10" s="15">
        <v>11</v>
      </c>
      <c r="CP10" s="15">
        <v>9.9</v>
      </c>
      <c r="CQ10" s="15">
        <v>12.1</v>
      </c>
      <c r="CR10" s="14">
        <v>409</v>
      </c>
      <c r="CS10" s="15">
        <v>11.3</v>
      </c>
      <c r="CT10" s="15">
        <v>10.199999999999999</v>
      </c>
      <c r="CU10" s="15">
        <v>12.4</v>
      </c>
      <c r="CV10" s="14">
        <v>375</v>
      </c>
      <c r="CW10" s="15">
        <v>10.199999999999999</v>
      </c>
      <c r="CX10" s="15">
        <v>9.1999999999999993</v>
      </c>
      <c r="CY10" s="15">
        <v>11.3</v>
      </c>
      <c r="CZ10" s="14">
        <v>342</v>
      </c>
      <c r="DA10" s="15">
        <v>9.6</v>
      </c>
      <c r="DB10" s="15">
        <v>8.6</v>
      </c>
      <c r="DC10" s="15">
        <v>10.6</v>
      </c>
      <c r="DD10" s="14">
        <v>403</v>
      </c>
      <c r="DE10" s="15">
        <v>11.2</v>
      </c>
      <c r="DF10" s="15">
        <v>10</v>
      </c>
      <c r="DG10" s="15">
        <v>12.3</v>
      </c>
      <c r="DH10" s="14">
        <v>373</v>
      </c>
      <c r="DI10" s="15">
        <v>10.6</v>
      </c>
      <c r="DJ10" s="15">
        <v>9.5</v>
      </c>
      <c r="DK10" s="15">
        <v>11.7</v>
      </c>
      <c r="DL10" s="14">
        <v>410</v>
      </c>
      <c r="DM10" s="15">
        <v>11.6</v>
      </c>
      <c r="DN10" s="15">
        <v>10.5</v>
      </c>
      <c r="DO10" s="15">
        <v>12.7</v>
      </c>
      <c r="DP10" s="14">
        <v>401</v>
      </c>
      <c r="DQ10" s="15">
        <v>11.6</v>
      </c>
      <c r="DR10" s="15">
        <v>10.4</v>
      </c>
      <c r="DS10" s="15">
        <v>12.7</v>
      </c>
      <c r="DT10" s="14">
        <v>383</v>
      </c>
      <c r="DU10" s="15">
        <v>11</v>
      </c>
      <c r="DV10" s="15">
        <v>9.9</v>
      </c>
      <c r="DW10" s="15">
        <v>12.1</v>
      </c>
      <c r="DX10" s="14">
        <v>422</v>
      </c>
      <c r="DY10" s="15">
        <v>12.3</v>
      </c>
      <c r="DZ10" s="15">
        <v>11.1</v>
      </c>
      <c r="EA10" s="15">
        <v>13.5</v>
      </c>
      <c r="EB10" s="14">
        <v>433</v>
      </c>
      <c r="EC10" s="15">
        <v>12.6</v>
      </c>
      <c r="ED10" s="15">
        <v>11.4</v>
      </c>
      <c r="EE10" s="15">
        <v>13.8</v>
      </c>
      <c r="EF10" s="14">
        <v>419</v>
      </c>
      <c r="EG10" s="15">
        <v>12.4</v>
      </c>
      <c r="EH10" s="15">
        <v>11.2</v>
      </c>
      <c r="EI10" s="15">
        <v>13.6</v>
      </c>
      <c r="EJ10" s="14">
        <v>436</v>
      </c>
      <c r="EK10" s="15">
        <v>13.2</v>
      </c>
      <c r="EL10" s="15">
        <v>11.9</v>
      </c>
      <c r="EM10" s="15">
        <v>14.5</v>
      </c>
      <c r="EN10" s="14">
        <v>411</v>
      </c>
      <c r="EO10" s="15">
        <v>12.8</v>
      </c>
      <c r="EP10" s="15">
        <v>11.5</v>
      </c>
      <c r="EQ10" s="15">
        <v>14.1</v>
      </c>
      <c r="ER10" s="14">
        <v>355</v>
      </c>
      <c r="ES10" s="15">
        <v>10.9</v>
      </c>
      <c r="ET10" s="15">
        <v>9.6999999999999993</v>
      </c>
      <c r="EU10" s="15">
        <v>12</v>
      </c>
      <c r="EV10" s="14">
        <v>415</v>
      </c>
      <c r="EW10" s="15">
        <v>13.1</v>
      </c>
      <c r="EX10" s="15">
        <v>11.8</v>
      </c>
      <c r="EY10" s="15">
        <v>14.4</v>
      </c>
      <c r="EZ10" s="14">
        <v>430</v>
      </c>
      <c r="FA10" s="15">
        <v>13.8</v>
      </c>
      <c r="FB10" s="15">
        <v>12.4</v>
      </c>
      <c r="FC10" s="15">
        <v>15.1</v>
      </c>
      <c r="FD10" s="14">
        <v>385</v>
      </c>
      <c r="FE10" s="15">
        <v>12.6</v>
      </c>
      <c r="FF10" s="15">
        <v>11.3</v>
      </c>
      <c r="FG10" s="15">
        <v>13.9</v>
      </c>
      <c r="FH10" s="14">
        <v>341</v>
      </c>
      <c r="FI10" s="15">
        <v>11.6</v>
      </c>
      <c r="FJ10" s="15">
        <v>10.3</v>
      </c>
      <c r="FK10" s="15">
        <v>12.8</v>
      </c>
      <c r="FL10" s="14">
        <v>360</v>
      </c>
      <c r="FM10" s="15">
        <v>11.6</v>
      </c>
      <c r="FN10" s="15">
        <v>10.4</v>
      </c>
      <c r="FO10" s="15">
        <v>12.8</v>
      </c>
    </row>
    <row r="11" spans="1:171">
      <c r="A11" s="13" t="s">
        <v>412</v>
      </c>
      <c r="B11" s="13" t="s">
        <v>421</v>
      </c>
      <c r="C11" s="13" t="s">
        <v>422</v>
      </c>
      <c r="D11" s="14">
        <v>548</v>
      </c>
      <c r="E11" s="15">
        <v>10.5</v>
      </c>
      <c r="F11" s="15">
        <v>9.6999999999999993</v>
      </c>
      <c r="G11" s="15">
        <v>11.4</v>
      </c>
      <c r="H11" s="14">
        <v>565</v>
      </c>
      <c r="I11" s="15">
        <v>11</v>
      </c>
      <c r="J11" s="15">
        <v>10.1</v>
      </c>
      <c r="K11" s="15">
        <v>11.9</v>
      </c>
      <c r="L11" s="14">
        <v>546</v>
      </c>
      <c r="M11" s="15">
        <v>10.7</v>
      </c>
      <c r="N11" s="15">
        <v>9.8000000000000007</v>
      </c>
      <c r="O11" s="15">
        <v>11.6</v>
      </c>
      <c r="P11" s="14">
        <v>534</v>
      </c>
      <c r="Q11" s="15">
        <v>10.5</v>
      </c>
      <c r="R11" s="15">
        <v>9.6</v>
      </c>
      <c r="S11" s="15">
        <v>11.3</v>
      </c>
      <c r="T11" s="14">
        <v>514</v>
      </c>
      <c r="U11" s="15">
        <v>10.1</v>
      </c>
      <c r="V11" s="15">
        <v>9.3000000000000007</v>
      </c>
      <c r="W11" s="15">
        <v>11</v>
      </c>
      <c r="X11" s="14">
        <v>500</v>
      </c>
      <c r="Y11" s="15">
        <v>9.9</v>
      </c>
      <c r="Z11" s="15">
        <v>9</v>
      </c>
      <c r="AA11" s="15">
        <v>10.7</v>
      </c>
      <c r="AB11" s="14">
        <v>446</v>
      </c>
      <c r="AC11" s="15">
        <v>8.9</v>
      </c>
      <c r="AD11" s="15">
        <v>8</v>
      </c>
      <c r="AE11" s="15">
        <v>9.6999999999999993</v>
      </c>
      <c r="AF11" s="14">
        <v>477</v>
      </c>
      <c r="AG11" s="15">
        <v>9.6</v>
      </c>
      <c r="AH11" s="15">
        <v>8.6999999999999993</v>
      </c>
      <c r="AI11" s="15">
        <v>10.4</v>
      </c>
      <c r="AJ11" s="14">
        <v>571</v>
      </c>
      <c r="AK11" s="15">
        <v>11.6</v>
      </c>
      <c r="AL11" s="15">
        <v>10.6</v>
      </c>
      <c r="AM11" s="15">
        <v>12.5</v>
      </c>
      <c r="AN11" s="14">
        <v>477</v>
      </c>
      <c r="AO11" s="15">
        <v>9.6999999999999993</v>
      </c>
      <c r="AP11" s="15">
        <v>8.9</v>
      </c>
      <c r="AQ11" s="15">
        <v>10.6</v>
      </c>
      <c r="AR11" s="14">
        <v>453</v>
      </c>
      <c r="AS11" s="15">
        <v>9.1999999999999993</v>
      </c>
      <c r="AT11" s="15">
        <v>8.4</v>
      </c>
      <c r="AU11" s="15">
        <v>10.1</v>
      </c>
      <c r="AV11" s="14">
        <v>433</v>
      </c>
      <c r="AW11" s="15">
        <v>8.9</v>
      </c>
      <c r="AX11" s="15">
        <v>8.1</v>
      </c>
      <c r="AY11" s="15">
        <v>9.8000000000000007</v>
      </c>
      <c r="AZ11" s="14">
        <v>450</v>
      </c>
      <c r="BA11" s="15">
        <v>9.4</v>
      </c>
      <c r="BB11" s="15">
        <v>8.5</v>
      </c>
      <c r="BC11" s="15">
        <v>10.3</v>
      </c>
      <c r="BD11" s="14">
        <v>447</v>
      </c>
      <c r="BE11" s="15">
        <v>9.3000000000000007</v>
      </c>
      <c r="BF11" s="15">
        <v>8.4</v>
      </c>
      <c r="BG11" s="15">
        <v>10.199999999999999</v>
      </c>
      <c r="BH11" s="14">
        <v>466</v>
      </c>
      <c r="BI11" s="15">
        <v>9.6999999999999993</v>
      </c>
      <c r="BJ11" s="15">
        <v>8.8000000000000007</v>
      </c>
      <c r="BK11" s="15">
        <v>10.6</v>
      </c>
      <c r="BL11" s="14">
        <v>364</v>
      </c>
      <c r="BM11" s="15">
        <v>7.6</v>
      </c>
      <c r="BN11" s="15">
        <v>6.9</v>
      </c>
      <c r="BO11" s="15">
        <v>8.4</v>
      </c>
      <c r="BP11" s="14">
        <v>411</v>
      </c>
      <c r="BQ11" s="15">
        <v>8.8000000000000007</v>
      </c>
      <c r="BR11" s="15">
        <v>7.9</v>
      </c>
      <c r="BS11" s="15">
        <v>9.6</v>
      </c>
      <c r="BT11" s="14">
        <v>426</v>
      </c>
      <c r="BU11" s="15">
        <v>9.1999999999999993</v>
      </c>
      <c r="BV11" s="15">
        <v>8.3000000000000007</v>
      </c>
      <c r="BW11" s="15">
        <v>10.1</v>
      </c>
      <c r="BX11" s="14">
        <v>454</v>
      </c>
      <c r="BY11" s="15">
        <v>9.8000000000000007</v>
      </c>
      <c r="BZ11" s="15">
        <v>8.9</v>
      </c>
      <c r="CA11" s="15">
        <v>10.7</v>
      </c>
      <c r="CB11" s="14">
        <v>466</v>
      </c>
      <c r="CC11" s="15">
        <v>10.1</v>
      </c>
      <c r="CD11" s="15">
        <v>9.1</v>
      </c>
      <c r="CE11" s="15">
        <v>11</v>
      </c>
      <c r="CF11" s="14">
        <v>465</v>
      </c>
      <c r="CG11" s="15">
        <v>10</v>
      </c>
      <c r="CH11" s="15">
        <v>9.1</v>
      </c>
      <c r="CI11" s="15">
        <v>10.9</v>
      </c>
      <c r="CJ11" s="14">
        <v>520</v>
      </c>
      <c r="CK11" s="15">
        <v>11.4</v>
      </c>
      <c r="CL11" s="15">
        <v>10.4</v>
      </c>
      <c r="CM11" s="15">
        <v>12.4</v>
      </c>
      <c r="CN11" s="14">
        <v>543</v>
      </c>
      <c r="CO11" s="15">
        <v>11.9</v>
      </c>
      <c r="CP11" s="15">
        <v>10.9</v>
      </c>
      <c r="CQ11" s="15">
        <v>12.9</v>
      </c>
      <c r="CR11" s="14">
        <v>546</v>
      </c>
      <c r="CS11" s="15">
        <v>12.2</v>
      </c>
      <c r="CT11" s="15">
        <v>11.1</v>
      </c>
      <c r="CU11" s="15">
        <v>13.2</v>
      </c>
      <c r="CV11" s="14">
        <v>474</v>
      </c>
      <c r="CW11" s="15">
        <v>10.3</v>
      </c>
      <c r="CX11" s="15">
        <v>9.4</v>
      </c>
      <c r="CY11" s="15">
        <v>11.2</v>
      </c>
      <c r="CZ11" s="14">
        <v>423</v>
      </c>
      <c r="DA11" s="15">
        <v>9.3000000000000007</v>
      </c>
      <c r="DB11" s="15">
        <v>8.4</v>
      </c>
      <c r="DC11" s="15">
        <v>10.199999999999999</v>
      </c>
      <c r="DD11" s="14">
        <v>447</v>
      </c>
      <c r="DE11" s="15">
        <v>9.9</v>
      </c>
      <c r="DF11" s="15">
        <v>8.9</v>
      </c>
      <c r="DG11" s="15">
        <v>10.8</v>
      </c>
      <c r="DH11" s="14">
        <v>461</v>
      </c>
      <c r="DI11" s="15">
        <v>10.199999999999999</v>
      </c>
      <c r="DJ11" s="15">
        <v>9.3000000000000007</v>
      </c>
      <c r="DK11" s="15">
        <v>11.2</v>
      </c>
      <c r="DL11" s="14">
        <v>482</v>
      </c>
      <c r="DM11" s="15">
        <v>10.7</v>
      </c>
      <c r="DN11" s="15">
        <v>9.6999999999999993</v>
      </c>
      <c r="DO11" s="15">
        <v>11.6</v>
      </c>
      <c r="DP11" s="14">
        <v>542</v>
      </c>
      <c r="DQ11" s="15">
        <v>12.2</v>
      </c>
      <c r="DR11" s="15">
        <v>11.1</v>
      </c>
      <c r="DS11" s="15">
        <v>13.2</v>
      </c>
      <c r="DT11" s="14">
        <v>507</v>
      </c>
      <c r="DU11" s="15">
        <v>11.3</v>
      </c>
      <c r="DV11" s="15">
        <v>10.3</v>
      </c>
      <c r="DW11" s="15">
        <v>12.3</v>
      </c>
      <c r="DX11" s="14">
        <v>486</v>
      </c>
      <c r="DY11" s="15">
        <v>11</v>
      </c>
      <c r="DZ11" s="15">
        <v>10</v>
      </c>
      <c r="EA11" s="15">
        <v>12</v>
      </c>
      <c r="EB11" s="14">
        <v>537</v>
      </c>
      <c r="EC11" s="15">
        <v>12.1</v>
      </c>
      <c r="ED11" s="15">
        <v>11.1</v>
      </c>
      <c r="EE11" s="15">
        <v>13.2</v>
      </c>
      <c r="EF11" s="14">
        <v>535</v>
      </c>
      <c r="EG11" s="15">
        <v>12.3</v>
      </c>
      <c r="EH11" s="15">
        <v>11.3</v>
      </c>
      <c r="EI11" s="15">
        <v>13.4</v>
      </c>
      <c r="EJ11" s="14">
        <v>573</v>
      </c>
      <c r="EK11" s="15">
        <v>13.2</v>
      </c>
      <c r="EL11" s="15">
        <v>12.1</v>
      </c>
      <c r="EM11" s="15">
        <v>14.3</v>
      </c>
      <c r="EN11" s="14">
        <v>474</v>
      </c>
      <c r="EO11" s="15">
        <v>11</v>
      </c>
      <c r="EP11" s="15">
        <v>10</v>
      </c>
      <c r="EQ11" s="15">
        <v>12</v>
      </c>
      <c r="ER11" s="14">
        <v>520</v>
      </c>
      <c r="ES11" s="15">
        <v>12.4</v>
      </c>
      <c r="ET11" s="15">
        <v>11.3</v>
      </c>
      <c r="EU11" s="15">
        <v>13.5</v>
      </c>
      <c r="EV11" s="14">
        <v>565</v>
      </c>
      <c r="EW11" s="15">
        <v>13.5</v>
      </c>
      <c r="EX11" s="15">
        <v>12.4</v>
      </c>
      <c r="EY11" s="15">
        <v>14.7</v>
      </c>
      <c r="EZ11" s="14">
        <v>496</v>
      </c>
      <c r="FA11" s="15">
        <v>12</v>
      </c>
      <c r="FB11" s="15">
        <v>10.9</v>
      </c>
      <c r="FC11" s="15">
        <v>13.1</v>
      </c>
      <c r="FD11" s="14">
        <v>526</v>
      </c>
      <c r="FE11" s="15">
        <v>13</v>
      </c>
      <c r="FF11" s="15">
        <v>11.8</v>
      </c>
      <c r="FG11" s="15">
        <v>14.1</v>
      </c>
      <c r="FH11" s="14">
        <v>497</v>
      </c>
      <c r="FI11" s="15">
        <v>12.3</v>
      </c>
      <c r="FJ11" s="15">
        <v>11.2</v>
      </c>
      <c r="FK11" s="15">
        <v>13.4</v>
      </c>
      <c r="FL11" s="14">
        <v>504</v>
      </c>
      <c r="FM11" s="15">
        <v>12.5</v>
      </c>
      <c r="FN11" s="15">
        <v>11.4</v>
      </c>
      <c r="FO11" s="15">
        <v>13.7</v>
      </c>
    </row>
    <row r="12" spans="1:171">
      <c r="A12" s="13" t="s">
        <v>412</v>
      </c>
      <c r="B12" s="13" t="s">
        <v>423</v>
      </c>
      <c r="C12" s="13" t="s">
        <v>424</v>
      </c>
      <c r="D12" s="14">
        <v>537</v>
      </c>
      <c r="E12" s="15">
        <v>9.6</v>
      </c>
      <c r="F12" s="15">
        <v>8.8000000000000007</v>
      </c>
      <c r="G12" s="15">
        <v>10.4</v>
      </c>
      <c r="H12" s="14">
        <v>449</v>
      </c>
      <c r="I12" s="15">
        <v>8.1</v>
      </c>
      <c r="J12" s="15">
        <v>7.3</v>
      </c>
      <c r="K12" s="15">
        <v>8.8000000000000007</v>
      </c>
      <c r="L12" s="14">
        <v>518</v>
      </c>
      <c r="M12" s="15">
        <v>9.4</v>
      </c>
      <c r="N12" s="15">
        <v>8.6</v>
      </c>
      <c r="O12" s="15">
        <v>10.199999999999999</v>
      </c>
      <c r="P12" s="14">
        <v>626</v>
      </c>
      <c r="Q12" s="15">
        <v>11.4</v>
      </c>
      <c r="R12" s="15">
        <v>10.5</v>
      </c>
      <c r="S12" s="15">
        <v>12.3</v>
      </c>
      <c r="T12" s="14">
        <v>614</v>
      </c>
      <c r="U12" s="15">
        <v>11.2</v>
      </c>
      <c r="V12" s="15">
        <v>10.3</v>
      </c>
      <c r="W12" s="15">
        <v>12.1</v>
      </c>
      <c r="X12" s="14">
        <v>468</v>
      </c>
      <c r="Y12" s="15">
        <v>8.6</v>
      </c>
      <c r="Z12" s="15">
        <v>7.8</v>
      </c>
      <c r="AA12" s="15">
        <v>9.4</v>
      </c>
      <c r="AB12" s="14">
        <v>526</v>
      </c>
      <c r="AC12" s="15">
        <v>9.6999999999999993</v>
      </c>
      <c r="AD12" s="15">
        <v>8.9</v>
      </c>
      <c r="AE12" s="15">
        <v>10.6</v>
      </c>
      <c r="AF12" s="14">
        <v>494</v>
      </c>
      <c r="AG12" s="15">
        <v>9.3000000000000007</v>
      </c>
      <c r="AH12" s="15">
        <v>8.4</v>
      </c>
      <c r="AI12" s="15">
        <v>10.1</v>
      </c>
      <c r="AJ12" s="14">
        <v>520</v>
      </c>
      <c r="AK12" s="15">
        <v>9.8000000000000007</v>
      </c>
      <c r="AL12" s="15">
        <v>8.9</v>
      </c>
      <c r="AM12" s="15">
        <v>10.6</v>
      </c>
      <c r="AN12" s="14">
        <v>456</v>
      </c>
      <c r="AO12" s="15">
        <v>8.6999999999999993</v>
      </c>
      <c r="AP12" s="15">
        <v>7.9</v>
      </c>
      <c r="AQ12" s="15">
        <v>9.6</v>
      </c>
      <c r="AR12" s="14">
        <v>440</v>
      </c>
      <c r="AS12" s="15">
        <v>8.4</v>
      </c>
      <c r="AT12" s="15">
        <v>7.6</v>
      </c>
      <c r="AU12" s="15">
        <v>9.1999999999999993</v>
      </c>
      <c r="AV12" s="14">
        <v>483</v>
      </c>
      <c r="AW12" s="15">
        <v>9.4</v>
      </c>
      <c r="AX12" s="15">
        <v>8.6</v>
      </c>
      <c r="AY12" s="15">
        <v>10.199999999999999</v>
      </c>
      <c r="AZ12" s="14">
        <v>445</v>
      </c>
      <c r="BA12" s="15">
        <v>8.8000000000000007</v>
      </c>
      <c r="BB12" s="15">
        <v>7.9</v>
      </c>
      <c r="BC12" s="15">
        <v>9.6</v>
      </c>
      <c r="BD12" s="14">
        <v>423</v>
      </c>
      <c r="BE12" s="15">
        <v>8.3000000000000007</v>
      </c>
      <c r="BF12" s="15">
        <v>7.5</v>
      </c>
      <c r="BG12" s="15">
        <v>9.1</v>
      </c>
      <c r="BH12" s="14">
        <v>489</v>
      </c>
      <c r="BI12" s="15">
        <v>9.8000000000000007</v>
      </c>
      <c r="BJ12" s="15">
        <v>8.9</v>
      </c>
      <c r="BK12" s="15">
        <v>10.6</v>
      </c>
      <c r="BL12" s="14">
        <v>423</v>
      </c>
      <c r="BM12" s="15">
        <v>8.5</v>
      </c>
      <c r="BN12" s="15">
        <v>7.7</v>
      </c>
      <c r="BO12" s="15">
        <v>9.3000000000000007</v>
      </c>
      <c r="BP12" s="14">
        <v>424</v>
      </c>
      <c r="BQ12" s="15">
        <v>8.6999999999999993</v>
      </c>
      <c r="BR12" s="15">
        <v>7.9</v>
      </c>
      <c r="BS12" s="15">
        <v>9.5</v>
      </c>
      <c r="BT12" s="14">
        <v>448</v>
      </c>
      <c r="BU12" s="15">
        <v>9.1999999999999993</v>
      </c>
      <c r="BV12" s="15">
        <v>8.3000000000000007</v>
      </c>
      <c r="BW12" s="15">
        <v>10</v>
      </c>
      <c r="BX12" s="14">
        <v>453</v>
      </c>
      <c r="BY12" s="15">
        <v>9.4</v>
      </c>
      <c r="BZ12" s="15">
        <v>8.5</v>
      </c>
      <c r="CA12" s="15">
        <v>10.3</v>
      </c>
      <c r="CB12" s="14">
        <v>450</v>
      </c>
      <c r="CC12" s="15">
        <v>9.4</v>
      </c>
      <c r="CD12" s="15">
        <v>8.6</v>
      </c>
      <c r="CE12" s="15">
        <v>10.3</v>
      </c>
      <c r="CF12" s="14">
        <v>468</v>
      </c>
      <c r="CG12" s="15">
        <v>9.9</v>
      </c>
      <c r="CH12" s="15">
        <v>9</v>
      </c>
      <c r="CI12" s="15">
        <v>10.8</v>
      </c>
      <c r="CJ12" s="14">
        <v>438</v>
      </c>
      <c r="CK12" s="15">
        <v>9.4</v>
      </c>
      <c r="CL12" s="15">
        <v>8.5</v>
      </c>
      <c r="CM12" s="15">
        <v>10.3</v>
      </c>
      <c r="CN12" s="14">
        <v>435</v>
      </c>
      <c r="CO12" s="15">
        <v>9.4</v>
      </c>
      <c r="CP12" s="15">
        <v>8.5</v>
      </c>
      <c r="CQ12" s="15">
        <v>10.3</v>
      </c>
      <c r="CR12" s="14">
        <v>445</v>
      </c>
      <c r="CS12" s="15">
        <v>9.6</v>
      </c>
      <c r="CT12" s="15">
        <v>8.6999999999999993</v>
      </c>
      <c r="CU12" s="15">
        <v>10.5</v>
      </c>
      <c r="CV12" s="14">
        <v>484</v>
      </c>
      <c r="CW12" s="15">
        <v>10.5</v>
      </c>
      <c r="CX12" s="15">
        <v>9.5</v>
      </c>
      <c r="CY12" s="15">
        <v>11.4</v>
      </c>
      <c r="CZ12" s="14">
        <v>416</v>
      </c>
      <c r="DA12" s="15">
        <v>9.1999999999999993</v>
      </c>
      <c r="DB12" s="15">
        <v>8.3000000000000007</v>
      </c>
      <c r="DC12" s="15">
        <v>10.1</v>
      </c>
      <c r="DD12" s="14">
        <v>469</v>
      </c>
      <c r="DE12" s="15">
        <v>10.3</v>
      </c>
      <c r="DF12" s="15">
        <v>9.4</v>
      </c>
      <c r="DG12" s="15">
        <v>11.3</v>
      </c>
      <c r="DH12" s="14">
        <v>461</v>
      </c>
      <c r="DI12" s="15">
        <v>10.3</v>
      </c>
      <c r="DJ12" s="15">
        <v>9.4</v>
      </c>
      <c r="DK12" s="15">
        <v>11.3</v>
      </c>
      <c r="DL12" s="14">
        <v>463</v>
      </c>
      <c r="DM12" s="15">
        <v>10.4</v>
      </c>
      <c r="DN12" s="15">
        <v>9.5</v>
      </c>
      <c r="DO12" s="15">
        <v>11.4</v>
      </c>
      <c r="DP12" s="14">
        <v>486</v>
      </c>
      <c r="DQ12" s="15">
        <v>11</v>
      </c>
      <c r="DR12" s="15">
        <v>10</v>
      </c>
      <c r="DS12" s="15">
        <v>12</v>
      </c>
      <c r="DT12" s="14">
        <v>489</v>
      </c>
      <c r="DU12" s="15">
        <v>11.2</v>
      </c>
      <c r="DV12" s="15">
        <v>10.199999999999999</v>
      </c>
      <c r="DW12" s="15">
        <v>12.2</v>
      </c>
      <c r="DX12" s="14">
        <v>566</v>
      </c>
      <c r="DY12" s="15">
        <v>13</v>
      </c>
      <c r="DZ12" s="15">
        <v>11.9</v>
      </c>
      <c r="EA12" s="15">
        <v>14.1</v>
      </c>
      <c r="EB12" s="14">
        <v>547</v>
      </c>
      <c r="EC12" s="15">
        <v>12.7</v>
      </c>
      <c r="ED12" s="15">
        <v>11.6</v>
      </c>
      <c r="EE12" s="15">
        <v>13.8</v>
      </c>
      <c r="EF12" s="14">
        <v>520</v>
      </c>
      <c r="EG12" s="15">
        <v>12</v>
      </c>
      <c r="EH12" s="15">
        <v>11</v>
      </c>
      <c r="EI12" s="15">
        <v>13.1</v>
      </c>
      <c r="EJ12" s="14">
        <v>569</v>
      </c>
      <c r="EK12" s="15">
        <v>13.5</v>
      </c>
      <c r="EL12" s="15">
        <v>12.4</v>
      </c>
      <c r="EM12" s="15">
        <v>14.6</v>
      </c>
      <c r="EN12" s="14">
        <v>532</v>
      </c>
      <c r="EO12" s="15">
        <v>12.7</v>
      </c>
      <c r="EP12" s="15">
        <v>11.6</v>
      </c>
      <c r="EQ12" s="15">
        <v>13.8</v>
      </c>
      <c r="ER12" s="14">
        <v>558</v>
      </c>
      <c r="ES12" s="15">
        <v>13.7</v>
      </c>
      <c r="ET12" s="15">
        <v>12.6</v>
      </c>
      <c r="EU12" s="15">
        <v>14.9</v>
      </c>
      <c r="EV12" s="14">
        <v>564</v>
      </c>
      <c r="EW12" s="15">
        <v>14.1</v>
      </c>
      <c r="EX12" s="15">
        <v>12.9</v>
      </c>
      <c r="EY12" s="15">
        <v>15.3</v>
      </c>
      <c r="EZ12" s="14">
        <v>492</v>
      </c>
      <c r="FA12" s="15">
        <v>12.5</v>
      </c>
      <c r="FB12" s="15">
        <v>11.4</v>
      </c>
      <c r="FC12" s="15">
        <v>13.6</v>
      </c>
      <c r="FD12" s="14">
        <v>494</v>
      </c>
      <c r="FE12" s="15">
        <v>12.7</v>
      </c>
      <c r="FF12" s="15">
        <v>11.6</v>
      </c>
      <c r="FG12" s="15">
        <v>13.9</v>
      </c>
      <c r="FH12" s="14">
        <v>506</v>
      </c>
      <c r="FI12" s="15">
        <v>13.3</v>
      </c>
      <c r="FJ12" s="15">
        <v>12.1</v>
      </c>
      <c r="FK12" s="15">
        <v>14.5</v>
      </c>
      <c r="FL12" s="14">
        <v>517</v>
      </c>
      <c r="FM12" s="15">
        <v>13.6</v>
      </c>
      <c r="FN12" s="15">
        <v>12.4</v>
      </c>
      <c r="FO12" s="15">
        <v>14.8</v>
      </c>
    </row>
    <row r="13" spans="1:171">
      <c r="A13" s="13" t="s">
        <v>412</v>
      </c>
      <c r="B13" s="13" t="s">
        <v>425</v>
      </c>
      <c r="C13" s="13" t="s">
        <v>426</v>
      </c>
      <c r="D13" s="14">
        <v>536</v>
      </c>
      <c r="E13" s="15">
        <v>7</v>
      </c>
      <c r="F13" s="15">
        <v>6.3</v>
      </c>
      <c r="G13" s="15">
        <v>7.6</v>
      </c>
      <c r="H13" s="14">
        <v>520</v>
      </c>
      <c r="I13" s="15">
        <v>6.8</v>
      </c>
      <c r="J13" s="15">
        <v>6.2</v>
      </c>
      <c r="K13" s="15">
        <v>7.4</v>
      </c>
      <c r="L13" s="14">
        <v>543</v>
      </c>
      <c r="M13" s="15">
        <v>7.1</v>
      </c>
      <c r="N13" s="15">
        <v>6.5</v>
      </c>
      <c r="O13" s="15">
        <v>7.7</v>
      </c>
      <c r="P13" s="14">
        <v>616</v>
      </c>
      <c r="Q13" s="15">
        <v>8.1</v>
      </c>
      <c r="R13" s="15">
        <v>7.5</v>
      </c>
      <c r="S13" s="15">
        <v>8.8000000000000007</v>
      </c>
      <c r="T13" s="14">
        <v>661</v>
      </c>
      <c r="U13" s="15">
        <v>8.8000000000000007</v>
      </c>
      <c r="V13" s="15">
        <v>8.1</v>
      </c>
      <c r="W13" s="15">
        <v>9.5</v>
      </c>
      <c r="X13" s="14">
        <v>568</v>
      </c>
      <c r="Y13" s="15">
        <v>7.8</v>
      </c>
      <c r="Z13" s="15">
        <v>7.1</v>
      </c>
      <c r="AA13" s="15">
        <v>8.5</v>
      </c>
      <c r="AB13" s="14">
        <v>580</v>
      </c>
      <c r="AC13" s="15">
        <v>7.8</v>
      </c>
      <c r="AD13" s="15">
        <v>7.1</v>
      </c>
      <c r="AE13" s="15">
        <v>8.5</v>
      </c>
      <c r="AF13" s="14">
        <v>735</v>
      </c>
      <c r="AG13" s="15">
        <v>10.4</v>
      </c>
      <c r="AH13" s="15">
        <v>9.6</v>
      </c>
      <c r="AI13" s="15">
        <v>11.2</v>
      </c>
      <c r="AJ13" s="14">
        <v>552</v>
      </c>
      <c r="AK13" s="15">
        <v>7.8</v>
      </c>
      <c r="AL13" s="15">
        <v>7.1</v>
      </c>
      <c r="AM13" s="15">
        <v>8.5</v>
      </c>
      <c r="AN13" s="14">
        <v>516</v>
      </c>
      <c r="AO13" s="15">
        <v>7.4</v>
      </c>
      <c r="AP13" s="15">
        <v>6.8</v>
      </c>
      <c r="AQ13" s="15">
        <v>8.1</v>
      </c>
      <c r="AR13" s="14">
        <v>577</v>
      </c>
      <c r="AS13" s="15">
        <v>8.3000000000000007</v>
      </c>
      <c r="AT13" s="15">
        <v>7.5</v>
      </c>
      <c r="AU13" s="15">
        <v>9</v>
      </c>
      <c r="AV13" s="14">
        <v>585</v>
      </c>
      <c r="AW13" s="15">
        <v>8.4</v>
      </c>
      <c r="AX13" s="15">
        <v>7.7</v>
      </c>
      <c r="AY13" s="15">
        <v>9.1</v>
      </c>
      <c r="AZ13" s="14">
        <v>574</v>
      </c>
      <c r="BA13" s="15">
        <v>8.4</v>
      </c>
      <c r="BB13" s="15">
        <v>7.7</v>
      </c>
      <c r="BC13" s="15">
        <v>9.1999999999999993</v>
      </c>
      <c r="BD13" s="14">
        <v>570</v>
      </c>
      <c r="BE13" s="15">
        <v>8.4</v>
      </c>
      <c r="BF13" s="15">
        <v>7.7</v>
      </c>
      <c r="BG13" s="15">
        <v>9.1999999999999993</v>
      </c>
      <c r="BH13" s="14">
        <v>591</v>
      </c>
      <c r="BI13" s="15">
        <v>8.6999999999999993</v>
      </c>
      <c r="BJ13" s="15">
        <v>7.9</v>
      </c>
      <c r="BK13" s="15">
        <v>9.4</v>
      </c>
      <c r="BL13" s="14">
        <v>549</v>
      </c>
      <c r="BM13" s="15">
        <v>8.4</v>
      </c>
      <c r="BN13" s="15">
        <v>7.6</v>
      </c>
      <c r="BO13" s="15">
        <v>9.1</v>
      </c>
      <c r="BP13" s="14">
        <v>588</v>
      </c>
      <c r="BQ13" s="15">
        <v>9.3000000000000007</v>
      </c>
      <c r="BR13" s="15">
        <v>8.5</v>
      </c>
      <c r="BS13" s="15">
        <v>10.1</v>
      </c>
      <c r="BT13" s="14">
        <v>620</v>
      </c>
      <c r="BU13" s="15">
        <v>9.9</v>
      </c>
      <c r="BV13" s="15">
        <v>9</v>
      </c>
      <c r="BW13" s="15">
        <v>10.7</v>
      </c>
      <c r="BX13" s="14">
        <v>627</v>
      </c>
      <c r="BY13" s="15">
        <v>9.9</v>
      </c>
      <c r="BZ13" s="15">
        <v>9.1</v>
      </c>
      <c r="CA13" s="15">
        <v>10.7</v>
      </c>
      <c r="CB13" s="14">
        <v>658</v>
      </c>
      <c r="CC13" s="15">
        <v>10.3</v>
      </c>
      <c r="CD13" s="15">
        <v>9.5</v>
      </c>
      <c r="CE13" s="15">
        <v>11.2</v>
      </c>
      <c r="CF13" s="14">
        <v>629</v>
      </c>
      <c r="CG13" s="15">
        <v>9.9</v>
      </c>
      <c r="CH13" s="15">
        <v>9.1</v>
      </c>
      <c r="CI13" s="15">
        <v>10.7</v>
      </c>
      <c r="CJ13" s="14">
        <v>629</v>
      </c>
      <c r="CK13" s="15">
        <v>10.199999999999999</v>
      </c>
      <c r="CL13" s="15">
        <v>9.3000000000000007</v>
      </c>
      <c r="CM13" s="15">
        <v>11</v>
      </c>
      <c r="CN13" s="14">
        <v>622</v>
      </c>
      <c r="CO13" s="15">
        <v>10.1</v>
      </c>
      <c r="CP13" s="15">
        <v>9.1999999999999993</v>
      </c>
      <c r="CQ13" s="15">
        <v>10.9</v>
      </c>
      <c r="CR13" s="14">
        <v>682</v>
      </c>
      <c r="CS13" s="15">
        <v>11</v>
      </c>
      <c r="CT13" s="15">
        <v>10.199999999999999</v>
      </c>
      <c r="CU13" s="15">
        <v>11.9</v>
      </c>
      <c r="CV13" s="14">
        <v>781</v>
      </c>
      <c r="CW13" s="15">
        <v>12.5</v>
      </c>
      <c r="CX13" s="15">
        <v>11.6</v>
      </c>
      <c r="CY13" s="15">
        <v>13.4</v>
      </c>
      <c r="CZ13" s="14">
        <v>666</v>
      </c>
      <c r="DA13" s="15">
        <v>11.1</v>
      </c>
      <c r="DB13" s="15">
        <v>10.199999999999999</v>
      </c>
      <c r="DC13" s="15">
        <v>12</v>
      </c>
      <c r="DD13" s="14">
        <v>630</v>
      </c>
      <c r="DE13" s="15">
        <v>10.4</v>
      </c>
      <c r="DF13" s="15">
        <v>9.6</v>
      </c>
      <c r="DG13" s="15">
        <v>11.3</v>
      </c>
      <c r="DH13" s="14">
        <v>670</v>
      </c>
      <c r="DI13" s="15">
        <v>11.1</v>
      </c>
      <c r="DJ13" s="15">
        <v>10.199999999999999</v>
      </c>
      <c r="DK13" s="15">
        <v>12</v>
      </c>
      <c r="DL13" s="14">
        <v>705</v>
      </c>
      <c r="DM13" s="15">
        <v>11.9</v>
      </c>
      <c r="DN13" s="15">
        <v>11</v>
      </c>
      <c r="DO13" s="15">
        <v>12.9</v>
      </c>
      <c r="DP13" s="14">
        <v>725</v>
      </c>
      <c r="DQ13" s="15">
        <v>12.3</v>
      </c>
      <c r="DR13" s="15">
        <v>11.3</v>
      </c>
      <c r="DS13" s="15">
        <v>13.2</v>
      </c>
      <c r="DT13" s="14">
        <v>722</v>
      </c>
      <c r="DU13" s="15">
        <v>12.3</v>
      </c>
      <c r="DV13" s="15">
        <v>11.3</v>
      </c>
      <c r="DW13" s="15">
        <v>13.2</v>
      </c>
      <c r="DX13" s="14">
        <v>735</v>
      </c>
      <c r="DY13" s="15">
        <v>12.6</v>
      </c>
      <c r="DZ13" s="15">
        <v>11.7</v>
      </c>
      <c r="EA13" s="15">
        <v>13.6</v>
      </c>
      <c r="EB13" s="14">
        <v>756</v>
      </c>
      <c r="EC13" s="15">
        <v>13.1</v>
      </c>
      <c r="ED13" s="15">
        <v>12.1</v>
      </c>
      <c r="EE13" s="15">
        <v>14.1</v>
      </c>
      <c r="EF13" s="14">
        <v>774</v>
      </c>
      <c r="EG13" s="15">
        <v>13.5</v>
      </c>
      <c r="EH13" s="15">
        <v>12.5</v>
      </c>
      <c r="EI13" s="15">
        <v>14.5</v>
      </c>
      <c r="EJ13" s="14">
        <v>852</v>
      </c>
      <c r="EK13" s="15">
        <v>15.1</v>
      </c>
      <c r="EL13" s="15">
        <v>14.1</v>
      </c>
      <c r="EM13" s="15">
        <v>16.2</v>
      </c>
      <c r="EN13" s="14">
        <v>800</v>
      </c>
      <c r="EO13" s="15">
        <v>13.9</v>
      </c>
      <c r="EP13" s="15">
        <v>12.9</v>
      </c>
      <c r="EQ13" s="15">
        <v>14.9</v>
      </c>
      <c r="ER13" s="14">
        <v>786</v>
      </c>
      <c r="ES13" s="15">
        <v>13.9</v>
      </c>
      <c r="ET13" s="15">
        <v>12.9</v>
      </c>
      <c r="EU13" s="15">
        <v>14.9</v>
      </c>
      <c r="EV13" s="14">
        <v>837</v>
      </c>
      <c r="EW13" s="15">
        <v>14.8</v>
      </c>
      <c r="EX13" s="15">
        <v>13.8</v>
      </c>
      <c r="EY13" s="15">
        <v>15.9</v>
      </c>
      <c r="EZ13" s="14">
        <v>862</v>
      </c>
      <c r="FA13" s="15">
        <v>15.5</v>
      </c>
      <c r="FB13" s="15">
        <v>14.5</v>
      </c>
      <c r="FC13" s="15">
        <v>16.600000000000001</v>
      </c>
      <c r="FD13" s="14">
        <v>891</v>
      </c>
      <c r="FE13" s="15">
        <v>16</v>
      </c>
      <c r="FF13" s="15">
        <v>14.9</v>
      </c>
      <c r="FG13" s="15">
        <v>17.100000000000001</v>
      </c>
      <c r="FH13" s="14">
        <v>878</v>
      </c>
      <c r="FI13" s="15">
        <v>15.6</v>
      </c>
      <c r="FJ13" s="15">
        <v>14.6</v>
      </c>
      <c r="FK13" s="15">
        <v>16.7</v>
      </c>
      <c r="FL13" s="14">
        <v>985</v>
      </c>
      <c r="FM13" s="15">
        <v>17.399999999999999</v>
      </c>
      <c r="FN13" s="15">
        <v>16.2</v>
      </c>
      <c r="FO13" s="15">
        <v>18.5</v>
      </c>
    </row>
    <row r="14" spans="1:171">
      <c r="A14" s="13" t="s">
        <v>412</v>
      </c>
      <c r="B14" s="13" t="s">
        <v>427</v>
      </c>
      <c r="C14" s="13" t="s">
        <v>428</v>
      </c>
      <c r="D14" s="14">
        <v>858</v>
      </c>
      <c r="E14" s="15">
        <v>10.4</v>
      </c>
      <c r="F14" s="15">
        <v>9.6999999999999993</v>
      </c>
      <c r="G14" s="15">
        <v>11.1</v>
      </c>
      <c r="H14" s="14">
        <v>848</v>
      </c>
      <c r="I14" s="15">
        <v>10.4</v>
      </c>
      <c r="J14" s="15">
        <v>9.6999999999999993</v>
      </c>
      <c r="K14" s="15">
        <v>11.1</v>
      </c>
      <c r="L14" s="14">
        <v>851</v>
      </c>
      <c r="M14" s="15">
        <v>10.5</v>
      </c>
      <c r="N14" s="15">
        <v>9.8000000000000007</v>
      </c>
      <c r="O14" s="15">
        <v>11.2</v>
      </c>
      <c r="P14" s="14">
        <v>859</v>
      </c>
      <c r="Q14" s="15">
        <v>10.7</v>
      </c>
      <c r="R14" s="15">
        <v>9.9</v>
      </c>
      <c r="S14" s="15">
        <v>11.4</v>
      </c>
      <c r="T14" s="14">
        <v>720</v>
      </c>
      <c r="U14" s="15">
        <v>8.9</v>
      </c>
      <c r="V14" s="15">
        <v>8.3000000000000007</v>
      </c>
      <c r="W14" s="15">
        <v>9.6</v>
      </c>
      <c r="X14" s="14">
        <v>720</v>
      </c>
      <c r="Y14" s="15">
        <v>9</v>
      </c>
      <c r="Z14" s="15">
        <v>8.3000000000000007</v>
      </c>
      <c r="AA14" s="15">
        <v>9.6999999999999993</v>
      </c>
      <c r="AB14" s="14">
        <v>754</v>
      </c>
      <c r="AC14" s="15">
        <v>9.5</v>
      </c>
      <c r="AD14" s="15">
        <v>8.8000000000000007</v>
      </c>
      <c r="AE14" s="15">
        <v>10.199999999999999</v>
      </c>
      <c r="AF14" s="14">
        <v>756</v>
      </c>
      <c r="AG14" s="15">
        <v>9.6</v>
      </c>
      <c r="AH14" s="15">
        <v>8.9</v>
      </c>
      <c r="AI14" s="15">
        <v>10.3</v>
      </c>
      <c r="AJ14" s="14">
        <v>794</v>
      </c>
      <c r="AK14" s="15">
        <v>10.199999999999999</v>
      </c>
      <c r="AL14" s="15">
        <v>9.5</v>
      </c>
      <c r="AM14" s="15">
        <v>10.9</v>
      </c>
      <c r="AN14" s="14">
        <v>820</v>
      </c>
      <c r="AO14" s="15">
        <v>10.6</v>
      </c>
      <c r="AP14" s="15">
        <v>9.9</v>
      </c>
      <c r="AQ14" s="15">
        <v>11.4</v>
      </c>
      <c r="AR14" s="14">
        <v>716</v>
      </c>
      <c r="AS14" s="15">
        <v>9.3000000000000007</v>
      </c>
      <c r="AT14" s="15">
        <v>8.6</v>
      </c>
      <c r="AU14" s="15">
        <v>10</v>
      </c>
      <c r="AV14" s="14">
        <v>724</v>
      </c>
      <c r="AW14" s="15">
        <v>9.6</v>
      </c>
      <c r="AX14" s="15">
        <v>8.9</v>
      </c>
      <c r="AY14" s="15">
        <v>10.3</v>
      </c>
      <c r="AZ14" s="14">
        <v>683</v>
      </c>
      <c r="BA14" s="15">
        <v>9.1</v>
      </c>
      <c r="BB14" s="15">
        <v>8.4</v>
      </c>
      <c r="BC14" s="15">
        <v>9.8000000000000007</v>
      </c>
      <c r="BD14" s="14">
        <v>721</v>
      </c>
      <c r="BE14" s="15">
        <v>9.6999999999999993</v>
      </c>
      <c r="BF14" s="15">
        <v>9</v>
      </c>
      <c r="BG14" s="15">
        <v>10.5</v>
      </c>
      <c r="BH14" s="14">
        <v>666</v>
      </c>
      <c r="BI14" s="15">
        <v>9.1</v>
      </c>
      <c r="BJ14" s="15">
        <v>8.4</v>
      </c>
      <c r="BK14" s="15">
        <v>9.8000000000000007</v>
      </c>
      <c r="BL14" s="14">
        <v>622</v>
      </c>
      <c r="BM14" s="15">
        <v>8.4</v>
      </c>
      <c r="BN14" s="15">
        <v>7.8</v>
      </c>
      <c r="BO14" s="15">
        <v>9.1</v>
      </c>
      <c r="BP14" s="14">
        <v>671</v>
      </c>
      <c r="BQ14" s="15">
        <v>9.3000000000000007</v>
      </c>
      <c r="BR14" s="15">
        <v>8.6</v>
      </c>
      <c r="BS14" s="15">
        <v>10</v>
      </c>
      <c r="BT14" s="14">
        <v>694</v>
      </c>
      <c r="BU14" s="15">
        <v>9.6999999999999993</v>
      </c>
      <c r="BV14" s="15">
        <v>9</v>
      </c>
      <c r="BW14" s="15">
        <v>10.4</v>
      </c>
      <c r="BX14" s="14">
        <v>701</v>
      </c>
      <c r="BY14" s="15">
        <v>9.8000000000000007</v>
      </c>
      <c r="BZ14" s="15">
        <v>9.1</v>
      </c>
      <c r="CA14" s="15">
        <v>10.5</v>
      </c>
      <c r="CB14" s="14">
        <v>698</v>
      </c>
      <c r="CC14" s="15">
        <v>9.9</v>
      </c>
      <c r="CD14" s="15">
        <v>9.1</v>
      </c>
      <c r="CE14" s="15">
        <v>10.6</v>
      </c>
      <c r="CF14" s="14">
        <v>723</v>
      </c>
      <c r="CG14" s="15">
        <v>10.4</v>
      </c>
      <c r="CH14" s="15">
        <v>9.6</v>
      </c>
      <c r="CI14" s="15">
        <v>11.1</v>
      </c>
      <c r="CJ14" s="14">
        <v>698</v>
      </c>
      <c r="CK14" s="15">
        <v>10</v>
      </c>
      <c r="CL14" s="15">
        <v>9.1999999999999993</v>
      </c>
      <c r="CM14" s="15">
        <v>10.7</v>
      </c>
      <c r="CN14" s="14">
        <v>738</v>
      </c>
      <c r="CO14" s="15">
        <v>10.6</v>
      </c>
      <c r="CP14" s="15">
        <v>9.8000000000000007</v>
      </c>
      <c r="CQ14" s="15">
        <v>11.3</v>
      </c>
      <c r="CR14" s="14">
        <v>725</v>
      </c>
      <c r="CS14" s="15">
        <v>10.5</v>
      </c>
      <c r="CT14" s="15">
        <v>9.6999999999999993</v>
      </c>
      <c r="CU14" s="15">
        <v>11.2</v>
      </c>
      <c r="CV14" s="14">
        <v>765</v>
      </c>
      <c r="CW14" s="15">
        <v>11</v>
      </c>
      <c r="CX14" s="15">
        <v>10.199999999999999</v>
      </c>
      <c r="CY14" s="15">
        <v>11.8</v>
      </c>
      <c r="CZ14" s="14">
        <v>733</v>
      </c>
      <c r="DA14" s="15">
        <v>10.8</v>
      </c>
      <c r="DB14" s="15">
        <v>10</v>
      </c>
      <c r="DC14" s="15">
        <v>11.6</v>
      </c>
      <c r="DD14" s="14">
        <v>732</v>
      </c>
      <c r="DE14" s="15">
        <v>10.8</v>
      </c>
      <c r="DF14" s="15">
        <v>10</v>
      </c>
      <c r="DG14" s="15">
        <v>11.5</v>
      </c>
      <c r="DH14" s="14">
        <v>750</v>
      </c>
      <c r="DI14" s="15">
        <v>11.2</v>
      </c>
      <c r="DJ14" s="15">
        <v>10.4</v>
      </c>
      <c r="DK14" s="15">
        <v>12.1</v>
      </c>
      <c r="DL14" s="14">
        <v>754</v>
      </c>
      <c r="DM14" s="15">
        <v>11.4</v>
      </c>
      <c r="DN14" s="15">
        <v>10.5</v>
      </c>
      <c r="DO14" s="15">
        <v>12.2</v>
      </c>
      <c r="DP14" s="14">
        <v>779</v>
      </c>
      <c r="DQ14" s="15">
        <v>11.9</v>
      </c>
      <c r="DR14" s="15">
        <v>11</v>
      </c>
      <c r="DS14" s="15">
        <v>12.7</v>
      </c>
      <c r="DT14" s="14">
        <v>860</v>
      </c>
      <c r="DU14" s="15">
        <v>13.1</v>
      </c>
      <c r="DV14" s="15">
        <v>12.2</v>
      </c>
      <c r="DW14" s="15">
        <v>14</v>
      </c>
      <c r="DX14" s="14">
        <v>817</v>
      </c>
      <c r="DY14" s="15">
        <v>12.4</v>
      </c>
      <c r="DZ14" s="15">
        <v>11.5</v>
      </c>
      <c r="EA14" s="15">
        <v>13.2</v>
      </c>
      <c r="EB14" s="14">
        <v>823</v>
      </c>
      <c r="EC14" s="15">
        <v>12.7</v>
      </c>
      <c r="ED14" s="15">
        <v>11.8</v>
      </c>
      <c r="EE14" s="15">
        <v>13.6</v>
      </c>
      <c r="EF14" s="14">
        <v>772</v>
      </c>
      <c r="EG14" s="15">
        <v>12.1</v>
      </c>
      <c r="EH14" s="15">
        <v>11.3</v>
      </c>
      <c r="EI14" s="15">
        <v>13</v>
      </c>
      <c r="EJ14" s="14">
        <v>866</v>
      </c>
      <c r="EK14" s="15">
        <v>13.6</v>
      </c>
      <c r="EL14" s="15">
        <v>12.7</v>
      </c>
      <c r="EM14" s="15">
        <v>14.5</v>
      </c>
      <c r="EN14" s="14">
        <v>748</v>
      </c>
      <c r="EO14" s="15">
        <v>11.9</v>
      </c>
      <c r="EP14" s="15">
        <v>11</v>
      </c>
      <c r="EQ14" s="15">
        <v>12.7</v>
      </c>
      <c r="ER14" s="14">
        <v>800</v>
      </c>
      <c r="ES14" s="15">
        <v>13</v>
      </c>
      <c r="ET14" s="15">
        <v>12.1</v>
      </c>
      <c r="EU14" s="15">
        <v>13.9</v>
      </c>
      <c r="EV14" s="14">
        <v>881</v>
      </c>
      <c r="EW14" s="15">
        <v>14.6</v>
      </c>
      <c r="EX14" s="15">
        <v>13.6</v>
      </c>
      <c r="EY14" s="15">
        <v>15.5</v>
      </c>
      <c r="EZ14" s="14">
        <v>836</v>
      </c>
      <c r="FA14" s="15">
        <v>14</v>
      </c>
      <c r="FB14" s="15">
        <v>13</v>
      </c>
      <c r="FC14" s="15">
        <v>15</v>
      </c>
      <c r="FD14" s="14">
        <v>795</v>
      </c>
      <c r="FE14" s="15">
        <v>13.4</v>
      </c>
      <c r="FF14" s="15">
        <v>12.5</v>
      </c>
      <c r="FG14" s="15">
        <v>14.4</v>
      </c>
      <c r="FH14" s="14">
        <v>804</v>
      </c>
      <c r="FI14" s="15">
        <v>13.8</v>
      </c>
      <c r="FJ14" s="15">
        <v>12.8</v>
      </c>
      <c r="FK14" s="15">
        <v>14.7</v>
      </c>
      <c r="FL14" s="14">
        <v>817</v>
      </c>
      <c r="FM14" s="15">
        <v>14.2</v>
      </c>
      <c r="FN14" s="15">
        <v>13.2</v>
      </c>
      <c r="FO14" s="15">
        <v>15.2</v>
      </c>
    </row>
    <row r="15" spans="1:171">
      <c r="A15" s="13" t="s">
        <v>412</v>
      </c>
      <c r="B15" s="13" t="s">
        <v>429</v>
      </c>
      <c r="C15" s="13" t="s">
        <v>430</v>
      </c>
      <c r="D15" s="14">
        <v>613</v>
      </c>
      <c r="E15" s="15">
        <v>12</v>
      </c>
      <c r="F15" s="15">
        <v>11.1</v>
      </c>
      <c r="G15" s="15">
        <v>13</v>
      </c>
      <c r="H15" s="14">
        <v>630</v>
      </c>
      <c r="I15" s="15">
        <v>12.6</v>
      </c>
      <c r="J15" s="15">
        <v>11.6</v>
      </c>
      <c r="K15" s="15">
        <v>13.6</v>
      </c>
      <c r="L15" s="14">
        <v>559</v>
      </c>
      <c r="M15" s="15">
        <v>11.1</v>
      </c>
      <c r="N15" s="15">
        <v>10.199999999999999</v>
      </c>
      <c r="O15" s="15">
        <v>12.1</v>
      </c>
      <c r="P15" s="14">
        <v>590</v>
      </c>
      <c r="Q15" s="15">
        <v>11.9</v>
      </c>
      <c r="R15" s="15">
        <v>10.9</v>
      </c>
      <c r="S15" s="15">
        <v>12.8</v>
      </c>
      <c r="T15" s="14">
        <v>566</v>
      </c>
      <c r="U15" s="15">
        <v>11.4</v>
      </c>
      <c r="V15" s="15">
        <v>10.5</v>
      </c>
      <c r="W15" s="15">
        <v>12.4</v>
      </c>
      <c r="X15" s="14">
        <v>510</v>
      </c>
      <c r="Y15" s="15">
        <v>10.4</v>
      </c>
      <c r="Z15" s="15">
        <v>9.5</v>
      </c>
      <c r="AA15" s="15">
        <v>11.3</v>
      </c>
      <c r="AB15" s="14">
        <v>543</v>
      </c>
      <c r="AC15" s="15">
        <v>11.1</v>
      </c>
      <c r="AD15" s="15">
        <v>10.199999999999999</v>
      </c>
      <c r="AE15" s="15">
        <v>12.1</v>
      </c>
      <c r="AF15" s="14">
        <v>494</v>
      </c>
      <c r="AG15" s="15">
        <v>10.1</v>
      </c>
      <c r="AH15" s="15">
        <v>9.1999999999999993</v>
      </c>
      <c r="AI15" s="15">
        <v>11</v>
      </c>
      <c r="AJ15" s="14">
        <v>536</v>
      </c>
      <c r="AK15" s="15">
        <v>11.1</v>
      </c>
      <c r="AL15" s="15">
        <v>10.199999999999999</v>
      </c>
      <c r="AM15" s="15">
        <v>12.1</v>
      </c>
      <c r="AN15" s="14">
        <v>560</v>
      </c>
      <c r="AO15" s="15">
        <v>11.7</v>
      </c>
      <c r="AP15" s="15">
        <v>10.8</v>
      </c>
      <c r="AQ15" s="15">
        <v>12.7</v>
      </c>
      <c r="AR15" s="14">
        <v>519</v>
      </c>
      <c r="AS15" s="15">
        <v>11</v>
      </c>
      <c r="AT15" s="15">
        <v>10.1</v>
      </c>
      <c r="AU15" s="15">
        <v>12</v>
      </c>
      <c r="AV15" s="14">
        <v>516</v>
      </c>
      <c r="AW15" s="15">
        <v>11</v>
      </c>
      <c r="AX15" s="15">
        <v>10.1</v>
      </c>
      <c r="AY15" s="15">
        <v>12</v>
      </c>
      <c r="AZ15" s="14">
        <v>496</v>
      </c>
      <c r="BA15" s="15">
        <v>10.7</v>
      </c>
      <c r="BB15" s="15">
        <v>9.8000000000000007</v>
      </c>
      <c r="BC15" s="15">
        <v>11.7</v>
      </c>
      <c r="BD15" s="14">
        <v>514</v>
      </c>
      <c r="BE15" s="15">
        <v>11.2</v>
      </c>
      <c r="BF15" s="15">
        <v>10.199999999999999</v>
      </c>
      <c r="BG15" s="15">
        <v>12.1</v>
      </c>
      <c r="BH15" s="14">
        <v>442</v>
      </c>
      <c r="BI15" s="15">
        <v>9.6</v>
      </c>
      <c r="BJ15" s="15">
        <v>8.6999999999999993</v>
      </c>
      <c r="BK15" s="15">
        <v>10.5</v>
      </c>
      <c r="BL15" s="14">
        <v>416</v>
      </c>
      <c r="BM15" s="15">
        <v>9.1</v>
      </c>
      <c r="BN15" s="15">
        <v>8.1999999999999993</v>
      </c>
      <c r="BO15" s="15">
        <v>9.9</v>
      </c>
      <c r="BP15" s="14">
        <v>459</v>
      </c>
      <c r="BQ15" s="15">
        <v>10.199999999999999</v>
      </c>
      <c r="BR15" s="15">
        <v>9.1999999999999993</v>
      </c>
      <c r="BS15" s="15">
        <v>11.1</v>
      </c>
      <c r="BT15" s="14">
        <v>453</v>
      </c>
      <c r="BU15" s="15">
        <v>10.1</v>
      </c>
      <c r="BV15" s="15">
        <v>9.1</v>
      </c>
      <c r="BW15" s="15">
        <v>11</v>
      </c>
      <c r="BX15" s="14">
        <v>490</v>
      </c>
      <c r="BY15" s="15">
        <v>11</v>
      </c>
      <c r="BZ15" s="15">
        <v>10</v>
      </c>
      <c r="CA15" s="15">
        <v>12</v>
      </c>
      <c r="CB15" s="14">
        <v>452</v>
      </c>
      <c r="CC15" s="15">
        <v>10.199999999999999</v>
      </c>
      <c r="CD15" s="15">
        <v>9.3000000000000007</v>
      </c>
      <c r="CE15" s="15">
        <v>11.2</v>
      </c>
      <c r="CF15" s="14">
        <v>452</v>
      </c>
      <c r="CG15" s="15">
        <v>10.3</v>
      </c>
      <c r="CH15" s="15">
        <v>9.4</v>
      </c>
      <c r="CI15" s="15">
        <v>11.3</v>
      </c>
      <c r="CJ15" s="14">
        <v>464</v>
      </c>
      <c r="CK15" s="15">
        <v>10.6</v>
      </c>
      <c r="CL15" s="15">
        <v>9.6999999999999993</v>
      </c>
      <c r="CM15" s="15">
        <v>11.6</v>
      </c>
      <c r="CN15" s="14">
        <v>510</v>
      </c>
      <c r="CO15" s="15">
        <v>11.8</v>
      </c>
      <c r="CP15" s="15">
        <v>10.8</v>
      </c>
      <c r="CQ15" s="15">
        <v>12.8</v>
      </c>
      <c r="CR15" s="14">
        <v>510</v>
      </c>
      <c r="CS15" s="15">
        <v>11.9</v>
      </c>
      <c r="CT15" s="15">
        <v>10.9</v>
      </c>
      <c r="CU15" s="15">
        <v>12.9</v>
      </c>
      <c r="CV15" s="14">
        <v>479</v>
      </c>
      <c r="CW15" s="15">
        <v>11.3</v>
      </c>
      <c r="CX15" s="15">
        <v>10.3</v>
      </c>
      <c r="CY15" s="15">
        <v>12.3</v>
      </c>
      <c r="CZ15" s="14">
        <v>450</v>
      </c>
      <c r="DA15" s="15">
        <v>10.5</v>
      </c>
      <c r="DB15" s="15">
        <v>9.6</v>
      </c>
      <c r="DC15" s="15">
        <v>11.5</v>
      </c>
      <c r="DD15" s="14">
        <v>501</v>
      </c>
      <c r="DE15" s="15">
        <v>11.9</v>
      </c>
      <c r="DF15" s="15">
        <v>10.8</v>
      </c>
      <c r="DG15" s="15">
        <v>12.9</v>
      </c>
      <c r="DH15" s="14">
        <v>512</v>
      </c>
      <c r="DI15" s="15">
        <v>12.2</v>
      </c>
      <c r="DJ15" s="15">
        <v>11.1</v>
      </c>
      <c r="DK15" s="15">
        <v>13.3</v>
      </c>
      <c r="DL15" s="14">
        <v>462</v>
      </c>
      <c r="DM15" s="15">
        <v>11</v>
      </c>
      <c r="DN15" s="15">
        <v>10</v>
      </c>
      <c r="DO15" s="15">
        <v>12.1</v>
      </c>
      <c r="DP15" s="14">
        <v>456</v>
      </c>
      <c r="DQ15" s="15">
        <v>11.1</v>
      </c>
      <c r="DR15" s="15">
        <v>10.1</v>
      </c>
      <c r="DS15" s="15">
        <v>12.1</v>
      </c>
      <c r="DT15" s="14">
        <v>553</v>
      </c>
      <c r="DU15" s="15">
        <v>13.5</v>
      </c>
      <c r="DV15" s="15">
        <v>12.3</v>
      </c>
      <c r="DW15" s="15">
        <v>14.6</v>
      </c>
      <c r="DX15" s="14">
        <v>529</v>
      </c>
      <c r="DY15" s="15">
        <v>13</v>
      </c>
      <c r="DZ15" s="15">
        <v>11.9</v>
      </c>
      <c r="EA15" s="15">
        <v>14.1</v>
      </c>
      <c r="EB15" s="14">
        <v>576</v>
      </c>
      <c r="EC15" s="15">
        <v>14.2</v>
      </c>
      <c r="ED15" s="15">
        <v>13.1</v>
      </c>
      <c r="EE15" s="15">
        <v>15.4</v>
      </c>
      <c r="EF15" s="14">
        <v>509</v>
      </c>
      <c r="EG15" s="15">
        <v>12.7</v>
      </c>
      <c r="EH15" s="15">
        <v>11.6</v>
      </c>
      <c r="EI15" s="15">
        <v>13.8</v>
      </c>
      <c r="EJ15" s="14">
        <v>563</v>
      </c>
      <c r="EK15" s="15">
        <v>14.1</v>
      </c>
      <c r="EL15" s="15">
        <v>12.9</v>
      </c>
      <c r="EM15" s="15">
        <v>15.3</v>
      </c>
      <c r="EN15" s="14">
        <v>548</v>
      </c>
      <c r="EO15" s="15">
        <v>14.1</v>
      </c>
      <c r="EP15" s="15">
        <v>12.9</v>
      </c>
      <c r="EQ15" s="15">
        <v>15.3</v>
      </c>
      <c r="ER15" s="14">
        <v>556</v>
      </c>
      <c r="ES15" s="15">
        <v>14.4</v>
      </c>
      <c r="ET15" s="15">
        <v>13.2</v>
      </c>
      <c r="EU15" s="15">
        <v>15.6</v>
      </c>
      <c r="EV15" s="14">
        <v>544</v>
      </c>
      <c r="EW15" s="15">
        <v>14.4</v>
      </c>
      <c r="EX15" s="15">
        <v>13.2</v>
      </c>
      <c r="EY15" s="15">
        <v>15.6</v>
      </c>
      <c r="EZ15" s="14">
        <v>569</v>
      </c>
      <c r="FA15" s="15">
        <v>15.3</v>
      </c>
      <c r="FB15" s="15">
        <v>14</v>
      </c>
      <c r="FC15" s="15">
        <v>16.5</v>
      </c>
      <c r="FD15" s="14">
        <v>483</v>
      </c>
      <c r="FE15" s="15">
        <v>13.2</v>
      </c>
      <c r="FF15" s="15">
        <v>12</v>
      </c>
      <c r="FG15" s="15">
        <v>14.4</v>
      </c>
      <c r="FH15" s="14">
        <v>491</v>
      </c>
      <c r="FI15" s="15">
        <v>13.6</v>
      </c>
      <c r="FJ15" s="15">
        <v>12.4</v>
      </c>
      <c r="FK15" s="15">
        <v>14.8</v>
      </c>
      <c r="FL15" s="14">
        <v>558</v>
      </c>
      <c r="FM15" s="15">
        <v>15.6</v>
      </c>
      <c r="FN15" s="15">
        <v>14.3</v>
      </c>
      <c r="FO15" s="15">
        <v>16.899999999999999</v>
      </c>
    </row>
    <row r="16" spans="1:171">
      <c r="A16" s="13" t="s">
        <v>431</v>
      </c>
      <c r="B16" s="13" t="s">
        <v>413</v>
      </c>
      <c r="C16" s="13" t="s">
        <v>414</v>
      </c>
      <c r="D16" s="14">
        <v>226</v>
      </c>
      <c r="E16" s="15">
        <v>20</v>
      </c>
      <c r="F16" s="15">
        <v>17.399999999999999</v>
      </c>
      <c r="G16" s="15">
        <v>22.6</v>
      </c>
      <c r="H16" s="14">
        <v>252</v>
      </c>
      <c r="I16" s="15">
        <v>22.6</v>
      </c>
      <c r="J16" s="15">
        <v>19.8</v>
      </c>
      <c r="K16" s="15">
        <v>25.4</v>
      </c>
      <c r="L16" s="14">
        <v>239</v>
      </c>
      <c r="M16" s="15">
        <v>21.5</v>
      </c>
      <c r="N16" s="15">
        <v>18.8</v>
      </c>
      <c r="O16" s="15">
        <v>24.3</v>
      </c>
      <c r="P16" s="14">
        <v>218</v>
      </c>
      <c r="Q16" s="15">
        <v>19.399999999999999</v>
      </c>
      <c r="R16" s="15">
        <v>16.8</v>
      </c>
      <c r="S16" s="15">
        <v>22</v>
      </c>
      <c r="T16" s="14">
        <v>226</v>
      </c>
      <c r="U16" s="15">
        <v>20.6</v>
      </c>
      <c r="V16" s="15">
        <v>17.899999999999999</v>
      </c>
      <c r="W16" s="15">
        <v>23.3</v>
      </c>
      <c r="X16" s="14">
        <v>198</v>
      </c>
      <c r="Y16" s="15">
        <v>17.899999999999999</v>
      </c>
      <c r="Z16" s="15">
        <v>15.4</v>
      </c>
      <c r="AA16" s="15">
        <v>20.5</v>
      </c>
      <c r="AB16" s="14">
        <v>179</v>
      </c>
      <c r="AC16" s="15">
        <v>16</v>
      </c>
      <c r="AD16" s="15">
        <v>13.6</v>
      </c>
      <c r="AE16" s="15">
        <v>18.3</v>
      </c>
      <c r="AF16" s="14">
        <v>185</v>
      </c>
      <c r="AG16" s="15">
        <v>16.8</v>
      </c>
      <c r="AH16" s="15">
        <v>14.4</v>
      </c>
      <c r="AI16" s="15">
        <v>19.3</v>
      </c>
      <c r="AJ16" s="14">
        <v>242</v>
      </c>
      <c r="AK16" s="15">
        <v>21.5</v>
      </c>
      <c r="AL16" s="15">
        <v>18.8</v>
      </c>
      <c r="AM16" s="15">
        <v>24.2</v>
      </c>
      <c r="AN16" s="14">
        <v>229</v>
      </c>
      <c r="AO16" s="15">
        <v>20.8</v>
      </c>
      <c r="AP16" s="15">
        <v>18.100000000000001</v>
      </c>
      <c r="AQ16" s="15">
        <v>23.5</v>
      </c>
      <c r="AR16" s="14">
        <v>198</v>
      </c>
      <c r="AS16" s="15">
        <v>17.8</v>
      </c>
      <c r="AT16" s="15">
        <v>15.3</v>
      </c>
      <c r="AU16" s="15">
        <v>20.2</v>
      </c>
      <c r="AV16" s="14">
        <v>218</v>
      </c>
      <c r="AW16" s="15">
        <v>19.600000000000001</v>
      </c>
      <c r="AX16" s="15">
        <v>17</v>
      </c>
      <c r="AY16" s="15">
        <v>22.3</v>
      </c>
      <c r="AZ16" s="14">
        <v>172</v>
      </c>
      <c r="BA16" s="15">
        <v>15.5</v>
      </c>
      <c r="BB16" s="15">
        <v>13.2</v>
      </c>
      <c r="BC16" s="15">
        <v>17.8</v>
      </c>
      <c r="BD16" s="14">
        <v>194</v>
      </c>
      <c r="BE16" s="15">
        <v>17.600000000000001</v>
      </c>
      <c r="BF16" s="15">
        <v>15.1</v>
      </c>
      <c r="BG16" s="15">
        <v>20.100000000000001</v>
      </c>
      <c r="BH16" s="14">
        <v>180</v>
      </c>
      <c r="BI16" s="15">
        <v>16.3</v>
      </c>
      <c r="BJ16" s="15">
        <v>13.8</v>
      </c>
      <c r="BK16" s="15">
        <v>18.8</v>
      </c>
      <c r="BL16" s="14">
        <v>170</v>
      </c>
      <c r="BM16" s="15">
        <v>15.7</v>
      </c>
      <c r="BN16" s="15">
        <v>13.3</v>
      </c>
      <c r="BO16" s="15">
        <v>18.100000000000001</v>
      </c>
      <c r="BP16" s="14">
        <v>177</v>
      </c>
      <c r="BQ16" s="15">
        <v>16.5</v>
      </c>
      <c r="BR16" s="15">
        <v>14</v>
      </c>
      <c r="BS16" s="15">
        <v>19</v>
      </c>
      <c r="BT16" s="14">
        <v>175</v>
      </c>
      <c r="BU16" s="15">
        <v>16.5</v>
      </c>
      <c r="BV16" s="15">
        <v>14</v>
      </c>
      <c r="BW16" s="15">
        <v>19.100000000000001</v>
      </c>
      <c r="BX16" s="14">
        <v>213</v>
      </c>
      <c r="BY16" s="15">
        <v>20.3</v>
      </c>
      <c r="BZ16" s="15">
        <v>17.399999999999999</v>
      </c>
      <c r="CA16" s="15">
        <v>23.1</v>
      </c>
      <c r="CB16" s="14">
        <v>214</v>
      </c>
      <c r="CC16" s="15">
        <v>20.6</v>
      </c>
      <c r="CD16" s="15">
        <v>17.600000000000001</v>
      </c>
      <c r="CE16" s="15">
        <v>23.5</v>
      </c>
      <c r="CF16" s="14">
        <v>188</v>
      </c>
      <c r="CG16" s="15">
        <v>17.5</v>
      </c>
      <c r="CH16" s="15">
        <v>14.9</v>
      </c>
      <c r="CI16" s="15">
        <v>20.100000000000001</v>
      </c>
      <c r="CJ16" s="14">
        <v>193</v>
      </c>
      <c r="CK16" s="15">
        <v>18.3</v>
      </c>
      <c r="CL16" s="15">
        <v>15.6</v>
      </c>
      <c r="CM16" s="15">
        <v>21</v>
      </c>
      <c r="CN16" s="14">
        <v>218</v>
      </c>
      <c r="CO16" s="15">
        <v>20</v>
      </c>
      <c r="CP16" s="15">
        <v>17.3</v>
      </c>
      <c r="CQ16" s="15">
        <v>22.7</v>
      </c>
      <c r="CR16" s="14">
        <v>197</v>
      </c>
      <c r="CS16" s="15">
        <v>18.600000000000001</v>
      </c>
      <c r="CT16" s="15">
        <v>15.9</v>
      </c>
      <c r="CU16" s="15">
        <v>21.2</v>
      </c>
      <c r="CV16" s="14">
        <v>220</v>
      </c>
      <c r="CW16" s="15">
        <v>20.3</v>
      </c>
      <c r="CX16" s="15">
        <v>17.5</v>
      </c>
      <c r="CY16" s="15">
        <v>23</v>
      </c>
      <c r="CZ16" s="14">
        <v>194</v>
      </c>
      <c r="DA16" s="15">
        <v>17.899999999999999</v>
      </c>
      <c r="DB16" s="15">
        <v>15.3</v>
      </c>
      <c r="DC16" s="15">
        <v>20.5</v>
      </c>
      <c r="DD16" s="14">
        <v>205</v>
      </c>
      <c r="DE16" s="15">
        <v>19.600000000000001</v>
      </c>
      <c r="DF16" s="15">
        <v>16.7</v>
      </c>
      <c r="DG16" s="15">
        <v>22.4</v>
      </c>
      <c r="DH16" s="14">
        <v>214</v>
      </c>
      <c r="DI16" s="15">
        <v>19.899999999999999</v>
      </c>
      <c r="DJ16" s="15">
        <v>17.100000000000001</v>
      </c>
      <c r="DK16" s="15">
        <v>22.7</v>
      </c>
      <c r="DL16" s="14">
        <v>185</v>
      </c>
      <c r="DM16" s="15">
        <v>17.600000000000001</v>
      </c>
      <c r="DN16" s="15">
        <v>14.8</v>
      </c>
      <c r="DO16" s="15">
        <v>20.399999999999999</v>
      </c>
      <c r="DP16" s="14">
        <v>195</v>
      </c>
      <c r="DQ16" s="15">
        <v>19.399999999999999</v>
      </c>
      <c r="DR16" s="15">
        <v>16.399999999999999</v>
      </c>
      <c r="DS16" s="15">
        <v>22.3</v>
      </c>
      <c r="DT16" s="14">
        <v>177</v>
      </c>
      <c r="DU16" s="15">
        <v>16.899999999999999</v>
      </c>
      <c r="DV16" s="15">
        <v>14.3</v>
      </c>
      <c r="DW16" s="15">
        <v>19.600000000000001</v>
      </c>
      <c r="DX16" s="14">
        <v>190</v>
      </c>
      <c r="DY16" s="15">
        <v>18.3</v>
      </c>
      <c r="DZ16" s="15">
        <v>15.5</v>
      </c>
      <c r="EA16" s="15">
        <v>21.2</v>
      </c>
      <c r="EB16" s="14">
        <v>171</v>
      </c>
      <c r="EC16" s="15">
        <v>16.3</v>
      </c>
      <c r="ED16" s="15">
        <v>13.7</v>
      </c>
      <c r="EE16" s="15">
        <v>18.8</v>
      </c>
      <c r="EF16" s="14">
        <v>184</v>
      </c>
      <c r="EG16" s="15">
        <v>17.3</v>
      </c>
      <c r="EH16" s="15">
        <v>14.7</v>
      </c>
      <c r="EI16" s="15">
        <v>19.8</v>
      </c>
      <c r="EJ16" s="14">
        <v>214</v>
      </c>
      <c r="EK16" s="15">
        <v>21.7</v>
      </c>
      <c r="EL16" s="15">
        <v>18.5</v>
      </c>
      <c r="EM16" s="15">
        <v>24.9</v>
      </c>
      <c r="EN16" s="14">
        <v>169</v>
      </c>
      <c r="EO16" s="15">
        <v>17.8</v>
      </c>
      <c r="EP16" s="15">
        <v>14.6</v>
      </c>
      <c r="EQ16" s="15">
        <v>20.9</v>
      </c>
      <c r="ER16" s="14">
        <v>220</v>
      </c>
      <c r="ES16" s="15">
        <v>22.6</v>
      </c>
      <c r="ET16" s="15">
        <v>19.399999999999999</v>
      </c>
      <c r="EU16" s="15">
        <v>25.8</v>
      </c>
      <c r="EV16" s="14">
        <v>181</v>
      </c>
      <c r="EW16" s="15">
        <v>18.5</v>
      </c>
      <c r="EX16" s="15">
        <v>15.4</v>
      </c>
      <c r="EY16" s="15">
        <v>21.6</v>
      </c>
      <c r="EZ16" s="14">
        <v>156</v>
      </c>
      <c r="FA16" s="15">
        <v>16.100000000000001</v>
      </c>
      <c r="FB16" s="15">
        <v>13.3</v>
      </c>
      <c r="FC16" s="15">
        <v>19</v>
      </c>
      <c r="FD16" s="14">
        <v>181</v>
      </c>
      <c r="FE16" s="15">
        <v>18.5</v>
      </c>
      <c r="FF16" s="15">
        <v>15.6</v>
      </c>
      <c r="FG16" s="15">
        <v>21.5</v>
      </c>
      <c r="FH16" s="14">
        <v>209</v>
      </c>
      <c r="FI16" s="15">
        <v>21</v>
      </c>
      <c r="FJ16" s="15">
        <v>18</v>
      </c>
      <c r="FK16" s="15">
        <v>24</v>
      </c>
      <c r="FL16" s="14">
        <v>204</v>
      </c>
      <c r="FM16" s="15">
        <v>21.5</v>
      </c>
      <c r="FN16" s="15">
        <v>18.100000000000001</v>
      </c>
      <c r="FO16" s="15">
        <v>24.8</v>
      </c>
    </row>
    <row r="17" spans="1:171">
      <c r="A17" s="13" t="s">
        <v>431</v>
      </c>
      <c r="B17" s="13" t="s">
        <v>415</v>
      </c>
      <c r="C17" s="13" t="s">
        <v>416</v>
      </c>
      <c r="D17" s="14">
        <v>614</v>
      </c>
      <c r="E17" s="15">
        <v>19.2</v>
      </c>
      <c r="F17" s="15">
        <v>17.7</v>
      </c>
      <c r="G17" s="15">
        <v>20.8</v>
      </c>
      <c r="H17" s="14">
        <v>620</v>
      </c>
      <c r="I17" s="15">
        <v>19.7</v>
      </c>
      <c r="J17" s="15">
        <v>18.100000000000001</v>
      </c>
      <c r="K17" s="15">
        <v>21.2</v>
      </c>
      <c r="L17" s="14">
        <v>485</v>
      </c>
      <c r="M17" s="15">
        <v>15.5</v>
      </c>
      <c r="N17" s="15">
        <v>14.1</v>
      </c>
      <c r="O17" s="15">
        <v>16.899999999999999</v>
      </c>
      <c r="P17" s="14">
        <v>540</v>
      </c>
      <c r="Q17" s="15">
        <v>17.2</v>
      </c>
      <c r="R17" s="15">
        <v>15.8</v>
      </c>
      <c r="S17" s="15">
        <v>18.7</v>
      </c>
      <c r="T17" s="14">
        <v>529</v>
      </c>
      <c r="U17" s="15">
        <v>16.899999999999999</v>
      </c>
      <c r="V17" s="15">
        <v>15.5</v>
      </c>
      <c r="W17" s="15">
        <v>18.399999999999999</v>
      </c>
      <c r="X17" s="14">
        <v>480</v>
      </c>
      <c r="Y17" s="15">
        <v>15.6</v>
      </c>
      <c r="Z17" s="15">
        <v>14.2</v>
      </c>
      <c r="AA17" s="15">
        <v>17</v>
      </c>
      <c r="AB17" s="14">
        <v>498</v>
      </c>
      <c r="AC17" s="15">
        <v>16.100000000000001</v>
      </c>
      <c r="AD17" s="15">
        <v>14.7</v>
      </c>
      <c r="AE17" s="15">
        <v>17.600000000000001</v>
      </c>
      <c r="AF17" s="14">
        <v>498</v>
      </c>
      <c r="AG17" s="15">
        <v>16.3</v>
      </c>
      <c r="AH17" s="15">
        <v>14.9</v>
      </c>
      <c r="AI17" s="15">
        <v>17.8</v>
      </c>
      <c r="AJ17" s="14">
        <v>542</v>
      </c>
      <c r="AK17" s="15">
        <v>17.600000000000001</v>
      </c>
      <c r="AL17" s="15">
        <v>16.100000000000001</v>
      </c>
      <c r="AM17" s="15">
        <v>19.100000000000001</v>
      </c>
      <c r="AN17" s="14">
        <v>568</v>
      </c>
      <c r="AO17" s="15">
        <v>18.8</v>
      </c>
      <c r="AP17" s="15">
        <v>17.3</v>
      </c>
      <c r="AQ17" s="15">
        <v>20.399999999999999</v>
      </c>
      <c r="AR17" s="14">
        <v>552</v>
      </c>
      <c r="AS17" s="15">
        <v>18.2</v>
      </c>
      <c r="AT17" s="15">
        <v>16.7</v>
      </c>
      <c r="AU17" s="15">
        <v>19.7</v>
      </c>
      <c r="AV17" s="14">
        <v>527</v>
      </c>
      <c r="AW17" s="15">
        <v>17.399999999999999</v>
      </c>
      <c r="AX17" s="15">
        <v>15.9</v>
      </c>
      <c r="AY17" s="15">
        <v>18.899999999999999</v>
      </c>
      <c r="AZ17" s="14">
        <v>479</v>
      </c>
      <c r="BA17" s="15">
        <v>16.100000000000001</v>
      </c>
      <c r="BB17" s="15">
        <v>14.7</v>
      </c>
      <c r="BC17" s="15">
        <v>17.600000000000001</v>
      </c>
      <c r="BD17" s="14">
        <v>538</v>
      </c>
      <c r="BE17" s="15">
        <v>18.100000000000001</v>
      </c>
      <c r="BF17" s="15">
        <v>16.5</v>
      </c>
      <c r="BG17" s="15">
        <v>19.600000000000001</v>
      </c>
      <c r="BH17" s="14">
        <v>479</v>
      </c>
      <c r="BI17" s="15">
        <v>16</v>
      </c>
      <c r="BJ17" s="15">
        <v>14.6</v>
      </c>
      <c r="BK17" s="15">
        <v>17.5</v>
      </c>
      <c r="BL17" s="14">
        <v>499</v>
      </c>
      <c r="BM17" s="15">
        <v>16.8</v>
      </c>
      <c r="BN17" s="15">
        <v>15.3</v>
      </c>
      <c r="BO17" s="15">
        <v>18.2</v>
      </c>
      <c r="BP17" s="14">
        <v>491</v>
      </c>
      <c r="BQ17" s="15">
        <v>16.7</v>
      </c>
      <c r="BR17" s="15">
        <v>15.1</v>
      </c>
      <c r="BS17" s="15">
        <v>18.2</v>
      </c>
      <c r="BT17" s="14">
        <v>522</v>
      </c>
      <c r="BU17" s="15">
        <v>17.899999999999999</v>
      </c>
      <c r="BV17" s="15">
        <v>16.3</v>
      </c>
      <c r="BW17" s="15">
        <v>19.5</v>
      </c>
      <c r="BX17" s="14">
        <v>480</v>
      </c>
      <c r="BY17" s="15">
        <v>16.600000000000001</v>
      </c>
      <c r="BZ17" s="15">
        <v>15.1</v>
      </c>
      <c r="CA17" s="15">
        <v>18.100000000000001</v>
      </c>
      <c r="CB17" s="14">
        <v>464</v>
      </c>
      <c r="CC17" s="15">
        <v>16.100000000000001</v>
      </c>
      <c r="CD17" s="15">
        <v>14.6</v>
      </c>
      <c r="CE17" s="15">
        <v>17.600000000000001</v>
      </c>
      <c r="CF17" s="14">
        <v>467</v>
      </c>
      <c r="CG17" s="15">
        <v>16.3</v>
      </c>
      <c r="CH17" s="15">
        <v>14.8</v>
      </c>
      <c r="CI17" s="15">
        <v>17.8</v>
      </c>
      <c r="CJ17" s="14">
        <v>537</v>
      </c>
      <c r="CK17" s="15">
        <v>18.899999999999999</v>
      </c>
      <c r="CL17" s="15">
        <v>17.3</v>
      </c>
      <c r="CM17" s="15">
        <v>20.6</v>
      </c>
      <c r="CN17" s="14">
        <v>562</v>
      </c>
      <c r="CO17" s="15">
        <v>19.7</v>
      </c>
      <c r="CP17" s="15">
        <v>18</v>
      </c>
      <c r="CQ17" s="15">
        <v>21.4</v>
      </c>
      <c r="CR17" s="14">
        <v>600</v>
      </c>
      <c r="CS17" s="15">
        <v>20.8</v>
      </c>
      <c r="CT17" s="15">
        <v>19.100000000000001</v>
      </c>
      <c r="CU17" s="15">
        <v>22.6</v>
      </c>
      <c r="CV17" s="14">
        <v>615</v>
      </c>
      <c r="CW17" s="15">
        <v>21.4</v>
      </c>
      <c r="CX17" s="15">
        <v>19.7</v>
      </c>
      <c r="CY17" s="15">
        <v>23.2</v>
      </c>
      <c r="CZ17" s="14">
        <v>542</v>
      </c>
      <c r="DA17" s="15">
        <v>18.8</v>
      </c>
      <c r="DB17" s="15">
        <v>17.100000000000001</v>
      </c>
      <c r="DC17" s="15">
        <v>20.399999999999999</v>
      </c>
      <c r="DD17" s="14">
        <v>520</v>
      </c>
      <c r="DE17" s="15">
        <v>18.100000000000001</v>
      </c>
      <c r="DF17" s="15">
        <v>16.5</v>
      </c>
      <c r="DG17" s="15">
        <v>19.7</v>
      </c>
      <c r="DH17" s="14">
        <v>554</v>
      </c>
      <c r="DI17" s="15">
        <v>19.100000000000001</v>
      </c>
      <c r="DJ17" s="15">
        <v>17.399999999999999</v>
      </c>
      <c r="DK17" s="15">
        <v>20.7</v>
      </c>
      <c r="DL17" s="14">
        <v>513</v>
      </c>
      <c r="DM17" s="15">
        <v>18.100000000000001</v>
      </c>
      <c r="DN17" s="15">
        <v>16.399999999999999</v>
      </c>
      <c r="DO17" s="15">
        <v>19.7</v>
      </c>
      <c r="DP17" s="14">
        <v>545</v>
      </c>
      <c r="DQ17" s="15">
        <v>18.7</v>
      </c>
      <c r="DR17" s="15">
        <v>17.100000000000001</v>
      </c>
      <c r="DS17" s="15">
        <v>20.399999999999999</v>
      </c>
      <c r="DT17" s="14">
        <v>578</v>
      </c>
      <c r="DU17" s="15">
        <v>20.399999999999999</v>
      </c>
      <c r="DV17" s="15">
        <v>18.7</v>
      </c>
      <c r="DW17" s="15">
        <v>22.1</v>
      </c>
      <c r="DX17" s="14">
        <v>571</v>
      </c>
      <c r="DY17" s="15">
        <v>20.3</v>
      </c>
      <c r="DZ17" s="15">
        <v>18.5</v>
      </c>
      <c r="EA17" s="15">
        <v>22.1</v>
      </c>
      <c r="EB17" s="14">
        <v>563</v>
      </c>
      <c r="EC17" s="15">
        <v>19.3</v>
      </c>
      <c r="ED17" s="15">
        <v>17.7</v>
      </c>
      <c r="EE17" s="15">
        <v>21</v>
      </c>
      <c r="EF17" s="14">
        <v>503</v>
      </c>
      <c r="EG17" s="15">
        <v>17.899999999999999</v>
      </c>
      <c r="EH17" s="15">
        <v>16.3</v>
      </c>
      <c r="EI17" s="15">
        <v>19.600000000000001</v>
      </c>
      <c r="EJ17" s="14">
        <v>534</v>
      </c>
      <c r="EK17" s="15">
        <v>19.8</v>
      </c>
      <c r="EL17" s="15">
        <v>18</v>
      </c>
      <c r="EM17" s="15">
        <v>21.6</v>
      </c>
      <c r="EN17" s="14">
        <v>576</v>
      </c>
      <c r="EO17" s="15">
        <v>21.7</v>
      </c>
      <c r="EP17" s="15">
        <v>19.8</v>
      </c>
      <c r="EQ17" s="15">
        <v>23.7</v>
      </c>
      <c r="ER17" s="14">
        <v>540</v>
      </c>
      <c r="ES17" s="15">
        <v>20.6</v>
      </c>
      <c r="ET17" s="15">
        <v>18.8</v>
      </c>
      <c r="EU17" s="15">
        <v>22.5</v>
      </c>
      <c r="EV17" s="14">
        <v>541</v>
      </c>
      <c r="EW17" s="15">
        <v>21.2</v>
      </c>
      <c r="EX17" s="15">
        <v>19.2</v>
      </c>
      <c r="EY17" s="15">
        <v>23.1</v>
      </c>
      <c r="EZ17" s="14">
        <v>487</v>
      </c>
      <c r="FA17" s="15">
        <v>19.100000000000001</v>
      </c>
      <c r="FB17" s="15">
        <v>17.3</v>
      </c>
      <c r="FC17" s="15">
        <v>21</v>
      </c>
      <c r="FD17" s="14">
        <v>484</v>
      </c>
      <c r="FE17" s="15">
        <v>19.399999999999999</v>
      </c>
      <c r="FF17" s="15">
        <v>17.399999999999999</v>
      </c>
      <c r="FG17" s="15">
        <v>21.3</v>
      </c>
      <c r="FH17" s="14">
        <v>508</v>
      </c>
      <c r="FI17" s="15">
        <v>20.2</v>
      </c>
      <c r="FJ17" s="15">
        <v>18.3</v>
      </c>
      <c r="FK17" s="15">
        <v>22.2</v>
      </c>
      <c r="FL17" s="14">
        <v>510</v>
      </c>
      <c r="FM17" s="15">
        <v>19.5</v>
      </c>
      <c r="FN17" s="15">
        <v>17.7</v>
      </c>
      <c r="FO17" s="15">
        <v>21.3</v>
      </c>
    </row>
    <row r="18" spans="1:171">
      <c r="A18" s="13" t="s">
        <v>431</v>
      </c>
      <c r="B18" s="13" t="s">
        <v>417</v>
      </c>
      <c r="C18" s="13" t="s">
        <v>418</v>
      </c>
      <c r="D18" s="14">
        <v>439</v>
      </c>
      <c r="E18" s="15">
        <v>18.7</v>
      </c>
      <c r="F18" s="15">
        <v>16.899999999999999</v>
      </c>
      <c r="G18" s="15">
        <v>20.399999999999999</v>
      </c>
      <c r="H18" s="14">
        <v>419</v>
      </c>
      <c r="I18" s="15">
        <v>18</v>
      </c>
      <c r="J18" s="15">
        <v>16.2</v>
      </c>
      <c r="K18" s="15">
        <v>19.7</v>
      </c>
      <c r="L18" s="14">
        <v>422</v>
      </c>
      <c r="M18" s="15">
        <v>18.2</v>
      </c>
      <c r="N18" s="15">
        <v>16.399999999999999</v>
      </c>
      <c r="O18" s="15">
        <v>19.899999999999999</v>
      </c>
      <c r="P18" s="14">
        <v>482</v>
      </c>
      <c r="Q18" s="15">
        <v>20.8</v>
      </c>
      <c r="R18" s="15">
        <v>18.899999999999999</v>
      </c>
      <c r="S18" s="15">
        <v>22.6</v>
      </c>
      <c r="T18" s="14">
        <v>440</v>
      </c>
      <c r="U18" s="15">
        <v>19.100000000000001</v>
      </c>
      <c r="V18" s="15">
        <v>17.3</v>
      </c>
      <c r="W18" s="15">
        <v>20.9</v>
      </c>
      <c r="X18" s="14">
        <v>353</v>
      </c>
      <c r="Y18" s="15">
        <v>15.3</v>
      </c>
      <c r="Z18" s="15">
        <v>13.7</v>
      </c>
      <c r="AA18" s="15">
        <v>17</v>
      </c>
      <c r="AB18" s="14">
        <v>369</v>
      </c>
      <c r="AC18" s="15">
        <v>15.9</v>
      </c>
      <c r="AD18" s="15">
        <v>14.2</v>
      </c>
      <c r="AE18" s="15">
        <v>17.5</v>
      </c>
      <c r="AF18" s="14">
        <v>412</v>
      </c>
      <c r="AG18" s="15">
        <v>18</v>
      </c>
      <c r="AH18" s="15">
        <v>16.2</v>
      </c>
      <c r="AI18" s="15">
        <v>19.7</v>
      </c>
      <c r="AJ18" s="14">
        <v>354</v>
      </c>
      <c r="AK18" s="15">
        <v>15.6</v>
      </c>
      <c r="AL18" s="15">
        <v>14</v>
      </c>
      <c r="AM18" s="15">
        <v>17.2</v>
      </c>
      <c r="AN18" s="14">
        <v>407</v>
      </c>
      <c r="AO18" s="15">
        <v>17.899999999999999</v>
      </c>
      <c r="AP18" s="15">
        <v>16.2</v>
      </c>
      <c r="AQ18" s="15">
        <v>19.7</v>
      </c>
      <c r="AR18" s="14">
        <v>382</v>
      </c>
      <c r="AS18" s="15">
        <v>16.899999999999999</v>
      </c>
      <c r="AT18" s="15">
        <v>15.2</v>
      </c>
      <c r="AU18" s="15">
        <v>18.600000000000001</v>
      </c>
      <c r="AV18" s="14">
        <v>360</v>
      </c>
      <c r="AW18" s="15">
        <v>15.9</v>
      </c>
      <c r="AX18" s="15">
        <v>14.3</v>
      </c>
      <c r="AY18" s="15">
        <v>17.600000000000001</v>
      </c>
      <c r="AZ18" s="14">
        <v>286</v>
      </c>
      <c r="BA18" s="15">
        <v>12.6</v>
      </c>
      <c r="BB18" s="15">
        <v>11.1</v>
      </c>
      <c r="BC18" s="15">
        <v>14.1</v>
      </c>
      <c r="BD18" s="14">
        <v>321</v>
      </c>
      <c r="BE18" s="15">
        <v>14.4</v>
      </c>
      <c r="BF18" s="15">
        <v>12.8</v>
      </c>
      <c r="BG18" s="15">
        <v>16.100000000000001</v>
      </c>
      <c r="BH18" s="14">
        <v>354</v>
      </c>
      <c r="BI18" s="15">
        <v>16.100000000000001</v>
      </c>
      <c r="BJ18" s="15">
        <v>14.4</v>
      </c>
      <c r="BK18" s="15">
        <v>17.8</v>
      </c>
      <c r="BL18" s="14">
        <v>335</v>
      </c>
      <c r="BM18" s="15">
        <v>15.1</v>
      </c>
      <c r="BN18" s="15">
        <v>13.5</v>
      </c>
      <c r="BO18" s="15">
        <v>16.8</v>
      </c>
      <c r="BP18" s="14">
        <v>312</v>
      </c>
      <c r="BQ18" s="15">
        <v>14.5</v>
      </c>
      <c r="BR18" s="15">
        <v>12.9</v>
      </c>
      <c r="BS18" s="15">
        <v>16.2</v>
      </c>
      <c r="BT18" s="14">
        <v>354</v>
      </c>
      <c r="BU18" s="15">
        <v>16.2</v>
      </c>
      <c r="BV18" s="15">
        <v>14.5</v>
      </c>
      <c r="BW18" s="15">
        <v>17.899999999999999</v>
      </c>
      <c r="BX18" s="14">
        <v>351</v>
      </c>
      <c r="BY18" s="15">
        <v>16.899999999999999</v>
      </c>
      <c r="BZ18" s="15">
        <v>15</v>
      </c>
      <c r="CA18" s="15">
        <v>18.7</v>
      </c>
      <c r="CB18" s="14">
        <v>319</v>
      </c>
      <c r="CC18" s="15">
        <v>14.8</v>
      </c>
      <c r="CD18" s="15">
        <v>13.2</v>
      </c>
      <c r="CE18" s="15">
        <v>16.5</v>
      </c>
      <c r="CF18" s="14">
        <v>346</v>
      </c>
      <c r="CG18" s="15">
        <v>16.3</v>
      </c>
      <c r="CH18" s="15">
        <v>14.6</v>
      </c>
      <c r="CI18" s="15">
        <v>18</v>
      </c>
      <c r="CJ18" s="14">
        <v>337</v>
      </c>
      <c r="CK18" s="15">
        <v>16.100000000000001</v>
      </c>
      <c r="CL18" s="15">
        <v>14.4</v>
      </c>
      <c r="CM18" s="15">
        <v>17.899999999999999</v>
      </c>
      <c r="CN18" s="14">
        <v>334</v>
      </c>
      <c r="CO18" s="15">
        <v>16.100000000000001</v>
      </c>
      <c r="CP18" s="15">
        <v>14.3</v>
      </c>
      <c r="CQ18" s="15">
        <v>17.899999999999999</v>
      </c>
      <c r="CR18" s="14">
        <v>399</v>
      </c>
      <c r="CS18" s="15">
        <v>19.100000000000001</v>
      </c>
      <c r="CT18" s="15">
        <v>17.2</v>
      </c>
      <c r="CU18" s="15">
        <v>21</v>
      </c>
      <c r="CV18" s="14">
        <v>422</v>
      </c>
      <c r="CW18" s="15">
        <v>20</v>
      </c>
      <c r="CX18" s="15">
        <v>18</v>
      </c>
      <c r="CY18" s="15">
        <v>21.9</v>
      </c>
      <c r="CZ18" s="14">
        <v>370</v>
      </c>
      <c r="DA18" s="15">
        <v>17.8</v>
      </c>
      <c r="DB18" s="15">
        <v>15.9</v>
      </c>
      <c r="DC18" s="15">
        <v>19.7</v>
      </c>
      <c r="DD18" s="14">
        <v>351</v>
      </c>
      <c r="DE18" s="15">
        <v>16.8</v>
      </c>
      <c r="DF18" s="15">
        <v>15</v>
      </c>
      <c r="DG18" s="15">
        <v>18.7</v>
      </c>
      <c r="DH18" s="14">
        <v>389</v>
      </c>
      <c r="DI18" s="15">
        <v>18.399999999999999</v>
      </c>
      <c r="DJ18" s="15">
        <v>16.5</v>
      </c>
      <c r="DK18" s="15">
        <v>20.3</v>
      </c>
      <c r="DL18" s="14">
        <v>374</v>
      </c>
      <c r="DM18" s="15">
        <v>18.8</v>
      </c>
      <c r="DN18" s="15">
        <v>16.7</v>
      </c>
      <c r="DO18" s="15">
        <v>20.8</v>
      </c>
      <c r="DP18" s="14">
        <v>359</v>
      </c>
      <c r="DQ18" s="15">
        <v>17.3</v>
      </c>
      <c r="DR18" s="15">
        <v>15.4</v>
      </c>
      <c r="DS18" s="15">
        <v>19.2</v>
      </c>
      <c r="DT18" s="14">
        <v>403</v>
      </c>
      <c r="DU18" s="15">
        <v>20.100000000000001</v>
      </c>
      <c r="DV18" s="15">
        <v>18</v>
      </c>
      <c r="DW18" s="15">
        <v>22.2</v>
      </c>
      <c r="DX18" s="14">
        <v>377</v>
      </c>
      <c r="DY18" s="15">
        <v>18.3</v>
      </c>
      <c r="DZ18" s="15">
        <v>16.3</v>
      </c>
      <c r="EA18" s="15">
        <v>20.3</v>
      </c>
      <c r="EB18" s="14">
        <v>375</v>
      </c>
      <c r="EC18" s="15">
        <v>18.600000000000001</v>
      </c>
      <c r="ED18" s="15">
        <v>16.600000000000001</v>
      </c>
      <c r="EE18" s="15">
        <v>20.7</v>
      </c>
      <c r="EF18" s="14">
        <v>371</v>
      </c>
      <c r="EG18" s="15">
        <v>19.100000000000001</v>
      </c>
      <c r="EH18" s="15">
        <v>16.899999999999999</v>
      </c>
      <c r="EI18" s="15">
        <v>21.2</v>
      </c>
      <c r="EJ18" s="14">
        <v>431</v>
      </c>
      <c r="EK18" s="15">
        <v>23.5</v>
      </c>
      <c r="EL18" s="15">
        <v>21</v>
      </c>
      <c r="EM18" s="15">
        <v>25.9</v>
      </c>
      <c r="EN18" s="14">
        <v>406</v>
      </c>
      <c r="EO18" s="15">
        <v>22</v>
      </c>
      <c r="EP18" s="15">
        <v>19.7</v>
      </c>
      <c r="EQ18" s="15">
        <v>24.4</v>
      </c>
      <c r="ER18" s="14">
        <v>399</v>
      </c>
      <c r="ES18" s="15">
        <v>21.3</v>
      </c>
      <c r="ET18" s="15">
        <v>19.100000000000001</v>
      </c>
      <c r="EU18" s="15">
        <v>23.6</v>
      </c>
      <c r="EV18" s="14">
        <v>401</v>
      </c>
      <c r="EW18" s="15">
        <v>21.2</v>
      </c>
      <c r="EX18" s="15">
        <v>19</v>
      </c>
      <c r="EY18" s="15">
        <v>23.4</v>
      </c>
      <c r="EZ18" s="14">
        <v>367</v>
      </c>
      <c r="FA18" s="15">
        <v>19.7</v>
      </c>
      <c r="FB18" s="15">
        <v>17.5</v>
      </c>
      <c r="FC18" s="15">
        <v>21.9</v>
      </c>
      <c r="FD18" s="14">
        <v>364</v>
      </c>
      <c r="FE18" s="15">
        <v>20.3</v>
      </c>
      <c r="FF18" s="15">
        <v>18</v>
      </c>
      <c r="FG18" s="15">
        <v>22.6</v>
      </c>
      <c r="FH18" s="14">
        <v>356</v>
      </c>
      <c r="FI18" s="15">
        <v>19.3</v>
      </c>
      <c r="FJ18" s="15">
        <v>17.100000000000001</v>
      </c>
      <c r="FK18" s="15">
        <v>21.5</v>
      </c>
      <c r="FL18" s="14">
        <v>325</v>
      </c>
      <c r="FM18" s="15">
        <v>18.2</v>
      </c>
      <c r="FN18" s="15">
        <v>15.9</v>
      </c>
      <c r="FO18" s="15">
        <v>20.399999999999999</v>
      </c>
    </row>
    <row r="19" spans="1:171">
      <c r="A19" s="13" t="s">
        <v>431</v>
      </c>
      <c r="B19" s="13" t="s">
        <v>419</v>
      </c>
      <c r="C19" s="13" t="s">
        <v>420</v>
      </c>
      <c r="D19" s="14">
        <v>348</v>
      </c>
      <c r="E19" s="15">
        <v>16.7</v>
      </c>
      <c r="F19" s="15">
        <v>15</v>
      </c>
      <c r="G19" s="15">
        <v>18.5</v>
      </c>
      <c r="H19" s="14">
        <v>360</v>
      </c>
      <c r="I19" s="15">
        <v>17.3</v>
      </c>
      <c r="J19" s="15">
        <v>15.5</v>
      </c>
      <c r="K19" s="15">
        <v>19.100000000000001</v>
      </c>
      <c r="L19" s="14">
        <v>311</v>
      </c>
      <c r="M19" s="15">
        <v>15</v>
      </c>
      <c r="N19" s="15">
        <v>13.3</v>
      </c>
      <c r="O19" s="15">
        <v>16.7</v>
      </c>
      <c r="P19" s="14">
        <v>345</v>
      </c>
      <c r="Q19" s="15">
        <v>16.7</v>
      </c>
      <c r="R19" s="15">
        <v>14.9</v>
      </c>
      <c r="S19" s="15">
        <v>18.399999999999999</v>
      </c>
      <c r="T19" s="14">
        <v>300</v>
      </c>
      <c r="U19" s="15">
        <v>14.7</v>
      </c>
      <c r="V19" s="15">
        <v>13</v>
      </c>
      <c r="W19" s="15">
        <v>16.3</v>
      </c>
      <c r="X19" s="14">
        <v>254</v>
      </c>
      <c r="Y19" s="15">
        <v>12.4</v>
      </c>
      <c r="Z19" s="15">
        <v>10.8</v>
      </c>
      <c r="AA19" s="15">
        <v>13.9</v>
      </c>
      <c r="AB19" s="14">
        <v>276</v>
      </c>
      <c r="AC19" s="15">
        <v>13.6</v>
      </c>
      <c r="AD19" s="15">
        <v>12</v>
      </c>
      <c r="AE19" s="15">
        <v>15.2</v>
      </c>
      <c r="AF19" s="14">
        <v>305</v>
      </c>
      <c r="AG19" s="15">
        <v>15.3</v>
      </c>
      <c r="AH19" s="15">
        <v>13.5</v>
      </c>
      <c r="AI19" s="15">
        <v>17</v>
      </c>
      <c r="AJ19" s="14">
        <v>324</v>
      </c>
      <c r="AK19" s="15">
        <v>16.3</v>
      </c>
      <c r="AL19" s="15">
        <v>14.5</v>
      </c>
      <c r="AM19" s="15">
        <v>18.100000000000001</v>
      </c>
      <c r="AN19" s="14">
        <v>308</v>
      </c>
      <c r="AO19" s="15">
        <v>15.7</v>
      </c>
      <c r="AP19" s="15">
        <v>13.9</v>
      </c>
      <c r="AQ19" s="15">
        <v>17.5</v>
      </c>
      <c r="AR19" s="14">
        <v>304</v>
      </c>
      <c r="AS19" s="15">
        <v>15.6</v>
      </c>
      <c r="AT19" s="15">
        <v>13.8</v>
      </c>
      <c r="AU19" s="15">
        <v>17.399999999999999</v>
      </c>
      <c r="AV19" s="14">
        <v>281</v>
      </c>
      <c r="AW19" s="15">
        <v>14.5</v>
      </c>
      <c r="AX19" s="15">
        <v>12.8</v>
      </c>
      <c r="AY19" s="15">
        <v>16.2</v>
      </c>
      <c r="AZ19" s="14">
        <v>239</v>
      </c>
      <c r="BA19" s="15">
        <v>12.4</v>
      </c>
      <c r="BB19" s="15">
        <v>10.8</v>
      </c>
      <c r="BC19" s="15">
        <v>14</v>
      </c>
      <c r="BD19" s="14">
        <v>270</v>
      </c>
      <c r="BE19" s="15">
        <v>13.9</v>
      </c>
      <c r="BF19" s="15">
        <v>12.3</v>
      </c>
      <c r="BG19" s="15">
        <v>15.6</v>
      </c>
      <c r="BH19" s="14">
        <v>250</v>
      </c>
      <c r="BI19" s="15">
        <v>12.9</v>
      </c>
      <c r="BJ19" s="15">
        <v>11.3</v>
      </c>
      <c r="BK19" s="15">
        <v>14.5</v>
      </c>
      <c r="BL19" s="14">
        <v>271</v>
      </c>
      <c r="BM19" s="15">
        <v>14.5</v>
      </c>
      <c r="BN19" s="15">
        <v>12.7</v>
      </c>
      <c r="BO19" s="15">
        <v>16.2</v>
      </c>
      <c r="BP19" s="14">
        <v>263</v>
      </c>
      <c r="BQ19" s="15">
        <v>14</v>
      </c>
      <c r="BR19" s="15">
        <v>12.3</v>
      </c>
      <c r="BS19" s="15">
        <v>15.8</v>
      </c>
      <c r="BT19" s="14">
        <v>282</v>
      </c>
      <c r="BU19" s="15">
        <v>15</v>
      </c>
      <c r="BV19" s="15">
        <v>13.3</v>
      </c>
      <c r="BW19" s="15">
        <v>16.8</v>
      </c>
      <c r="BX19" s="14">
        <v>281</v>
      </c>
      <c r="BY19" s="15">
        <v>15.9</v>
      </c>
      <c r="BZ19" s="15">
        <v>14</v>
      </c>
      <c r="CA19" s="15">
        <v>17.8</v>
      </c>
      <c r="CB19" s="14">
        <v>283</v>
      </c>
      <c r="CC19" s="15">
        <v>15.9</v>
      </c>
      <c r="CD19" s="15">
        <v>14</v>
      </c>
      <c r="CE19" s="15">
        <v>17.8</v>
      </c>
      <c r="CF19" s="14">
        <v>273</v>
      </c>
      <c r="CG19" s="15">
        <v>15</v>
      </c>
      <c r="CH19" s="15">
        <v>13.2</v>
      </c>
      <c r="CI19" s="15">
        <v>16.899999999999999</v>
      </c>
      <c r="CJ19" s="14">
        <v>305</v>
      </c>
      <c r="CK19" s="15">
        <v>16.899999999999999</v>
      </c>
      <c r="CL19" s="15">
        <v>15</v>
      </c>
      <c r="CM19" s="15">
        <v>18.899999999999999</v>
      </c>
      <c r="CN19" s="14">
        <v>310</v>
      </c>
      <c r="CO19" s="15">
        <v>17.600000000000001</v>
      </c>
      <c r="CP19" s="15">
        <v>15.6</v>
      </c>
      <c r="CQ19" s="15">
        <v>19.600000000000001</v>
      </c>
      <c r="CR19" s="14">
        <v>311</v>
      </c>
      <c r="CS19" s="15">
        <v>17.8</v>
      </c>
      <c r="CT19" s="15">
        <v>15.8</v>
      </c>
      <c r="CU19" s="15">
        <v>19.8</v>
      </c>
      <c r="CV19" s="14">
        <v>298</v>
      </c>
      <c r="CW19" s="15">
        <v>16.5</v>
      </c>
      <c r="CX19" s="15">
        <v>14.6</v>
      </c>
      <c r="CY19" s="15">
        <v>18.399999999999999</v>
      </c>
      <c r="CZ19" s="14">
        <v>258</v>
      </c>
      <c r="DA19" s="15">
        <v>15</v>
      </c>
      <c r="DB19" s="15">
        <v>13.1</v>
      </c>
      <c r="DC19" s="15">
        <v>16.899999999999999</v>
      </c>
      <c r="DD19" s="14">
        <v>301</v>
      </c>
      <c r="DE19" s="15">
        <v>17.399999999999999</v>
      </c>
      <c r="DF19" s="15">
        <v>15.4</v>
      </c>
      <c r="DG19" s="15">
        <v>19.5</v>
      </c>
      <c r="DH19" s="14">
        <v>275</v>
      </c>
      <c r="DI19" s="15">
        <v>16</v>
      </c>
      <c r="DJ19" s="15">
        <v>14.1</v>
      </c>
      <c r="DK19" s="15">
        <v>18</v>
      </c>
      <c r="DL19" s="14">
        <v>315</v>
      </c>
      <c r="DM19" s="15">
        <v>18.7</v>
      </c>
      <c r="DN19" s="15">
        <v>16.5</v>
      </c>
      <c r="DO19" s="15">
        <v>20.9</v>
      </c>
      <c r="DP19" s="14">
        <v>312</v>
      </c>
      <c r="DQ19" s="15">
        <v>19.2</v>
      </c>
      <c r="DR19" s="15">
        <v>16.899999999999999</v>
      </c>
      <c r="DS19" s="15">
        <v>21.4</v>
      </c>
      <c r="DT19" s="14">
        <v>301</v>
      </c>
      <c r="DU19" s="15">
        <v>18</v>
      </c>
      <c r="DV19" s="15">
        <v>15.9</v>
      </c>
      <c r="DW19" s="15">
        <v>20.2</v>
      </c>
      <c r="DX19" s="14">
        <v>323</v>
      </c>
      <c r="DY19" s="15">
        <v>19.8</v>
      </c>
      <c r="DZ19" s="15">
        <v>17.5</v>
      </c>
      <c r="EA19" s="15">
        <v>22.1</v>
      </c>
      <c r="EB19" s="14">
        <v>323</v>
      </c>
      <c r="EC19" s="15">
        <v>19</v>
      </c>
      <c r="ED19" s="15">
        <v>16.8</v>
      </c>
      <c r="EE19" s="15">
        <v>21.2</v>
      </c>
      <c r="EF19" s="14">
        <v>302</v>
      </c>
      <c r="EG19" s="15">
        <v>18.399999999999999</v>
      </c>
      <c r="EH19" s="15">
        <v>16.2</v>
      </c>
      <c r="EI19" s="15">
        <v>20.7</v>
      </c>
      <c r="EJ19" s="14">
        <v>323</v>
      </c>
      <c r="EK19" s="15">
        <v>20.6</v>
      </c>
      <c r="EL19" s="15">
        <v>18.100000000000001</v>
      </c>
      <c r="EM19" s="15">
        <v>23</v>
      </c>
      <c r="EN19" s="14">
        <v>300</v>
      </c>
      <c r="EO19" s="15">
        <v>19.899999999999999</v>
      </c>
      <c r="EP19" s="15">
        <v>17.399999999999999</v>
      </c>
      <c r="EQ19" s="15">
        <v>22.3</v>
      </c>
      <c r="ER19" s="14">
        <v>239</v>
      </c>
      <c r="ES19" s="15">
        <v>15</v>
      </c>
      <c r="ET19" s="15">
        <v>13</v>
      </c>
      <c r="EU19" s="15">
        <v>16.899999999999999</v>
      </c>
      <c r="EV19" s="14">
        <v>278</v>
      </c>
      <c r="EW19" s="15">
        <v>18</v>
      </c>
      <c r="EX19" s="15">
        <v>15.7</v>
      </c>
      <c r="EY19" s="15">
        <v>20.2</v>
      </c>
      <c r="EZ19" s="14">
        <v>276</v>
      </c>
      <c r="FA19" s="15">
        <v>18</v>
      </c>
      <c r="FB19" s="15">
        <v>15.7</v>
      </c>
      <c r="FC19" s="15">
        <v>20.2</v>
      </c>
      <c r="FD19" s="14">
        <v>259</v>
      </c>
      <c r="FE19" s="15">
        <v>17.399999999999999</v>
      </c>
      <c r="FF19" s="15">
        <v>15.1</v>
      </c>
      <c r="FG19" s="15">
        <v>19.7</v>
      </c>
      <c r="FH19" s="14">
        <v>216</v>
      </c>
      <c r="FI19" s="15">
        <v>15.2</v>
      </c>
      <c r="FJ19" s="15">
        <v>13</v>
      </c>
      <c r="FK19" s="15">
        <v>17.399999999999999</v>
      </c>
      <c r="FL19" s="14">
        <v>224</v>
      </c>
      <c r="FM19" s="15">
        <v>14.8</v>
      </c>
      <c r="FN19" s="15">
        <v>12.8</v>
      </c>
      <c r="FO19" s="15">
        <v>16.899999999999999</v>
      </c>
    </row>
    <row r="20" spans="1:171">
      <c r="A20" s="13" t="s">
        <v>431</v>
      </c>
      <c r="B20" s="13" t="s">
        <v>421</v>
      </c>
      <c r="C20" s="13" t="s">
        <v>422</v>
      </c>
      <c r="D20" s="14">
        <v>426</v>
      </c>
      <c r="E20" s="15">
        <v>16.8</v>
      </c>
      <c r="F20" s="15">
        <v>15.2</v>
      </c>
      <c r="G20" s="15">
        <v>18.399999999999999</v>
      </c>
      <c r="H20" s="14">
        <v>420</v>
      </c>
      <c r="I20" s="15">
        <v>16.7</v>
      </c>
      <c r="J20" s="15">
        <v>15.1</v>
      </c>
      <c r="K20" s="15">
        <v>18.399999999999999</v>
      </c>
      <c r="L20" s="14">
        <v>411</v>
      </c>
      <c r="M20" s="15">
        <v>16.5</v>
      </c>
      <c r="N20" s="15">
        <v>14.9</v>
      </c>
      <c r="O20" s="15">
        <v>18.100000000000001</v>
      </c>
      <c r="P20" s="14">
        <v>411</v>
      </c>
      <c r="Q20" s="15">
        <v>16.399999999999999</v>
      </c>
      <c r="R20" s="15">
        <v>14.8</v>
      </c>
      <c r="S20" s="15">
        <v>18</v>
      </c>
      <c r="T20" s="14">
        <v>387</v>
      </c>
      <c r="U20" s="15">
        <v>15.7</v>
      </c>
      <c r="V20" s="15">
        <v>14.2</v>
      </c>
      <c r="W20" s="15">
        <v>17.3</v>
      </c>
      <c r="X20" s="14">
        <v>382</v>
      </c>
      <c r="Y20" s="15">
        <v>15.4</v>
      </c>
      <c r="Z20" s="15">
        <v>13.8</v>
      </c>
      <c r="AA20" s="15">
        <v>16.899999999999999</v>
      </c>
      <c r="AB20" s="14">
        <v>340</v>
      </c>
      <c r="AC20" s="15">
        <v>13.9</v>
      </c>
      <c r="AD20" s="15">
        <v>12.4</v>
      </c>
      <c r="AE20" s="15">
        <v>15.3</v>
      </c>
      <c r="AF20" s="14">
        <v>373</v>
      </c>
      <c r="AG20" s="15">
        <v>15.2</v>
      </c>
      <c r="AH20" s="15">
        <v>13.6</v>
      </c>
      <c r="AI20" s="15">
        <v>16.7</v>
      </c>
      <c r="AJ20" s="14">
        <v>446</v>
      </c>
      <c r="AK20" s="15">
        <v>18.5</v>
      </c>
      <c r="AL20" s="15">
        <v>16.8</v>
      </c>
      <c r="AM20" s="15">
        <v>20.2</v>
      </c>
      <c r="AN20" s="14">
        <v>386</v>
      </c>
      <c r="AO20" s="15">
        <v>16.2</v>
      </c>
      <c r="AP20" s="15">
        <v>14.6</v>
      </c>
      <c r="AQ20" s="15">
        <v>17.899999999999999</v>
      </c>
      <c r="AR20" s="14">
        <v>357</v>
      </c>
      <c r="AS20" s="15">
        <v>14.8</v>
      </c>
      <c r="AT20" s="15">
        <v>13.3</v>
      </c>
      <c r="AU20" s="15">
        <v>16.399999999999999</v>
      </c>
      <c r="AV20" s="14">
        <v>325</v>
      </c>
      <c r="AW20" s="15">
        <v>13.8</v>
      </c>
      <c r="AX20" s="15">
        <v>12.3</v>
      </c>
      <c r="AY20" s="15">
        <v>15.4</v>
      </c>
      <c r="AZ20" s="14">
        <v>334</v>
      </c>
      <c r="BA20" s="15">
        <v>14.3</v>
      </c>
      <c r="BB20" s="15">
        <v>12.8</v>
      </c>
      <c r="BC20" s="15">
        <v>15.9</v>
      </c>
      <c r="BD20" s="14">
        <v>337</v>
      </c>
      <c r="BE20" s="15">
        <v>14.3</v>
      </c>
      <c r="BF20" s="15">
        <v>12.8</v>
      </c>
      <c r="BG20" s="15">
        <v>15.8</v>
      </c>
      <c r="BH20" s="14">
        <v>365</v>
      </c>
      <c r="BI20" s="15">
        <v>15.7</v>
      </c>
      <c r="BJ20" s="15">
        <v>14.1</v>
      </c>
      <c r="BK20" s="15">
        <v>17.3</v>
      </c>
      <c r="BL20" s="14">
        <v>275</v>
      </c>
      <c r="BM20" s="15">
        <v>11.7</v>
      </c>
      <c r="BN20" s="15">
        <v>10.3</v>
      </c>
      <c r="BO20" s="15">
        <v>13.1</v>
      </c>
      <c r="BP20" s="14">
        <v>310</v>
      </c>
      <c r="BQ20" s="15">
        <v>13.6</v>
      </c>
      <c r="BR20" s="15">
        <v>12.1</v>
      </c>
      <c r="BS20" s="15">
        <v>15.2</v>
      </c>
      <c r="BT20" s="14">
        <v>307</v>
      </c>
      <c r="BU20" s="15">
        <v>13.7</v>
      </c>
      <c r="BV20" s="15">
        <v>12.2</v>
      </c>
      <c r="BW20" s="15">
        <v>15.3</v>
      </c>
      <c r="BX20" s="14">
        <v>333</v>
      </c>
      <c r="BY20" s="15">
        <v>15</v>
      </c>
      <c r="BZ20" s="15">
        <v>13.3</v>
      </c>
      <c r="CA20" s="15">
        <v>16.600000000000001</v>
      </c>
      <c r="CB20" s="14">
        <v>355</v>
      </c>
      <c r="CC20" s="15">
        <v>15.7</v>
      </c>
      <c r="CD20" s="15">
        <v>14.1</v>
      </c>
      <c r="CE20" s="15">
        <v>17.399999999999999</v>
      </c>
      <c r="CF20" s="14">
        <v>369</v>
      </c>
      <c r="CG20" s="15">
        <v>16.3</v>
      </c>
      <c r="CH20" s="15">
        <v>14.6</v>
      </c>
      <c r="CI20" s="15">
        <v>18</v>
      </c>
      <c r="CJ20" s="14">
        <v>401</v>
      </c>
      <c r="CK20" s="15">
        <v>18.3</v>
      </c>
      <c r="CL20" s="15">
        <v>16.5</v>
      </c>
      <c r="CM20" s="15">
        <v>20.2</v>
      </c>
      <c r="CN20" s="14">
        <v>407</v>
      </c>
      <c r="CO20" s="15">
        <v>18.8</v>
      </c>
      <c r="CP20" s="15">
        <v>16.899999999999999</v>
      </c>
      <c r="CQ20" s="15">
        <v>20.7</v>
      </c>
      <c r="CR20" s="14">
        <v>412</v>
      </c>
      <c r="CS20" s="15">
        <v>19</v>
      </c>
      <c r="CT20" s="15">
        <v>17.100000000000001</v>
      </c>
      <c r="CU20" s="15">
        <v>20.9</v>
      </c>
      <c r="CV20" s="14">
        <v>372</v>
      </c>
      <c r="CW20" s="15">
        <v>16.600000000000001</v>
      </c>
      <c r="CX20" s="15">
        <v>14.9</v>
      </c>
      <c r="CY20" s="15">
        <v>18.399999999999999</v>
      </c>
      <c r="CZ20" s="14">
        <v>322</v>
      </c>
      <c r="DA20" s="15">
        <v>14.6</v>
      </c>
      <c r="DB20" s="15">
        <v>12.9</v>
      </c>
      <c r="DC20" s="15">
        <v>16.3</v>
      </c>
      <c r="DD20" s="14">
        <v>335</v>
      </c>
      <c r="DE20" s="15">
        <v>15.1</v>
      </c>
      <c r="DF20" s="15">
        <v>13.4</v>
      </c>
      <c r="DG20" s="15">
        <v>16.8</v>
      </c>
      <c r="DH20" s="14">
        <v>351</v>
      </c>
      <c r="DI20" s="15">
        <v>16.2</v>
      </c>
      <c r="DJ20" s="15">
        <v>14.4</v>
      </c>
      <c r="DK20" s="15">
        <v>17.899999999999999</v>
      </c>
      <c r="DL20" s="14">
        <v>364</v>
      </c>
      <c r="DM20" s="15">
        <v>16.600000000000001</v>
      </c>
      <c r="DN20" s="15">
        <v>14.8</v>
      </c>
      <c r="DO20" s="15">
        <v>18.399999999999999</v>
      </c>
      <c r="DP20" s="14">
        <v>415</v>
      </c>
      <c r="DQ20" s="15">
        <v>19.5</v>
      </c>
      <c r="DR20" s="15">
        <v>17.5</v>
      </c>
      <c r="DS20" s="15">
        <v>21.5</v>
      </c>
      <c r="DT20" s="14">
        <v>376</v>
      </c>
      <c r="DU20" s="15">
        <v>17.399999999999999</v>
      </c>
      <c r="DV20" s="15">
        <v>15.6</v>
      </c>
      <c r="DW20" s="15">
        <v>19.3</v>
      </c>
      <c r="DX20" s="14">
        <v>359</v>
      </c>
      <c r="DY20" s="15">
        <v>17</v>
      </c>
      <c r="DZ20" s="15">
        <v>15.1</v>
      </c>
      <c r="EA20" s="15">
        <v>18.899999999999999</v>
      </c>
      <c r="EB20" s="14">
        <v>389</v>
      </c>
      <c r="EC20" s="15">
        <v>18.2</v>
      </c>
      <c r="ED20" s="15">
        <v>16.3</v>
      </c>
      <c r="EE20" s="15">
        <v>20.2</v>
      </c>
      <c r="EF20" s="14">
        <v>370</v>
      </c>
      <c r="EG20" s="15">
        <v>18</v>
      </c>
      <c r="EH20" s="15">
        <v>16</v>
      </c>
      <c r="EI20" s="15">
        <v>20</v>
      </c>
      <c r="EJ20" s="14">
        <v>421</v>
      </c>
      <c r="EK20" s="15">
        <v>20.2</v>
      </c>
      <c r="EL20" s="15">
        <v>18.100000000000001</v>
      </c>
      <c r="EM20" s="15">
        <v>22.2</v>
      </c>
      <c r="EN20" s="14">
        <v>326</v>
      </c>
      <c r="EO20" s="15">
        <v>15.6</v>
      </c>
      <c r="EP20" s="15">
        <v>13.8</v>
      </c>
      <c r="EQ20" s="15">
        <v>17.3</v>
      </c>
      <c r="ER20" s="14">
        <v>360</v>
      </c>
      <c r="ES20" s="15">
        <v>17.3</v>
      </c>
      <c r="ET20" s="15">
        <v>15.5</v>
      </c>
      <c r="EU20" s="15">
        <v>19.2</v>
      </c>
      <c r="EV20" s="14">
        <v>365</v>
      </c>
      <c r="EW20" s="15">
        <v>18.2</v>
      </c>
      <c r="EX20" s="15">
        <v>16.2</v>
      </c>
      <c r="EY20" s="15">
        <v>20.2</v>
      </c>
      <c r="EZ20" s="14">
        <v>331</v>
      </c>
      <c r="FA20" s="15">
        <v>16.899999999999999</v>
      </c>
      <c r="FB20" s="15">
        <v>14.9</v>
      </c>
      <c r="FC20" s="15">
        <v>18.899999999999999</v>
      </c>
      <c r="FD20" s="14">
        <v>346</v>
      </c>
      <c r="FE20" s="15">
        <v>17.600000000000001</v>
      </c>
      <c r="FF20" s="15">
        <v>15.6</v>
      </c>
      <c r="FG20" s="15">
        <v>19.600000000000001</v>
      </c>
      <c r="FH20" s="14">
        <v>326</v>
      </c>
      <c r="FI20" s="15">
        <v>17.399999999999999</v>
      </c>
      <c r="FJ20" s="15">
        <v>15.2</v>
      </c>
      <c r="FK20" s="15">
        <v>19.600000000000001</v>
      </c>
      <c r="FL20" s="14">
        <v>330</v>
      </c>
      <c r="FM20" s="15">
        <v>17.2</v>
      </c>
      <c r="FN20" s="15">
        <v>15.1</v>
      </c>
      <c r="FO20" s="15">
        <v>19.3</v>
      </c>
    </row>
    <row r="21" spans="1:171">
      <c r="A21" s="13" t="s">
        <v>431</v>
      </c>
      <c r="B21" s="13" t="s">
        <v>423</v>
      </c>
      <c r="C21" s="13" t="s">
        <v>424</v>
      </c>
      <c r="D21" s="14">
        <v>406</v>
      </c>
      <c r="E21" s="15">
        <v>15</v>
      </c>
      <c r="F21" s="15">
        <v>13.5</v>
      </c>
      <c r="G21" s="15">
        <v>16.399999999999999</v>
      </c>
      <c r="H21" s="14">
        <v>335</v>
      </c>
      <c r="I21" s="15">
        <v>12.5</v>
      </c>
      <c r="J21" s="15">
        <v>11.1</v>
      </c>
      <c r="K21" s="15">
        <v>13.8</v>
      </c>
      <c r="L21" s="14">
        <v>384</v>
      </c>
      <c r="M21" s="15">
        <v>14.4</v>
      </c>
      <c r="N21" s="15">
        <v>12.9</v>
      </c>
      <c r="O21" s="15">
        <v>15.8</v>
      </c>
      <c r="P21" s="14">
        <v>462</v>
      </c>
      <c r="Q21" s="15">
        <v>17.3</v>
      </c>
      <c r="R21" s="15">
        <v>15.7</v>
      </c>
      <c r="S21" s="15">
        <v>18.899999999999999</v>
      </c>
      <c r="T21" s="14">
        <v>465</v>
      </c>
      <c r="U21" s="15">
        <v>17.5</v>
      </c>
      <c r="V21" s="15">
        <v>15.9</v>
      </c>
      <c r="W21" s="15">
        <v>19.100000000000001</v>
      </c>
      <c r="X21" s="14">
        <v>346</v>
      </c>
      <c r="Y21" s="15">
        <v>13.1</v>
      </c>
      <c r="Z21" s="15">
        <v>11.7</v>
      </c>
      <c r="AA21" s="15">
        <v>14.5</v>
      </c>
      <c r="AB21" s="14">
        <v>395</v>
      </c>
      <c r="AC21" s="15">
        <v>15.1</v>
      </c>
      <c r="AD21" s="15">
        <v>13.6</v>
      </c>
      <c r="AE21" s="15">
        <v>16.600000000000001</v>
      </c>
      <c r="AF21" s="14">
        <v>374</v>
      </c>
      <c r="AG21" s="15">
        <v>14.5</v>
      </c>
      <c r="AH21" s="15">
        <v>13</v>
      </c>
      <c r="AI21" s="15">
        <v>15.9</v>
      </c>
      <c r="AJ21" s="14">
        <v>390</v>
      </c>
      <c r="AK21" s="15">
        <v>15.2</v>
      </c>
      <c r="AL21" s="15">
        <v>13.6</v>
      </c>
      <c r="AM21" s="15">
        <v>16.7</v>
      </c>
      <c r="AN21" s="14">
        <v>353</v>
      </c>
      <c r="AO21" s="15">
        <v>14</v>
      </c>
      <c r="AP21" s="15">
        <v>12.5</v>
      </c>
      <c r="AQ21" s="15">
        <v>15.4</v>
      </c>
      <c r="AR21" s="14">
        <v>330</v>
      </c>
      <c r="AS21" s="15">
        <v>12.9</v>
      </c>
      <c r="AT21" s="15">
        <v>11.5</v>
      </c>
      <c r="AU21" s="15">
        <v>14.3</v>
      </c>
      <c r="AV21" s="14">
        <v>364</v>
      </c>
      <c r="AW21" s="15">
        <v>14.5</v>
      </c>
      <c r="AX21" s="15">
        <v>13</v>
      </c>
      <c r="AY21" s="15">
        <v>16</v>
      </c>
      <c r="AZ21" s="14">
        <v>352</v>
      </c>
      <c r="BA21" s="15">
        <v>14.3</v>
      </c>
      <c r="BB21" s="15">
        <v>12.8</v>
      </c>
      <c r="BC21" s="15">
        <v>15.8</v>
      </c>
      <c r="BD21" s="14">
        <v>321</v>
      </c>
      <c r="BE21" s="15">
        <v>13.1</v>
      </c>
      <c r="BF21" s="15">
        <v>11.7</v>
      </c>
      <c r="BG21" s="15">
        <v>14.6</v>
      </c>
      <c r="BH21" s="14">
        <v>365</v>
      </c>
      <c r="BI21" s="15">
        <v>14.9</v>
      </c>
      <c r="BJ21" s="15">
        <v>13.4</v>
      </c>
      <c r="BK21" s="15">
        <v>16.5</v>
      </c>
      <c r="BL21" s="14">
        <v>319</v>
      </c>
      <c r="BM21" s="15">
        <v>13.3</v>
      </c>
      <c r="BN21" s="15">
        <v>11.8</v>
      </c>
      <c r="BO21" s="15">
        <v>14.8</v>
      </c>
      <c r="BP21" s="14">
        <v>311</v>
      </c>
      <c r="BQ21" s="15">
        <v>13.2</v>
      </c>
      <c r="BR21" s="15">
        <v>11.7</v>
      </c>
      <c r="BS21" s="15">
        <v>14.7</v>
      </c>
      <c r="BT21" s="14">
        <v>335</v>
      </c>
      <c r="BU21" s="15">
        <v>14.4</v>
      </c>
      <c r="BV21" s="15">
        <v>12.8</v>
      </c>
      <c r="BW21" s="15">
        <v>16</v>
      </c>
      <c r="BX21" s="14">
        <v>320</v>
      </c>
      <c r="BY21" s="15">
        <v>13.7</v>
      </c>
      <c r="BZ21" s="15">
        <v>12.2</v>
      </c>
      <c r="CA21" s="15">
        <v>15.2</v>
      </c>
      <c r="CB21" s="14">
        <v>331</v>
      </c>
      <c r="CC21" s="15">
        <v>14.2</v>
      </c>
      <c r="CD21" s="15">
        <v>12.7</v>
      </c>
      <c r="CE21" s="15">
        <v>15.8</v>
      </c>
      <c r="CF21" s="14">
        <v>360</v>
      </c>
      <c r="CG21" s="15">
        <v>15.8</v>
      </c>
      <c r="CH21" s="15">
        <v>14.2</v>
      </c>
      <c r="CI21" s="15">
        <v>17.5</v>
      </c>
      <c r="CJ21" s="14">
        <v>317</v>
      </c>
      <c r="CK21" s="15">
        <v>14.1</v>
      </c>
      <c r="CL21" s="15">
        <v>12.5</v>
      </c>
      <c r="CM21" s="15">
        <v>15.7</v>
      </c>
      <c r="CN21" s="14">
        <v>320</v>
      </c>
      <c r="CO21" s="15">
        <v>14.5</v>
      </c>
      <c r="CP21" s="15">
        <v>12.8</v>
      </c>
      <c r="CQ21" s="15">
        <v>16.100000000000001</v>
      </c>
      <c r="CR21" s="14">
        <v>351</v>
      </c>
      <c r="CS21" s="15">
        <v>15.9</v>
      </c>
      <c r="CT21" s="15">
        <v>14.2</v>
      </c>
      <c r="CU21" s="15">
        <v>17.600000000000001</v>
      </c>
      <c r="CV21" s="14">
        <v>365</v>
      </c>
      <c r="CW21" s="15">
        <v>16.399999999999999</v>
      </c>
      <c r="CX21" s="15">
        <v>14.6</v>
      </c>
      <c r="CY21" s="15">
        <v>18.100000000000001</v>
      </c>
      <c r="CZ21" s="14">
        <v>307</v>
      </c>
      <c r="DA21" s="15">
        <v>14.1</v>
      </c>
      <c r="DB21" s="15">
        <v>12.5</v>
      </c>
      <c r="DC21" s="15">
        <v>15.7</v>
      </c>
      <c r="DD21" s="14">
        <v>355</v>
      </c>
      <c r="DE21" s="15">
        <v>16.2</v>
      </c>
      <c r="DF21" s="15">
        <v>14.5</v>
      </c>
      <c r="DG21" s="15">
        <v>18</v>
      </c>
      <c r="DH21" s="14">
        <v>356</v>
      </c>
      <c r="DI21" s="15">
        <v>16.8</v>
      </c>
      <c r="DJ21" s="15">
        <v>15</v>
      </c>
      <c r="DK21" s="15">
        <v>18.7</v>
      </c>
      <c r="DL21" s="14">
        <v>351</v>
      </c>
      <c r="DM21" s="15">
        <v>16.7</v>
      </c>
      <c r="DN21" s="15">
        <v>14.9</v>
      </c>
      <c r="DO21" s="15">
        <v>18.5</v>
      </c>
      <c r="DP21" s="14">
        <v>361</v>
      </c>
      <c r="DQ21" s="15">
        <v>16.8</v>
      </c>
      <c r="DR21" s="15">
        <v>14.9</v>
      </c>
      <c r="DS21" s="15">
        <v>18.600000000000001</v>
      </c>
      <c r="DT21" s="14">
        <v>374</v>
      </c>
      <c r="DU21" s="15">
        <v>17.7</v>
      </c>
      <c r="DV21" s="15">
        <v>15.8</v>
      </c>
      <c r="DW21" s="15">
        <v>19.600000000000001</v>
      </c>
      <c r="DX21" s="14">
        <v>433</v>
      </c>
      <c r="DY21" s="15">
        <v>20.9</v>
      </c>
      <c r="DZ21" s="15">
        <v>18.8</v>
      </c>
      <c r="EA21" s="15">
        <v>22.9</v>
      </c>
      <c r="EB21" s="14">
        <v>417</v>
      </c>
      <c r="EC21" s="15">
        <v>20.399999999999999</v>
      </c>
      <c r="ED21" s="15">
        <v>18.3</v>
      </c>
      <c r="EE21" s="15">
        <v>22.5</v>
      </c>
      <c r="EF21" s="14">
        <v>379</v>
      </c>
      <c r="EG21" s="15">
        <v>18.2</v>
      </c>
      <c r="EH21" s="15">
        <v>16.3</v>
      </c>
      <c r="EI21" s="15">
        <v>20.2</v>
      </c>
      <c r="EJ21" s="14">
        <v>419</v>
      </c>
      <c r="EK21" s="15">
        <v>20.6</v>
      </c>
      <c r="EL21" s="15">
        <v>18.5</v>
      </c>
      <c r="EM21" s="15">
        <v>22.7</v>
      </c>
      <c r="EN21" s="14">
        <v>358</v>
      </c>
      <c r="EO21" s="15">
        <v>17.899999999999999</v>
      </c>
      <c r="EP21" s="15">
        <v>16</v>
      </c>
      <c r="EQ21" s="15">
        <v>19.899999999999999</v>
      </c>
      <c r="ER21" s="14">
        <v>387</v>
      </c>
      <c r="ES21" s="15">
        <v>20</v>
      </c>
      <c r="ET21" s="15">
        <v>17.899999999999999</v>
      </c>
      <c r="EU21" s="15">
        <v>22.1</v>
      </c>
      <c r="EV21" s="14">
        <v>384</v>
      </c>
      <c r="EW21" s="15">
        <v>19.899999999999999</v>
      </c>
      <c r="EX21" s="15">
        <v>17.7</v>
      </c>
      <c r="EY21" s="15">
        <v>22</v>
      </c>
      <c r="EZ21" s="14">
        <v>316</v>
      </c>
      <c r="FA21" s="15">
        <v>16.8</v>
      </c>
      <c r="FB21" s="15">
        <v>14.8</v>
      </c>
      <c r="FC21" s="15">
        <v>18.8</v>
      </c>
      <c r="FD21" s="14">
        <v>322</v>
      </c>
      <c r="FE21" s="15">
        <v>17.3</v>
      </c>
      <c r="FF21" s="15">
        <v>15.3</v>
      </c>
      <c r="FG21" s="15">
        <v>19.3</v>
      </c>
      <c r="FH21" s="14">
        <v>312</v>
      </c>
      <c r="FI21" s="15">
        <v>17.3</v>
      </c>
      <c r="FJ21" s="15">
        <v>15.2</v>
      </c>
      <c r="FK21" s="15">
        <v>19.399999999999999</v>
      </c>
      <c r="FL21" s="14">
        <v>328</v>
      </c>
      <c r="FM21" s="15">
        <v>17.5</v>
      </c>
      <c r="FN21" s="15">
        <v>15.6</v>
      </c>
      <c r="FO21" s="15">
        <v>19.5</v>
      </c>
    </row>
    <row r="22" spans="1:171">
      <c r="A22" s="13" t="s">
        <v>431</v>
      </c>
      <c r="B22" s="13" t="s">
        <v>425</v>
      </c>
      <c r="C22" s="13" t="s">
        <v>426</v>
      </c>
      <c r="D22" s="14">
        <v>389</v>
      </c>
      <c r="E22" s="15">
        <v>10.8</v>
      </c>
      <c r="F22" s="15">
        <v>9.6999999999999993</v>
      </c>
      <c r="G22" s="15">
        <v>11.9</v>
      </c>
      <c r="H22" s="14">
        <v>382</v>
      </c>
      <c r="I22" s="15">
        <v>10.4</v>
      </c>
      <c r="J22" s="15">
        <v>9.3000000000000007</v>
      </c>
      <c r="K22" s="15">
        <v>11.5</v>
      </c>
      <c r="L22" s="14">
        <v>412</v>
      </c>
      <c r="M22" s="15">
        <v>11.2</v>
      </c>
      <c r="N22" s="15">
        <v>10.1</v>
      </c>
      <c r="O22" s="15">
        <v>12.4</v>
      </c>
      <c r="P22" s="14">
        <v>437</v>
      </c>
      <c r="Q22" s="15">
        <v>12.2</v>
      </c>
      <c r="R22" s="15">
        <v>11</v>
      </c>
      <c r="S22" s="15">
        <v>13.4</v>
      </c>
      <c r="T22" s="14">
        <v>503</v>
      </c>
      <c r="U22" s="15">
        <v>14.1</v>
      </c>
      <c r="V22" s="15">
        <v>12.8</v>
      </c>
      <c r="W22" s="15">
        <v>15.4</v>
      </c>
      <c r="X22" s="14">
        <v>419</v>
      </c>
      <c r="Y22" s="15">
        <v>11.9</v>
      </c>
      <c r="Z22" s="15">
        <v>10.7</v>
      </c>
      <c r="AA22" s="15">
        <v>13.1</v>
      </c>
      <c r="AB22" s="14">
        <v>447</v>
      </c>
      <c r="AC22" s="15">
        <v>12.2</v>
      </c>
      <c r="AD22" s="15">
        <v>11</v>
      </c>
      <c r="AE22" s="15">
        <v>13.5</v>
      </c>
      <c r="AF22" s="14">
        <v>543</v>
      </c>
      <c r="AG22" s="15">
        <v>16.100000000000001</v>
      </c>
      <c r="AH22" s="15">
        <v>14.6</v>
      </c>
      <c r="AI22" s="15">
        <v>17.5</v>
      </c>
      <c r="AJ22" s="14">
        <v>424</v>
      </c>
      <c r="AK22" s="15">
        <v>12.5</v>
      </c>
      <c r="AL22" s="15">
        <v>11.2</v>
      </c>
      <c r="AM22" s="15">
        <v>13.8</v>
      </c>
      <c r="AN22" s="14">
        <v>395</v>
      </c>
      <c r="AO22" s="15">
        <v>11.7</v>
      </c>
      <c r="AP22" s="15">
        <v>10.5</v>
      </c>
      <c r="AQ22" s="15">
        <v>13</v>
      </c>
      <c r="AR22" s="14">
        <v>435</v>
      </c>
      <c r="AS22" s="15">
        <v>12.7</v>
      </c>
      <c r="AT22" s="15">
        <v>11.4</v>
      </c>
      <c r="AU22" s="15">
        <v>14</v>
      </c>
      <c r="AV22" s="14">
        <v>427</v>
      </c>
      <c r="AW22" s="15">
        <v>12.4</v>
      </c>
      <c r="AX22" s="15">
        <v>11.1</v>
      </c>
      <c r="AY22" s="15">
        <v>13.6</v>
      </c>
      <c r="AZ22" s="14">
        <v>434</v>
      </c>
      <c r="BA22" s="15">
        <v>13.4</v>
      </c>
      <c r="BB22" s="15">
        <v>12</v>
      </c>
      <c r="BC22" s="15">
        <v>14.8</v>
      </c>
      <c r="BD22" s="14">
        <v>431</v>
      </c>
      <c r="BE22" s="15">
        <v>12.9</v>
      </c>
      <c r="BF22" s="15">
        <v>11.6</v>
      </c>
      <c r="BG22" s="15">
        <v>14.3</v>
      </c>
      <c r="BH22" s="14">
        <v>444</v>
      </c>
      <c r="BI22" s="15">
        <v>13.3</v>
      </c>
      <c r="BJ22" s="15">
        <v>12</v>
      </c>
      <c r="BK22" s="15">
        <v>14.7</v>
      </c>
      <c r="BL22" s="14">
        <v>410</v>
      </c>
      <c r="BM22" s="15">
        <v>12.8</v>
      </c>
      <c r="BN22" s="15">
        <v>11.5</v>
      </c>
      <c r="BO22" s="15">
        <v>14.2</v>
      </c>
      <c r="BP22" s="14">
        <v>437</v>
      </c>
      <c r="BQ22" s="15">
        <v>14.5</v>
      </c>
      <c r="BR22" s="15">
        <v>13</v>
      </c>
      <c r="BS22" s="15">
        <v>16</v>
      </c>
      <c r="BT22" s="14">
        <v>450</v>
      </c>
      <c r="BU22" s="15">
        <v>14.8</v>
      </c>
      <c r="BV22" s="15">
        <v>13.4</v>
      </c>
      <c r="BW22" s="15">
        <v>16.3</v>
      </c>
      <c r="BX22" s="14">
        <v>460</v>
      </c>
      <c r="BY22" s="15">
        <v>15</v>
      </c>
      <c r="BZ22" s="15">
        <v>13.5</v>
      </c>
      <c r="CA22" s="15">
        <v>16.5</v>
      </c>
      <c r="CB22" s="14">
        <v>466</v>
      </c>
      <c r="CC22" s="15">
        <v>14.7</v>
      </c>
      <c r="CD22" s="15">
        <v>13.3</v>
      </c>
      <c r="CE22" s="15">
        <v>16.2</v>
      </c>
      <c r="CF22" s="14">
        <v>460</v>
      </c>
      <c r="CG22" s="15">
        <v>14.7</v>
      </c>
      <c r="CH22" s="15">
        <v>13.2</v>
      </c>
      <c r="CI22" s="15">
        <v>16.100000000000001</v>
      </c>
      <c r="CJ22" s="14">
        <v>453</v>
      </c>
      <c r="CK22" s="15">
        <v>15.4</v>
      </c>
      <c r="CL22" s="15">
        <v>13.9</v>
      </c>
      <c r="CM22" s="15">
        <v>17</v>
      </c>
      <c r="CN22" s="14">
        <v>450</v>
      </c>
      <c r="CO22" s="15">
        <v>14.8</v>
      </c>
      <c r="CP22" s="15">
        <v>13.3</v>
      </c>
      <c r="CQ22" s="15">
        <v>16.3</v>
      </c>
      <c r="CR22" s="14">
        <v>481</v>
      </c>
      <c r="CS22" s="15">
        <v>16.2</v>
      </c>
      <c r="CT22" s="15">
        <v>14.7</v>
      </c>
      <c r="CU22" s="15">
        <v>17.8</v>
      </c>
      <c r="CV22" s="14">
        <v>567</v>
      </c>
      <c r="CW22" s="15">
        <v>18.600000000000001</v>
      </c>
      <c r="CX22" s="15">
        <v>17</v>
      </c>
      <c r="CY22" s="15">
        <v>20.3</v>
      </c>
      <c r="CZ22" s="14">
        <v>483</v>
      </c>
      <c r="DA22" s="15">
        <v>16.7</v>
      </c>
      <c r="DB22" s="15">
        <v>15.1</v>
      </c>
      <c r="DC22" s="15">
        <v>18.3</v>
      </c>
      <c r="DD22" s="14">
        <v>461</v>
      </c>
      <c r="DE22" s="15">
        <v>16.100000000000001</v>
      </c>
      <c r="DF22" s="15">
        <v>14.5</v>
      </c>
      <c r="DG22" s="15">
        <v>17.7</v>
      </c>
      <c r="DH22" s="14">
        <v>498</v>
      </c>
      <c r="DI22" s="15">
        <v>17.2</v>
      </c>
      <c r="DJ22" s="15">
        <v>15.5</v>
      </c>
      <c r="DK22" s="15">
        <v>18.8</v>
      </c>
      <c r="DL22" s="14">
        <v>522</v>
      </c>
      <c r="DM22" s="15">
        <v>19</v>
      </c>
      <c r="DN22" s="15">
        <v>17.2</v>
      </c>
      <c r="DO22" s="15">
        <v>20.9</v>
      </c>
      <c r="DP22" s="14">
        <v>490</v>
      </c>
      <c r="DQ22" s="15">
        <v>17.5</v>
      </c>
      <c r="DR22" s="15">
        <v>15.8</v>
      </c>
      <c r="DS22" s="15">
        <v>19.2</v>
      </c>
      <c r="DT22" s="14">
        <v>507</v>
      </c>
      <c r="DU22" s="15">
        <v>17.7</v>
      </c>
      <c r="DV22" s="15">
        <v>16</v>
      </c>
      <c r="DW22" s="15">
        <v>19.399999999999999</v>
      </c>
      <c r="DX22" s="14">
        <v>522</v>
      </c>
      <c r="DY22" s="15">
        <v>18.8</v>
      </c>
      <c r="DZ22" s="15">
        <v>17</v>
      </c>
      <c r="EA22" s="15">
        <v>20.5</v>
      </c>
      <c r="EB22" s="14">
        <v>529</v>
      </c>
      <c r="EC22" s="15">
        <v>19.600000000000001</v>
      </c>
      <c r="ED22" s="15">
        <v>17.8</v>
      </c>
      <c r="EE22" s="15">
        <v>21.4</v>
      </c>
      <c r="EF22" s="14">
        <v>548</v>
      </c>
      <c r="EG22" s="15">
        <v>20.3</v>
      </c>
      <c r="EH22" s="15">
        <v>18.399999999999999</v>
      </c>
      <c r="EI22" s="15">
        <v>22.2</v>
      </c>
      <c r="EJ22" s="14">
        <v>574</v>
      </c>
      <c r="EK22" s="15">
        <v>21.6</v>
      </c>
      <c r="EL22" s="15">
        <v>19.600000000000001</v>
      </c>
      <c r="EM22" s="15">
        <v>23.5</v>
      </c>
      <c r="EN22" s="14">
        <v>546</v>
      </c>
      <c r="EO22" s="15">
        <v>19.8</v>
      </c>
      <c r="EP22" s="15">
        <v>18</v>
      </c>
      <c r="EQ22" s="15">
        <v>21.6</v>
      </c>
      <c r="ER22" s="14">
        <v>523</v>
      </c>
      <c r="ES22" s="15">
        <v>20</v>
      </c>
      <c r="ET22" s="15">
        <v>18.2</v>
      </c>
      <c r="EU22" s="15">
        <v>21.9</v>
      </c>
      <c r="EV22" s="14">
        <v>531</v>
      </c>
      <c r="EW22" s="15">
        <v>19.8</v>
      </c>
      <c r="EX22" s="15">
        <v>18</v>
      </c>
      <c r="EY22" s="15">
        <v>21.6</v>
      </c>
      <c r="EZ22" s="14">
        <v>542</v>
      </c>
      <c r="FA22" s="15">
        <v>20.2</v>
      </c>
      <c r="FB22" s="15">
        <v>18.399999999999999</v>
      </c>
      <c r="FC22" s="15">
        <v>22</v>
      </c>
      <c r="FD22" s="14">
        <v>561</v>
      </c>
      <c r="FE22" s="15">
        <v>21.4</v>
      </c>
      <c r="FF22" s="15">
        <v>19.5</v>
      </c>
      <c r="FG22" s="15">
        <v>23.4</v>
      </c>
      <c r="FH22" s="14">
        <v>532</v>
      </c>
      <c r="FI22" s="15">
        <v>20.3</v>
      </c>
      <c r="FJ22" s="15">
        <v>18.399999999999999</v>
      </c>
      <c r="FK22" s="15">
        <v>22.2</v>
      </c>
      <c r="FL22" s="14">
        <v>607</v>
      </c>
      <c r="FM22" s="15">
        <v>22.4</v>
      </c>
      <c r="FN22" s="15">
        <v>20.5</v>
      </c>
      <c r="FO22" s="15">
        <v>24.3</v>
      </c>
    </row>
    <row r="23" spans="1:171">
      <c r="A23" s="13" t="s">
        <v>431</v>
      </c>
      <c r="B23" s="13" t="s">
        <v>427</v>
      </c>
      <c r="C23" s="13" t="s">
        <v>428</v>
      </c>
      <c r="D23" s="14">
        <v>624</v>
      </c>
      <c r="E23" s="15">
        <v>15.8</v>
      </c>
      <c r="F23" s="15">
        <v>14.5</v>
      </c>
      <c r="G23" s="15">
        <v>17</v>
      </c>
      <c r="H23" s="14">
        <v>610</v>
      </c>
      <c r="I23" s="15">
        <v>15.4</v>
      </c>
      <c r="J23" s="15">
        <v>14.1</v>
      </c>
      <c r="K23" s="15">
        <v>16.600000000000001</v>
      </c>
      <c r="L23" s="14">
        <v>609</v>
      </c>
      <c r="M23" s="15">
        <v>15.6</v>
      </c>
      <c r="N23" s="15">
        <v>14.4</v>
      </c>
      <c r="O23" s="15">
        <v>16.8</v>
      </c>
      <c r="P23" s="14">
        <v>657</v>
      </c>
      <c r="Q23" s="15">
        <v>16.8</v>
      </c>
      <c r="R23" s="15">
        <v>15.5</v>
      </c>
      <c r="S23" s="15">
        <v>18.100000000000001</v>
      </c>
      <c r="T23" s="14">
        <v>526</v>
      </c>
      <c r="U23" s="15">
        <v>13.5</v>
      </c>
      <c r="V23" s="15">
        <v>12.3</v>
      </c>
      <c r="W23" s="15">
        <v>14.6</v>
      </c>
      <c r="X23" s="14">
        <v>524</v>
      </c>
      <c r="Y23" s="15">
        <v>13.5</v>
      </c>
      <c r="Z23" s="15">
        <v>12.4</v>
      </c>
      <c r="AA23" s="15">
        <v>14.7</v>
      </c>
      <c r="AB23" s="14">
        <v>556</v>
      </c>
      <c r="AC23" s="15">
        <v>14.5</v>
      </c>
      <c r="AD23" s="15">
        <v>13.2</v>
      </c>
      <c r="AE23" s="15">
        <v>15.7</v>
      </c>
      <c r="AF23" s="14">
        <v>563</v>
      </c>
      <c r="AG23" s="15">
        <v>14.8</v>
      </c>
      <c r="AH23" s="15">
        <v>13.6</v>
      </c>
      <c r="AI23" s="15">
        <v>16</v>
      </c>
      <c r="AJ23" s="14">
        <v>604</v>
      </c>
      <c r="AK23" s="15">
        <v>15.9</v>
      </c>
      <c r="AL23" s="15">
        <v>14.6</v>
      </c>
      <c r="AM23" s="15">
        <v>17.100000000000001</v>
      </c>
      <c r="AN23" s="14">
        <v>627</v>
      </c>
      <c r="AO23" s="15">
        <v>16.8</v>
      </c>
      <c r="AP23" s="15">
        <v>15.5</v>
      </c>
      <c r="AQ23" s="15">
        <v>18.2</v>
      </c>
      <c r="AR23" s="14">
        <v>538</v>
      </c>
      <c r="AS23" s="15">
        <v>14.3</v>
      </c>
      <c r="AT23" s="15">
        <v>13.1</v>
      </c>
      <c r="AU23" s="15">
        <v>15.5</v>
      </c>
      <c r="AV23" s="14">
        <v>526</v>
      </c>
      <c r="AW23" s="15">
        <v>14.5</v>
      </c>
      <c r="AX23" s="15">
        <v>13.2</v>
      </c>
      <c r="AY23" s="15">
        <v>15.7</v>
      </c>
      <c r="AZ23" s="14">
        <v>501</v>
      </c>
      <c r="BA23" s="15">
        <v>13.8</v>
      </c>
      <c r="BB23" s="15">
        <v>12.6</v>
      </c>
      <c r="BC23" s="15">
        <v>15</v>
      </c>
      <c r="BD23" s="14">
        <v>530</v>
      </c>
      <c r="BE23" s="15">
        <v>14.7</v>
      </c>
      <c r="BF23" s="15">
        <v>13.4</v>
      </c>
      <c r="BG23" s="15">
        <v>15.9</v>
      </c>
      <c r="BH23" s="14">
        <v>498</v>
      </c>
      <c r="BI23" s="15">
        <v>14</v>
      </c>
      <c r="BJ23" s="15">
        <v>12.8</v>
      </c>
      <c r="BK23" s="15">
        <v>15.3</v>
      </c>
      <c r="BL23" s="14">
        <v>464</v>
      </c>
      <c r="BM23" s="15">
        <v>13</v>
      </c>
      <c r="BN23" s="15">
        <v>11.8</v>
      </c>
      <c r="BO23" s="15">
        <v>14.2</v>
      </c>
      <c r="BP23" s="14">
        <v>484</v>
      </c>
      <c r="BQ23" s="15">
        <v>13.8</v>
      </c>
      <c r="BR23" s="15">
        <v>12.6</v>
      </c>
      <c r="BS23" s="15">
        <v>15.1</v>
      </c>
      <c r="BT23" s="14">
        <v>492</v>
      </c>
      <c r="BU23" s="15">
        <v>14.4</v>
      </c>
      <c r="BV23" s="15">
        <v>13.1</v>
      </c>
      <c r="BW23" s="15">
        <v>15.7</v>
      </c>
      <c r="BX23" s="14">
        <v>512</v>
      </c>
      <c r="BY23" s="15">
        <v>14.7</v>
      </c>
      <c r="BZ23" s="15">
        <v>13.4</v>
      </c>
      <c r="CA23" s="15">
        <v>16</v>
      </c>
      <c r="CB23" s="14">
        <v>529</v>
      </c>
      <c r="CC23" s="15">
        <v>15.6</v>
      </c>
      <c r="CD23" s="15">
        <v>14.2</v>
      </c>
      <c r="CE23" s="15">
        <v>16.899999999999999</v>
      </c>
      <c r="CF23" s="14">
        <v>515</v>
      </c>
      <c r="CG23" s="15">
        <v>15.4</v>
      </c>
      <c r="CH23" s="15">
        <v>14</v>
      </c>
      <c r="CI23" s="15">
        <v>16.7</v>
      </c>
      <c r="CJ23" s="14">
        <v>520</v>
      </c>
      <c r="CK23" s="15">
        <v>15.4</v>
      </c>
      <c r="CL23" s="15">
        <v>14.1</v>
      </c>
      <c r="CM23" s="15">
        <v>16.8</v>
      </c>
      <c r="CN23" s="14">
        <v>529</v>
      </c>
      <c r="CO23" s="15">
        <v>15.9</v>
      </c>
      <c r="CP23" s="15">
        <v>14.5</v>
      </c>
      <c r="CQ23" s="15">
        <v>17.3</v>
      </c>
      <c r="CR23" s="14">
        <v>555</v>
      </c>
      <c r="CS23" s="15">
        <v>16.899999999999999</v>
      </c>
      <c r="CT23" s="15">
        <v>15.4</v>
      </c>
      <c r="CU23" s="15">
        <v>18.3</v>
      </c>
      <c r="CV23" s="14">
        <v>572</v>
      </c>
      <c r="CW23" s="15">
        <v>17</v>
      </c>
      <c r="CX23" s="15">
        <v>15.5</v>
      </c>
      <c r="CY23" s="15">
        <v>18.399999999999999</v>
      </c>
      <c r="CZ23" s="14">
        <v>517</v>
      </c>
      <c r="DA23" s="15">
        <v>15.9</v>
      </c>
      <c r="DB23" s="15">
        <v>14.5</v>
      </c>
      <c r="DC23" s="15">
        <v>17.399999999999999</v>
      </c>
      <c r="DD23" s="14">
        <v>521</v>
      </c>
      <c r="DE23" s="15">
        <v>16</v>
      </c>
      <c r="DF23" s="15">
        <v>14.5</v>
      </c>
      <c r="DG23" s="15">
        <v>17.399999999999999</v>
      </c>
      <c r="DH23" s="14">
        <v>548</v>
      </c>
      <c r="DI23" s="15">
        <v>17.2</v>
      </c>
      <c r="DJ23" s="15">
        <v>15.7</v>
      </c>
      <c r="DK23" s="15">
        <v>18.7</v>
      </c>
      <c r="DL23" s="14">
        <v>549</v>
      </c>
      <c r="DM23" s="15">
        <v>17.3</v>
      </c>
      <c r="DN23" s="15">
        <v>15.8</v>
      </c>
      <c r="DO23" s="15">
        <v>18.8</v>
      </c>
      <c r="DP23" s="14">
        <v>554</v>
      </c>
      <c r="DQ23" s="15">
        <v>17.5</v>
      </c>
      <c r="DR23" s="15">
        <v>15.9</v>
      </c>
      <c r="DS23" s="15">
        <v>19</v>
      </c>
      <c r="DT23" s="14">
        <v>637</v>
      </c>
      <c r="DU23" s="15">
        <v>20.3</v>
      </c>
      <c r="DV23" s="15">
        <v>18.7</v>
      </c>
      <c r="DW23" s="15">
        <v>22</v>
      </c>
      <c r="DX23" s="14">
        <v>600</v>
      </c>
      <c r="DY23" s="15">
        <v>18.8</v>
      </c>
      <c r="DZ23" s="15">
        <v>17.3</v>
      </c>
      <c r="EA23" s="15">
        <v>20.399999999999999</v>
      </c>
      <c r="EB23" s="14">
        <v>597</v>
      </c>
      <c r="EC23" s="15">
        <v>19.2</v>
      </c>
      <c r="ED23" s="15">
        <v>17.600000000000001</v>
      </c>
      <c r="EE23" s="15">
        <v>20.8</v>
      </c>
      <c r="EF23" s="14">
        <v>538</v>
      </c>
      <c r="EG23" s="15">
        <v>18</v>
      </c>
      <c r="EH23" s="15">
        <v>16.399999999999999</v>
      </c>
      <c r="EI23" s="15">
        <v>19.600000000000001</v>
      </c>
      <c r="EJ23" s="14">
        <v>585</v>
      </c>
      <c r="EK23" s="15">
        <v>19.2</v>
      </c>
      <c r="EL23" s="15">
        <v>17.600000000000001</v>
      </c>
      <c r="EM23" s="15">
        <v>20.9</v>
      </c>
      <c r="EN23" s="14">
        <v>512</v>
      </c>
      <c r="EO23" s="15">
        <v>17.100000000000001</v>
      </c>
      <c r="EP23" s="15">
        <v>15.5</v>
      </c>
      <c r="EQ23" s="15">
        <v>18.7</v>
      </c>
      <c r="ER23" s="14">
        <v>546</v>
      </c>
      <c r="ES23" s="15">
        <v>19</v>
      </c>
      <c r="ET23" s="15">
        <v>17.3</v>
      </c>
      <c r="EU23" s="15">
        <v>20.7</v>
      </c>
      <c r="EV23" s="14">
        <v>565</v>
      </c>
      <c r="EW23" s="15">
        <v>19.899999999999999</v>
      </c>
      <c r="EX23" s="15">
        <v>18.2</v>
      </c>
      <c r="EY23" s="15">
        <v>21.7</v>
      </c>
      <c r="EZ23" s="14">
        <v>553</v>
      </c>
      <c r="FA23" s="15">
        <v>19.5</v>
      </c>
      <c r="FB23" s="15">
        <v>17.8</v>
      </c>
      <c r="FC23" s="15">
        <v>21.2</v>
      </c>
      <c r="FD23" s="14">
        <v>470</v>
      </c>
      <c r="FE23" s="15">
        <v>16.899999999999999</v>
      </c>
      <c r="FF23" s="15">
        <v>15.3</v>
      </c>
      <c r="FG23" s="15">
        <v>18.5</v>
      </c>
      <c r="FH23" s="14">
        <v>520</v>
      </c>
      <c r="FI23" s="15">
        <v>19.2</v>
      </c>
      <c r="FJ23" s="15">
        <v>17.399999999999999</v>
      </c>
      <c r="FK23" s="15">
        <v>21</v>
      </c>
      <c r="FL23" s="14">
        <v>494</v>
      </c>
      <c r="FM23" s="15">
        <v>18.2</v>
      </c>
      <c r="FN23" s="15">
        <v>16.5</v>
      </c>
      <c r="FO23" s="15">
        <v>19.899999999999999</v>
      </c>
    </row>
    <row r="24" spans="1:171">
      <c r="A24" s="13" t="s">
        <v>431</v>
      </c>
      <c r="B24" s="13" t="s">
        <v>429</v>
      </c>
      <c r="C24" s="13" t="s">
        <v>430</v>
      </c>
      <c r="D24" s="14">
        <v>437</v>
      </c>
      <c r="E24" s="15">
        <v>17.7</v>
      </c>
      <c r="F24" s="15">
        <v>16</v>
      </c>
      <c r="G24" s="15">
        <v>19.399999999999999</v>
      </c>
      <c r="H24" s="14">
        <v>454</v>
      </c>
      <c r="I24" s="15">
        <v>18.600000000000001</v>
      </c>
      <c r="J24" s="15">
        <v>16.899999999999999</v>
      </c>
      <c r="K24" s="15">
        <v>20.3</v>
      </c>
      <c r="L24" s="14">
        <v>409</v>
      </c>
      <c r="M24" s="15">
        <v>16.899999999999999</v>
      </c>
      <c r="N24" s="15">
        <v>15.2</v>
      </c>
      <c r="O24" s="15">
        <v>18.5</v>
      </c>
      <c r="P24" s="14">
        <v>465</v>
      </c>
      <c r="Q24" s="15">
        <v>19.3</v>
      </c>
      <c r="R24" s="15">
        <v>17.5</v>
      </c>
      <c r="S24" s="15">
        <v>21.1</v>
      </c>
      <c r="T24" s="14">
        <v>424</v>
      </c>
      <c r="U24" s="15">
        <v>17.7</v>
      </c>
      <c r="V24" s="15">
        <v>16</v>
      </c>
      <c r="W24" s="15">
        <v>19.399999999999999</v>
      </c>
      <c r="X24" s="14">
        <v>372</v>
      </c>
      <c r="Y24" s="15">
        <v>15.6</v>
      </c>
      <c r="Z24" s="15">
        <v>14</v>
      </c>
      <c r="AA24" s="15">
        <v>17.2</v>
      </c>
      <c r="AB24" s="14">
        <v>404</v>
      </c>
      <c r="AC24" s="15">
        <v>17.100000000000001</v>
      </c>
      <c r="AD24" s="15">
        <v>15.4</v>
      </c>
      <c r="AE24" s="15">
        <v>18.7</v>
      </c>
      <c r="AF24" s="14">
        <v>347</v>
      </c>
      <c r="AG24" s="15">
        <v>14.7</v>
      </c>
      <c r="AH24" s="15">
        <v>13.2</v>
      </c>
      <c r="AI24" s="15">
        <v>16.3</v>
      </c>
      <c r="AJ24" s="14">
        <v>375</v>
      </c>
      <c r="AK24" s="15">
        <v>16</v>
      </c>
      <c r="AL24" s="15">
        <v>14.4</v>
      </c>
      <c r="AM24" s="15">
        <v>17.600000000000001</v>
      </c>
      <c r="AN24" s="14">
        <v>415</v>
      </c>
      <c r="AO24" s="15">
        <v>17.899999999999999</v>
      </c>
      <c r="AP24" s="15">
        <v>16.100000000000001</v>
      </c>
      <c r="AQ24" s="15">
        <v>19.600000000000001</v>
      </c>
      <c r="AR24" s="14">
        <v>392</v>
      </c>
      <c r="AS24" s="15">
        <v>17.2</v>
      </c>
      <c r="AT24" s="15">
        <v>15.5</v>
      </c>
      <c r="AU24" s="15">
        <v>18.899999999999999</v>
      </c>
      <c r="AV24" s="14">
        <v>392</v>
      </c>
      <c r="AW24" s="15">
        <v>17.2</v>
      </c>
      <c r="AX24" s="15">
        <v>15.5</v>
      </c>
      <c r="AY24" s="15">
        <v>18.899999999999999</v>
      </c>
      <c r="AZ24" s="14">
        <v>369</v>
      </c>
      <c r="BA24" s="15">
        <v>16.600000000000001</v>
      </c>
      <c r="BB24" s="15">
        <v>14.9</v>
      </c>
      <c r="BC24" s="15">
        <v>18.3</v>
      </c>
      <c r="BD24" s="14">
        <v>389</v>
      </c>
      <c r="BE24" s="15">
        <v>17.399999999999999</v>
      </c>
      <c r="BF24" s="15">
        <v>15.7</v>
      </c>
      <c r="BG24" s="15">
        <v>19.100000000000001</v>
      </c>
      <c r="BH24" s="14">
        <v>330</v>
      </c>
      <c r="BI24" s="15">
        <v>14.9</v>
      </c>
      <c r="BJ24" s="15">
        <v>13.3</v>
      </c>
      <c r="BK24" s="15">
        <v>16.5</v>
      </c>
      <c r="BL24" s="14">
        <v>305</v>
      </c>
      <c r="BM24" s="15">
        <v>13.8</v>
      </c>
      <c r="BN24" s="15">
        <v>12.2</v>
      </c>
      <c r="BO24" s="15">
        <v>15.3</v>
      </c>
      <c r="BP24" s="14">
        <v>348</v>
      </c>
      <c r="BQ24" s="15">
        <v>16</v>
      </c>
      <c r="BR24" s="15">
        <v>14.3</v>
      </c>
      <c r="BS24" s="15">
        <v>17.7</v>
      </c>
      <c r="BT24" s="14">
        <v>335</v>
      </c>
      <c r="BU24" s="15">
        <v>15.6</v>
      </c>
      <c r="BV24" s="15">
        <v>13.9</v>
      </c>
      <c r="BW24" s="15">
        <v>17.2</v>
      </c>
      <c r="BX24" s="14">
        <v>347</v>
      </c>
      <c r="BY24" s="15">
        <v>16.5</v>
      </c>
      <c r="BZ24" s="15">
        <v>14.7</v>
      </c>
      <c r="CA24" s="15">
        <v>18.3</v>
      </c>
      <c r="CB24" s="14">
        <v>337</v>
      </c>
      <c r="CC24" s="15">
        <v>16.2</v>
      </c>
      <c r="CD24" s="15">
        <v>14.5</v>
      </c>
      <c r="CE24" s="15">
        <v>18</v>
      </c>
      <c r="CF24" s="14">
        <v>318</v>
      </c>
      <c r="CG24" s="15">
        <v>15</v>
      </c>
      <c r="CH24" s="15">
        <v>13.4</v>
      </c>
      <c r="CI24" s="15">
        <v>16.7</v>
      </c>
      <c r="CJ24" s="14">
        <v>361</v>
      </c>
      <c r="CK24" s="15">
        <v>17.2</v>
      </c>
      <c r="CL24" s="15">
        <v>15.4</v>
      </c>
      <c r="CM24" s="15">
        <v>19</v>
      </c>
      <c r="CN24" s="14">
        <v>368</v>
      </c>
      <c r="CO24" s="15">
        <v>17.600000000000001</v>
      </c>
      <c r="CP24" s="15">
        <v>15.8</v>
      </c>
      <c r="CQ24" s="15">
        <v>19.399999999999999</v>
      </c>
      <c r="CR24" s="14">
        <v>366</v>
      </c>
      <c r="CS24" s="15">
        <v>17.8</v>
      </c>
      <c r="CT24" s="15">
        <v>16</v>
      </c>
      <c r="CU24" s="15">
        <v>19.600000000000001</v>
      </c>
      <c r="CV24" s="14">
        <v>347</v>
      </c>
      <c r="CW24" s="15">
        <v>17</v>
      </c>
      <c r="CX24" s="15">
        <v>15.2</v>
      </c>
      <c r="CY24" s="15">
        <v>18.8</v>
      </c>
      <c r="CZ24" s="14">
        <v>336</v>
      </c>
      <c r="DA24" s="15">
        <v>16.600000000000001</v>
      </c>
      <c r="DB24" s="15">
        <v>14.8</v>
      </c>
      <c r="DC24" s="15">
        <v>18.399999999999999</v>
      </c>
      <c r="DD24" s="14">
        <v>365</v>
      </c>
      <c r="DE24" s="15">
        <v>18.399999999999999</v>
      </c>
      <c r="DF24" s="15">
        <v>16.5</v>
      </c>
      <c r="DG24" s="15">
        <v>20.3</v>
      </c>
      <c r="DH24" s="14">
        <v>374</v>
      </c>
      <c r="DI24" s="15">
        <v>18.7</v>
      </c>
      <c r="DJ24" s="15">
        <v>16.8</v>
      </c>
      <c r="DK24" s="15">
        <v>20.6</v>
      </c>
      <c r="DL24" s="14">
        <v>340</v>
      </c>
      <c r="DM24" s="15">
        <v>16.8</v>
      </c>
      <c r="DN24" s="15">
        <v>15</v>
      </c>
      <c r="DO24" s="15">
        <v>18.600000000000001</v>
      </c>
      <c r="DP24" s="14">
        <v>332</v>
      </c>
      <c r="DQ24" s="15">
        <v>17.100000000000001</v>
      </c>
      <c r="DR24" s="15">
        <v>15.2</v>
      </c>
      <c r="DS24" s="15">
        <v>18.899999999999999</v>
      </c>
      <c r="DT24" s="14">
        <v>404</v>
      </c>
      <c r="DU24" s="15">
        <v>20.6</v>
      </c>
      <c r="DV24" s="15">
        <v>18.600000000000001</v>
      </c>
      <c r="DW24" s="15">
        <v>22.7</v>
      </c>
      <c r="DX24" s="14">
        <v>405</v>
      </c>
      <c r="DY24" s="15">
        <v>20.5</v>
      </c>
      <c r="DZ24" s="15">
        <v>18.5</v>
      </c>
      <c r="EA24" s="15">
        <v>22.5</v>
      </c>
      <c r="EB24" s="14">
        <v>423</v>
      </c>
      <c r="EC24" s="15">
        <v>22.5</v>
      </c>
      <c r="ED24" s="15">
        <v>20.3</v>
      </c>
      <c r="EE24" s="15">
        <v>24.7</v>
      </c>
      <c r="EF24" s="14">
        <v>364</v>
      </c>
      <c r="EG24" s="15">
        <v>19.3</v>
      </c>
      <c r="EH24" s="15">
        <v>17.2</v>
      </c>
      <c r="EI24" s="15">
        <v>21.3</v>
      </c>
      <c r="EJ24" s="14">
        <v>396</v>
      </c>
      <c r="EK24" s="15">
        <v>21.2</v>
      </c>
      <c r="EL24" s="15">
        <v>19</v>
      </c>
      <c r="EM24" s="15">
        <v>23.4</v>
      </c>
      <c r="EN24" s="14">
        <v>362</v>
      </c>
      <c r="EO24" s="15">
        <v>20</v>
      </c>
      <c r="EP24" s="15">
        <v>17.899999999999999</v>
      </c>
      <c r="EQ24" s="15">
        <v>22.2</v>
      </c>
      <c r="ER24" s="14">
        <v>347</v>
      </c>
      <c r="ES24" s="15">
        <v>19.399999999999999</v>
      </c>
      <c r="ET24" s="15">
        <v>17.3</v>
      </c>
      <c r="EU24" s="15">
        <v>21.5</v>
      </c>
      <c r="EV24" s="14">
        <v>345</v>
      </c>
      <c r="EW24" s="15">
        <v>19.2</v>
      </c>
      <c r="EX24" s="15">
        <v>17.100000000000001</v>
      </c>
      <c r="EY24" s="15">
        <v>21.3</v>
      </c>
      <c r="EZ24" s="14">
        <v>365</v>
      </c>
      <c r="FA24" s="15">
        <v>21.1</v>
      </c>
      <c r="FB24" s="15">
        <v>18.8</v>
      </c>
      <c r="FC24" s="15">
        <v>23.3</v>
      </c>
      <c r="FD24" s="14">
        <v>304</v>
      </c>
      <c r="FE24" s="15">
        <v>17.899999999999999</v>
      </c>
      <c r="FF24" s="15">
        <v>15.8</v>
      </c>
      <c r="FG24" s="15">
        <v>20</v>
      </c>
      <c r="FH24" s="14">
        <v>295</v>
      </c>
      <c r="FI24" s="15">
        <v>17.8</v>
      </c>
      <c r="FJ24" s="15">
        <v>15.6</v>
      </c>
      <c r="FK24" s="15">
        <v>19.899999999999999</v>
      </c>
      <c r="FL24" s="14">
        <v>357</v>
      </c>
      <c r="FM24" s="15">
        <v>22.3</v>
      </c>
      <c r="FN24" s="15">
        <v>19.8</v>
      </c>
      <c r="FO24" s="15">
        <v>24.8</v>
      </c>
    </row>
    <row r="25" spans="1:171">
      <c r="A25" s="13" t="s">
        <v>432</v>
      </c>
      <c r="B25" s="13" t="s">
        <v>413</v>
      </c>
      <c r="C25" s="13" t="s">
        <v>414</v>
      </c>
      <c r="D25" s="14">
        <v>73</v>
      </c>
      <c r="E25" s="15">
        <v>6.1</v>
      </c>
      <c r="F25" s="15">
        <v>4.8</v>
      </c>
      <c r="G25" s="15">
        <v>7.7</v>
      </c>
      <c r="H25" s="14">
        <v>76</v>
      </c>
      <c r="I25" s="15">
        <v>6.4</v>
      </c>
      <c r="J25" s="15">
        <v>5.0999999999999996</v>
      </c>
      <c r="K25" s="15">
        <v>8.1</v>
      </c>
      <c r="L25" s="14">
        <v>67</v>
      </c>
      <c r="M25" s="15">
        <v>5.8</v>
      </c>
      <c r="N25" s="15">
        <v>4.5</v>
      </c>
      <c r="O25" s="15">
        <v>7.4</v>
      </c>
      <c r="P25" s="14">
        <v>48</v>
      </c>
      <c r="Q25" s="15">
        <v>4.0999999999999996</v>
      </c>
      <c r="R25" s="15">
        <v>3</v>
      </c>
      <c r="S25" s="15">
        <v>5.5</v>
      </c>
      <c r="T25" s="14">
        <v>61</v>
      </c>
      <c r="U25" s="15">
        <v>5.2</v>
      </c>
      <c r="V25" s="15">
        <v>4</v>
      </c>
      <c r="W25" s="15">
        <v>6.7</v>
      </c>
      <c r="X25" s="14">
        <v>50</v>
      </c>
      <c r="Y25" s="15">
        <v>4.0999999999999996</v>
      </c>
      <c r="Z25" s="15">
        <v>3.1</v>
      </c>
      <c r="AA25" s="15">
        <v>5.5</v>
      </c>
      <c r="AB25" s="14">
        <v>65</v>
      </c>
      <c r="AC25" s="15">
        <v>5.5</v>
      </c>
      <c r="AD25" s="15">
        <v>4.3</v>
      </c>
      <c r="AE25" s="15">
        <v>7.1</v>
      </c>
      <c r="AF25" s="14">
        <v>62</v>
      </c>
      <c r="AG25" s="15">
        <v>5.3</v>
      </c>
      <c r="AH25" s="15">
        <v>4.0999999999999996</v>
      </c>
      <c r="AI25" s="15">
        <v>6.8</v>
      </c>
      <c r="AJ25" s="14">
        <v>63</v>
      </c>
      <c r="AK25" s="15">
        <v>5.4</v>
      </c>
      <c r="AL25" s="15">
        <v>4.0999999999999996</v>
      </c>
      <c r="AM25" s="15">
        <v>6.9</v>
      </c>
      <c r="AN25" s="14">
        <v>66</v>
      </c>
      <c r="AO25" s="15">
        <v>5.5</v>
      </c>
      <c r="AP25" s="15">
        <v>4.3</v>
      </c>
      <c r="AQ25" s="15">
        <v>7</v>
      </c>
      <c r="AR25" s="14">
        <v>48</v>
      </c>
      <c r="AS25" s="15">
        <v>4.0999999999999996</v>
      </c>
      <c r="AT25" s="15">
        <v>3</v>
      </c>
      <c r="AU25" s="15">
        <v>5.4</v>
      </c>
      <c r="AV25" s="14">
        <v>55</v>
      </c>
      <c r="AW25" s="15">
        <v>4.5999999999999996</v>
      </c>
      <c r="AX25" s="15">
        <v>3.5</v>
      </c>
      <c r="AY25" s="15">
        <v>6</v>
      </c>
      <c r="AZ25" s="14">
        <v>63</v>
      </c>
      <c r="BA25" s="15">
        <v>5.4</v>
      </c>
      <c r="BB25" s="15">
        <v>4.0999999999999996</v>
      </c>
      <c r="BC25" s="15">
        <v>6.9</v>
      </c>
      <c r="BD25" s="14">
        <v>43</v>
      </c>
      <c r="BE25" s="15">
        <v>3.7</v>
      </c>
      <c r="BF25" s="15">
        <v>2.6</v>
      </c>
      <c r="BG25" s="15">
        <v>4.9000000000000004</v>
      </c>
      <c r="BH25" s="14">
        <v>52</v>
      </c>
      <c r="BI25" s="15">
        <v>4.4000000000000004</v>
      </c>
      <c r="BJ25" s="15">
        <v>3.3</v>
      </c>
      <c r="BK25" s="15">
        <v>5.8</v>
      </c>
      <c r="BL25" s="14">
        <v>47</v>
      </c>
      <c r="BM25" s="15">
        <v>4</v>
      </c>
      <c r="BN25" s="15">
        <v>3</v>
      </c>
      <c r="BO25" s="15">
        <v>5.4</v>
      </c>
      <c r="BP25" s="14">
        <v>51</v>
      </c>
      <c r="BQ25" s="15">
        <v>4.4000000000000004</v>
      </c>
      <c r="BR25" s="15">
        <v>3.3</v>
      </c>
      <c r="BS25" s="15">
        <v>5.8</v>
      </c>
      <c r="BT25" s="14">
        <v>67</v>
      </c>
      <c r="BU25" s="15">
        <v>5.8</v>
      </c>
      <c r="BV25" s="15">
        <v>4.5</v>
      </c>
      <c r="BW25" s="15">
        <v>7.4</v>
      </c>
      <c r="BX25" s="14">
        <v>82</v>
      </c>
      <c r="BY25" s="15">
        <v>7.2</v>
      </c>
      <c r="BZ25" s="15">
        <v>5.7</v>
      </c>
      <c r="CA25" s="15">
        <v>9</v>
      </c>
      <c r="CB25" s="14">
        <v>58</v>
      </c>
      <c r="CC25" s="15">
        <v>5</v>
      </c>
      <c r="CD25" s="15">
        <v>3.8</v>
      </c>
      <c r="CE25" s="15">
        <v>6.5</v>
      </c>
      <c r="CF25" s="14">
        <v>51</v>
      </c>
      <c r="CG25" s="15">
        <v>4.4000000000000004</v>
      </c>
      <c r="CH25" s="15">
        <v>3.3</v>
      </c>
      <c r="CI25" s="15">
        <v>5.8</v>
      </c>
      <c r="CJ25" s="14">
        <v>55</v>
      </c>
      <c r="CK25" s="15">
        <v>4.8</v>
      </c>
      <c r="CL25" s="15">
        <v>3.6</v>
      </c>
      <c r="CM25" s="15">
        <v>6.3</v>
      </c>
      <c r="CN25" s="14">
        <v>61</v>
      </c>
      <c r="CO25" s="15">
        <v>5.4</v>
      </c>
      <c r="CP25" s="15">
        <v>4.0999999999999996</v>
      </c>
      <c r="CQ25" s="15">
        <v>6.9</v>
      </c>
      <c r="CR25" s="14">
        <v>61</v>
      </c>
      <c r="CS25" s="15">
        <v>5.3</v>
      </c>
      <c r="CT25" s="15">
        <v>4</v>
      </c>
      <c r="CU25" s="15">
        <v>6.8</v>
      </c>
      <c r="CV25" s="14">
        <v>70</v>
      </c>
      <c r="CW25" s="15">
        <v>6.1</v>
      </c>
      <c r="CX25" s="15">
        <v>4.7</v>
      </c>
      <c r="CY25" s="15">
        <v>7.7</v>
      </c>
      <c r="CZ25" s="14">
        <v>62</v>
      </c>
      <c r="DA25" s="15">
        <v>5.4</v>
      </c>
      <c r="DB25" s="15">
        <v>4.0999999999999996</v>
      </c>
      <c r="DC25" s="15">
        <v>6.9</v>
      </c>
      <c r="DD25" s="14">
        <v>48</v>
      </c>
      <c r="DE25" s="15">
        <v>4.2</v>
      </c>
      <c r="DF25" s="15">
        <v>3.1</v>
      </c>
      <c r="DG25" s="15">
        <v>5.6</v>
      </c>
      <c r="DH25" s="14">
        <v>61</v>
      </c>
      <c r="DI25" s="15">
        <v>5.3</v>
      </c>
      <c r="DJ25" s="15">
        <v>4</v>
      </c>
      <c r="DK25" s="15">
        <v>6.8</v>
      </c>
      <c r="DL25" s="14">
        <v>73</v>
      </c>
      <c r="DM25" s="15">
        <v>6.4</v>
      </c>
      <c r="DN25" s="15">
        <v>5</v>
      </c>
      <c r="DO25" s="15">
        <v>8</v>
      </c>
      <c r="DP25" s="14">
        <v>64</v>
      </c>
      <c r="DQ25" s="15">
        <v>5.6</v>
      </c>
      <c r="DR25" s="15">
        <v>4.3</v>
      </c>
      <c r="DS25" s="15">
        <v>7.2</v>
      </c>
      <c r="DT25" s="14">
        <v>83</v>
      </c>
      <c r="DU25" s="15">
        <v>7.4</v>
      </c>
      <c r="DV25" s="15">
        <v>5.9</v>
      </c>
      <c r="DW25" s="15">
        <v>9.1999999999999993</v>
      </c>
      <c r="DX25" s="14">
        <v>61</v>
      </c>
      <c r="DY25" s="15">
        <v>5.5</v>
      </c>
      <c r="DZ25" s="15">
        <v>4.2</v>
      </c>
      <c r="EA25" s="15">
        <v>7</v>
      </c>
      <c r="EB25" s="14">
        <v>72</v>
      </c>
      <c r="EC25" s="15">
        <v>6.4</v>
      </c>
      <c r="ED25" s="15">
        <v>5</v>
      </c>
      <c r="EE25" s="15">
        <v>8.1</v>
      </c>
      <c r="EF25" s="14">
        <v>73</v>
      </c>
      <c r="EG25" s="15">
        <v>6.5</v>
      </c>
      <c r="EH25" s="15">
        <v>5</v>
      </c>
      <c r="EI25" s="15">
        <v>8.1</v>
      </c>
      <c r="EJ25" s="14">
        <v>98</v>
      </c>
      <c r="EK25" s="15">
        <v>8.6999999999999993</v>
      </c>
      <c r="EL25" s="15">
        <v>7</v>
      </c>
      <c r="EM25" s="15">
        <v>10.6</v>
      </c>
      <c r="EN25" s="14">
        <v>90</v>
      </c>
      <c r="EO25" s="15">
        <v>8.3000000000000007</v>
      </c>
      <c r="EP25" s="15">
        <v>6.6</v>
      </c>
      <c r="EQ25" s="15">
        <v>10.199999999999999</v>
      </c>
      <c r="ER25" s="14">
        <v>77</v>
      </c>
      <c r="ES25" s="15">
        <v>7</v>
      </c>
      <c r="ET25" s="15">
        <v>5.5</v>
      </c>
      <c r="EU25" s="15">
        <v>8.8000000000000007</v>
      </c>
      <c r="EV25" s="14">
        <v>101</v>
      </c>
      <c r="EW25" s="15">
        <v>9.1999999999999993</v>
      </c>
      <c r="EX25" s="15">
        <v>7.4</v>
      </c>
      <c r="EY25" s="15">
        <v>11</v>
      </c>
      <c r="EZ25" s="14">
        <v>80</v>
      </c>
      <c r="FA25" s="15">
        <v>7.5</v>
      </c>
      <c r="FB25" s="15">
        <v>5.9</v>
      </c>
      <c r="FC25" s="15">
        <v>9.4</v>
      </c>
      <c r="FD25" s="14">
        <v>94</v>
      </c>
      <c r="FE25" s="15">
        <v>8.5</v>
      </c>
      <c r="FF25" s="15">
        <v>6.8</v>
      </c>
      <c r="FG25" s="15">
        <v>10.4</v>
      </c>
      <c r="FH25" s="14">
        <v>92</v>
      </c>
      <c r="FI25" s="15">
        <v>8.5</v>
      </c>
      <c r="FJ25" s="15">
        <v>6.9</v>
      </c>
      <c r="FK25" s="15">
        <v>10.5</v>
      </c>
      <c r="FL25" s="14">
        <v>116</v>
      </c>
      <c r="FM25" s="15">
        <v>10.7</v>
      </c>
      <c r="FN25" s="15">
        <v>8.6999999999999993</v>
      </c>
      <c r="FO25" s="15">
        <v>12.6</v>
      </c>
    </row>
    <row r="26" spans="1:171">
      <c r="A26" s="13" t="s">
        <v>432</v>
      </c>
      <c r="B26" s="13" t="s">
        <v>415</v>
      </c>
      <c r="C26" s="13" t="s">
        <v>416</v>
      </c>
      <c r="D26" s="14">
        <v>207</v>
      </c>
      <c r="E26" s="15">
        <v>6.2</v>
      </c>
      <c r="F26" s="15">
        <v>5.4</v>
      </c>
      <c r="G26" s="15">
        <v>7.1</v>
      </c>
      <c r="H26" s="14">
        <v>205</v>
      </c>
      <c r="I26" s="15">
        <v>6.2</v>
      </c>
      <c r="J26" s="15">
        <v>5.4</v>
      </c>
      <c r="K26" s="15">
        <v>7.1</v>
      </c>
      <c r="L26" s="14">
        <v>158</v>
      </c>
      <c r="M26" s="15">
        <v>4.8</v>
      </c>
      <c r="N26" s="15">
        <v>4.0999999999999996</v>
      </c>
      <c r="O26" s="15">
        <v>5.6</v>
      </c>
      <c r="P26" s="14">
        <v>169</v>
      </c>
      <c r="Q26" s="15">
        <v>5.0999999999999996</v>
      </c>
      <c r="R26" s="15">
        <v>4.3</v>
      </c>
      <c r="S26" s="15">
        <v>5.9</v>
      </c>
      <c r="T26" s="14">
        <v>153</v>
      </c>
      <c r="U26" s="15">
        <v>4.7</v>
      </c>
      <c r="V26" s="15">
        <v>4</v>
      </c>
      <c r="W26" s="15">
        <v>5.5</v>
      </c>
      <c r="X26" s="14">
        <v>154</v>
      </c>
      <c r="Y26" s="15">
        <v>4.7</v>
      </c>
      <c r="Z26" s="15">
        <v>4</v>
      </c>
      <c r="AA26" s="15">
        <v>5.5</v>
      </c>
      <c r="AB26" s="14">
        <v>163</v>
      </c>
      <c r="AC26" s="15">
        <v>5</v>
      </c>
      <c r="AD26" s="15">
        <v>4.2</v>
      </c>
      <c r="AE26" s="15">
        <v>5.8</v>
      </c>
      <c r="AF26" s="14">
        <v>176</v>
      </c>
      <c r="AG26" s="15">
        <v>5.5</v>
      </c>
      <c r="AH26" s="15">
        <v>4.7</v>
      </c>
      <c r="AI26" s="15">
        <v>6.3</v>
      </c>
      <c r="AJ26" s="14">
        <v>185</v>
      </c>
      <c r="AK26" s="15">
        <v>5.8</v>
      </c>
      <c r="AL26" s="15">
        <v>5</v>
      </c>
      <c r="AM26" s="15">
        <v>6.6</v>
      </c>
      <c r="AN26" s="14">
        <v>148</v>
      </c>
      <c r="AO26" s="15">
        <v>4.7</v>
      </c>
      <c r="AP26" s="15">
        <v>4</v>
      </c>
      <c r="AQ26" s="15">
        <v>5.5</v>
      </c>
      <c r="AR26" s="14">
        <v>152</v>
      </c>
      <c r="AS26" s="15">
        <v>4.8</v>
      </c>
      <c r="AT26" s="15">
        <v>4</v>
      </c>
      <c r="AU26" s="15">
        <v>5.6</v>
      </c>
      <c r="AV26" s="14">
        <v>148</v>
      </c>
      <c r="AW26" s="15">
        <v>4.5999999999999996</v>
      </c>
      <c r="AX26" s="15">
        <v>3.9</v>
      </c>
      <c r="AY26" s="15">
        <v>5.4</v>
      </c>
      <c r="AZ26" s="14">
        <v>137</v>
      </c>
      <c r="BA26" s="15">
        <v>4.4000000000000004</v>
      </c>
      <c r="BB26" s="15">
        <v>3.7</v>
      </c>
      <c r="BC26" s="15">
        <v>5.2</v>
      </c>
      <c r="BD26" s="14">
        <v>168</v>
      </c>
      <c r="BE26" s="15">
        <v>5.4</v>
      </c>
      <c r="BF26" s="15">
        <v>4.5</v>
      </c>
      <c r="BG26" s="15">
        <v>6.2</v>
      </c>
      <c r="BH26" s="14">
        <v>135</v>
      </c>
      <c r="BI26" s="15">
        <v>4.4000000000000004</v>
      </c>
      <c r="BJ26" s="15">
        <v>3.6</v>
      </c>
      <c r="BK26" s="15">
        <v>5.0999999999999996</v>
      </c>
      <c r="BL26" s="14">
        <v>139</v>
      </c>
      <c r="BM26" s="15">
        <v>4.5</v>
      </c>
      <c r="BN26" s="15">
        <v>3.8</v>
      </c>
      <c r="BO26" s="15">
        <v>5.3</v>
      </c>
      <c r="BP26" s="14">
        <v>145</v>
      </c>
      <c r="BQ26" s="15">
        <v>4.7</v>
      </c>
      <c r="BR26" s="15">
        <v>4</v>
      </c>
      <c r="BS26" s="15">
        <v>5.5</v>
      </c>
      <c r="BT26" s="14">
        <v>156</v>
      </c>
      <c r="BU26" s="15">
        <v>5.0999999999999996</v>
      </c>
      <c r="BV26" s="15">
        <v>4.3</v>
      </c>
      <c r="BW26" s="15">
        <v>5.9</v>
      </c>
      <c r="BX26" s="14">
        <v>156</v>
      </c>
      <c r="BY26" s="15">
        <v>5.2</v>
      </c>
      <c r="BZ26" s="15">
        <v>4.4000000000000004</v>
      </c>
      <c r="CA26" s="15">
        <v>6</v>
      </c>
      <c r="CB26" s="14">
        <v>173</v>
      </c>
      <c r="CC26" s="15">
        <v>5.7</v>
      </c>
      <c r="CD26" s="15">
        <v>4.8</v>
      </c>
      <c r="CE26" s="15">
        <v>6.5</v>
      </c>
      <c r="CF26" s="14">
        <v>174</v>
      </c>
      <c r="CG26" s="15">
        <v>5.7</v>
      </c>
      <c r="CH26" s="15">
        <v>4.9000000000000004</v>
      </c>
      <c r="CI26" s="15">
        <v>6.6</v>
      </c>
      <c r="CJ26" s="14">
        <v>182</v>
      </c>
      <c r="CK26" s="15">
        <v>6.1</v>
      </c>
      <c r="CL26" s="15">
        <v>5.2</v>
      </c>
      <c r="CM26" s="15">
        <v>6.9</v>
      </c>
      <c r="CN26" s="14">
        <v>180</v>
      </c>
      <c r="CO26" s="15">
        <v>6</v>
      </c>
      <c r="CP26" s="15">
        <v>5.0999999999999996</v>
      </c>
      <c r="CQ26" s="15">
        <v>6.8</v>
      </c>
      <c r="CR26" s="14">
        <v>190</v>
      </c>
      <c r="CS26" s="15">
        <v>6.3</v>
      </c>
      <c r="CT26" s="15">
        <v>5.4</v>
      </c>
      <c r="CU26" s="15">
        <v>7.2</v>
      </c>
      <c r="CV26" s="14">
        <v>187</v>
      </c>
      <c r="CW26" s="15">
        <v>6.2</v>
      </c>
      <c r="CX26" s="15">
        <v>5.3</v>
      </c>
      <c r="CY26" s="15">
        <v>7.1</v>
      </c>
      <c r="CZ26" s="14">
        <v>197</v>
      </c>
      <c r="DA26" s="15">
        <v>6.6</v>
      </c>
      <c r="DB26" s="15">
        <v>5.7</v>
      </c>
      <c r="DC26" s="15">
        <v>7.5</v>
      </c>
      <c r="DD26" s="14">
        <v>162</v>
      </c>
      <c r="DE26" s="15">
        <v>5.3</v>
      </c>
      <c r="DF26" s="15">
        <v>4.5</v>
      </c>
      <c r="DG26" s="15">
        <v>6.2</v>
      </c>
      <c r="DH26" s="14">
        <v>183</v>
      </c>
      <c r="DI26" s="15">
        <v>6.1</v>
      </c>
      <c r="DJ26" s="15">
        <v>5.2</v>
      </c>
      <c r="DK26" s="15">
        <v>7</v>
      </c>
      <c r="DL26" s="14">
        <v>180</v>
      </c>
      <c r="DM26" s="15">
        <v>6.1</v>
      </c>
      <c r="DN26" s="15">
        <v>5.2</v>
      </c>
      <c r="DO26" s="15">
        <v>7</v>
      </c>
      <c r="DP26" s="14">
        <v>179</v>
      </c>
      <c r="DQ26" s="15">
        <v>5.9</v>
      </c>
      <c r="DR26" s="15">
        <v>5</v>
      </c>
      <c r="DS26" s="15">
        <v>6.8</v>
      </c>
      <c r="DT26" s="14">
        <v>192</v>
      </c>
      <c r="DU26" s="15">
        <v>6.3</v>
      </c>
      <c r="DV26" s="15">
        <v>5.4</v>
      </c>
      <c r="DW26" s="15">
        <v>7.2</v>
      </c>
      <c r="DX26" s="14">
        <v>222</v>
      </c>
      <c r="DY26" s="15">
        <v>7.6</v>
      </c>
      <c r="DZ26" s="15">
        <v>6.6</v>
      </c>
      <c r="EA26" s="15">
        <v>8.6</v>
      </c>
      <c r="EB26" s="14">
        <v>195</v>
      </c>
      <c r="EC26" s="15">
        <v>6.5</v>
      </c>
      <c r="ED26" s="15">
        <v>5.6</v>
      </c>
      <c r="EE26" s="15">
        <v>7.4</v>
      </c>
      <c r="EF26" s="14">
        <v>209</v>
      </c>
      <c r="EG26" s="15">
        <v>7</v>
      </c>
      <c r="EH26" s="15">
        <v>6</v>
      </c>
      <c r="EI26" s="15">
        <v>8</v>
      </c>
      <c r="EJ26" s="14">
        <v>262</v>
      </c>
      <c r="EK26" s="15">
        <v>9</v>
      </c>
      <c r="EL26" s="15">
        <v>7.9</v>
      </c>
      <c r="EM26" s="15">
        <v>10.199999999999999</v>
      </c>
      <c r="EN26" s="14">
        <v>250</v>
      </c>
      <c r="EO26" s="15">
        <v>8.6</v>
      </c>
      <c r="EP26" s="15">
        <v>7.5</v>
      </c>
      <c r="EQ26" s="15">
        <v>9.6999999999999993</v>
      </c>
      <c r="ER26" s="14">
        <v>300</v>
      </c>
      <c r="ES26" s="15">
        <v>10.4</v>
      </c>
      <c r="ET26" s="15">
        <v>9.1999999999999993</v>
      </c>
      <c r="EU26" s="15">
        <v>11.6</v>
      </c>
      <c r="EV26" s="14">
        <v>269</v>
      </c>
      <c r="EW26" s="15">
        <v>9.4</v>
      </c>
      <c r="EX26" s="15">
        <v>8.1999999999999993</v>
      </c>
      <c r="EY26" s="15">
        <v>10.5</v>
      </c>
      <c r="EZ26" s="14">
        <v>296</v>
      </c>
      <c r="FA26" s="15">
        <v>10.199999999999999</v>
      </c>
      <c r="FB26" s="15">
        <v>9</v>
      </c>
      <c r="FC26" s="15">
        <v>11.4</v>
      </c>
      <c r="FD26" s="14">
        <v>282</v>
      </c>
      <c r="FE26" s="15">
        <v>9.8000000000000007</v>
      </c>
      <c r="FF26" s="15">
        <v>8.6</v>
      </c>
      <c r="FG26" s="15">
        <v>10.9</v>
      </c>
      <c r="FH26" s="14">
        <v>332</v>
      </c>
      <c r="FI26" s="15">
        <v>11.5</v>
      </c>
      <c r="FJ26" s="15">
        <v>10.199999999999999</v>
      </c>
      <c r="FK26" s="15">
        <v>12.7</v>
      </c>
      <c r="FL26" s="14">
        <v>345</v>
      </c>
      <c r="FM26" s="15">
        <v>11.7</v>
      </c>
      <c r="FN26" s="15">
        <v>10.5</v>
      </c>
      <c r="FO26" s="15">
        <v>13</v>
      </c>
    </row>
    <row r="27" spans="1:171">
      <c r="A27" s="13" t="s">
        <v>432</v>
      </c>
      <c r="B27" s="13" t="s">
        <v>417</v>
      </c>
      <c r="C27" s="13" t="s">
        <v>418</v>
      </c>
      <c r="D27" s="14">
        <v>153</v>
      </c>
      <c r="E27" s="15">
        <v>6.2</v>
      </c>
      <c r="F27" s="15">
        <v>5.2</v>
      </c>
      <c r="G27" s="15">
        <v>7.1</v>
      </c>
      <c r="H27" s="14">
        <v>170</v>
      </c>
      <c r="I27" s="15">
        <v>7</v>
      </c>
      <c r="J27" s="15">
        <v>5.9</v>
      </c>
      <c r="K27" s="15">
        <v>8</v>
      </c>
      <c r="L27" s="14">
        <v>128</v>
      </c>
      <c r="M27" s="15">
        <v>5.2</v>
      </c>
      <c r="N27" s="15">
        <v>4.3</v>
      </c>
      <c r="O27" s="15">
        <v>6.2</v>
      </c>
      <c r="P27" s="14">
        <v>178</v>
      </c>
      <c r="Q27" s="15">
        <v>7.3</v>
      </c>
      <c r="R27" s="15">
        <v>6.2</v>
      </c>
      <c r="S27" s="15">
        <v>8.4</v>
      </c>
      <c r="T27" s="14">
        <v>137</v>
      </c>
      <c r="U27" s="15">
        <v>5.7</v>
      </c>
      <c r="V27" s="15">
        <v>4.7</v>
      </c>
      <c r="W27" s="15">
        <v>6.7</v>
      </c>
      <c r="X27" s="14">
        <v>109</v>
      </c>
      <c r="Y27" s="15">
        <v>4.5999999999999996</v>
      </c>
      <c r="Z27" s="15">
        <v>3.7</v>
      </c>
      <c r="AA27" s="15">
        <v>5.5</v>
      </c>
      <c r="AB27" s="14">
        <v>100</v>
      </c>
      <c r="AC27" s="15">
        <v>4.0999999999999996</v>
      </c>
      <c r="AD27" s="15">
        <v>3.3</v>
      </c>
      <c r="AE27" s="15">
        <v>5</v>
      </c>
      <c r="AF27" s="14">
        <v>132</v>
      </c>
      <c r="AG27" s="15">
        <v>5.6</v>
      </c>
      <c r="AH27" s="15">
        <v>4.5999999999999996</v>
      </c>
      <c r="AI27" s="15">
        <v>6.5</v>
      </c>
      <c r="AJ27" s="14">
        <v>97</v>
      </c>
      <c r="AK27" s="15">
        <v>4.0999999999999996</v>
      </c>
      <c r="AL27" s="15">
        <v>3.3</v>
      </c>
      <c r="AM27" s="15">
        <v>5</v>
      </c>
      <c r="AN27" s="14">
        <v>95</v>
      </c>
      <c r="AO27" s="15">
        <v>4.0999999999999996</v>
      </c>
      <c r="AP27" s="15">
        <v>3.3</v>
      </c>
      <c r="AQ27" s="15">
        <v>5</v>
      </c>
      <c r="AR27" s="14">
        <v>100</v>
      </c>
      <c r="AS27" s="15">
        <v>4.2</v>
      </c>
      <c r="AT27" s="15">
        <v>3.4</v>
      </c>
      <c r="AU27" s="15">
        <v>5.0999999999999996</v>
      </c>
      <c r="AV27" s="14">
        <v>104</v>
      </c>
      <c r="AW27" s="15">
        <v>4.4000000000000004</v>
      </c>
      <c r="AX27" s="15">
        <v>3.6</v>
      </c>
      <c r="AY27" s="15">
        <v>5.3</v>
      </c>
      <c r="AZ27" s="14">
        <v>94</v>
      </c>
      <c r="BA27" s="15">
        <v>4</v>
      </c>
      <c r="BB27" s="15">
        <v>3.3</v>
      </c>
      <c r="BC27" s="15">
        <v>5</v>
      </c>
      <c r="BD27" s="14">
        <v>80</v>
      </c>
      <c r="BE27" s="15">
        <v>3.5</v>
      </c>
      <c r="BF27" s="15">
        <v>2.8</v>
      </c>
      <c r="BG27" s="15">
        <v>4.4000000000000004</v>
      </c>
      <c r="BH27" s="14">
        <v>100</v>
      </c>
      <c r="BI27" s="15">
        <v>4.3</v>
      </c>
      <c r="BJ27" s="15">
        <v>3.5</v>
      </c>
      <c r="BK27" s="15">
        <v>5.2</v>
      </c>
      <c r="BL27" s="14">
        <v>90</v>
      </c>
      <c r="BM27" s="15">
        <v>3.9</v>
      </c>
      <c r="BN27" s="15">
        <v>3.1</v>
      </c>
      <c r="BO27" s="15">
        <v>4.8</v>
      </c>
      <c r="BP27" s="14">
        <v>91</v>
      </c>
      <c r="BQ27" s="15">
        <v>4</v>
      </c>
      <c r="BR27" s="15">
        <v>3.2</v>
      </c>
      <c r="BS27" s="15">
        <v>4.9000000000000004</v>
      </c>
      <c r="BT27" s="14">
        <v>128</v>
      </c>
      <c r="BU27" s="15">
        <v>5.6</v>
      </c>
      <c r="BV27" s="15">
        <v>4.5999999999999996</v>
      </c>
      <c r="BW27" s="15">
        <v>6.6</v>
      </c>
      <c r="BX27" s="14">
        <v>121</v>
      </c>
      <c r="BY27" s="15">
        <v>5.4</v>
      </c>
      <c r="BZ27" s="15">
        <v>4.4000000000000004</v>
      </c>
      <c r="CA27" s="15">
        <v>6.3</v>
      </c>
      <c r="CB27" s="14">
        <v>104</v>
      </c>
      <c r="CC27" s="15">
        <v>4.7</v>
      </c>
      <c r="CD27" s="15">
        <v>3.8</v>
      </c>
      <c r="CE27" s="15">
        <v>5.6</v>
      </c>
      <c r="CF27" s="14">
        <v>109</v>
      </c>
      <c r="CG27" s="15">
        <v>4.8</v>
      </c>
      <c r="CH27" s="15">
        <v>3.9</v>
      </c>
      <c r="CI27" s="15">
        <v>5.7</v>
      </c>
      <c r="CJ27" s="14">
        <v>107</v>
      </c>
      <c r="CK27" s="15">
        <v>4.9000000000000004</v>
      </c>
      <c r="CL27" s="15">
        <v>4</v>
      </c>
      <c r="CM27" s="15">
        <v>5.8</v>
      </c>
      <c r="CN27" s="14">
        <v>122</v>
      </c>
      <c r="CO27" s="15">
        <v>5.6</v>
      </c>
      <c r="CP27" s="15">
        <v>4.5999999999999996</v>
      </c>
      <c r="CQ27" s="15">
        <v>6.7</v>
      </c>
      <c r="CR27" s="14">
        <v>109</v>
      </c>
      <c r="CS27" s="15">
        <v>5</v>
      </c>
      <c r="CT27" s="15">
        <v>4</v>
      </c>
      <c r="CU27" s="15">
        <v>5.9</v>
      </c>
      <c r="CV27" s="14">
        <v>120</v>
      </c>
      <c r="CW27" s="15">
        <v>5.4</v>
      </c>
      <c r="CX27" s="15">
        <v>4.5</v>
      </c>
      <c r="CY27" s="15">
        <v>6.4</v>
      </c>
      <c r="CZ27" s="14">
        <v>105</v>
      </c>
      <c r="DA27" s="15">
        <v>4.8</v>
      </c>
      <c r="DB27" s="15">
        <v>3.9</v>
      </c>
      <c r="DC27" s="15">
        <v>5.7</v>
      </c>
      <c r="DD27" s="14">
        <v>126</v>
      </c>
      <c r="DE27" s="15">
        <v>5.7</v>
      </c>
      <c r="DF27" s="15">
        <v>4.7</v>
      </c>
      <c r="DG27" s="15">
        <v>6.7</v>
      </c>
      <c r="DH27" s="14">
        <v>136</v>
      </c>
      <c r="DI27" s="15">
        <v>6.2</v>
      </c>
      <c r="DJ27" s="15">
        <v>5.2</v>
      </c>
      <c r="DK27" s="15">
        <v>7.3</v>
      </c>
      <c r="DL27" s="14">
        <v>121</v>
      </c>
      <c r="DM27" s="15">
        <v>5.5</v>
      </c>
      <c r="DN27" s="15">
        <v>4.5</v>
      </c>
      <c r="DO27" s="15">
        <v>6.5</v>
      </c>
      <c r="DP27" s="14">
        <v>123</v>
      </c>
      <c r="DQ27" s="15">
        <v>5.8</v>
      </c>
      <c r="DR27" s="15">
        <v>4.7</v>
      </c>
      <c r="DS27" s="15">
        <v>6.8</v>
      </c>
      <c r="DT27" s="14">
        <v>142</v>
      </c>
      <c r="DU27" s="15">
        <v>6.6</v>
      </c>
      <c r="DV27" s="15">
        <v>5.5</v>
      </c>
      <c r="DW27" s="15">
        <v>7.7</v>
      </c>
      <c r="DX27" s="14">
        <v>136</v>
      </c>
      <c r="DY27" s="15">
        <v>6.4</v>
      </c>
      <c r="DZ27" s="15">
        <v>5.3</v>
      </c>
      <c r="EA27" s="15">
        <v>7.5</v>
      </c>
      <c r="EB27" s="14">
        <v>145</v>
      </c>
      <c r="EC27" s="15">
        <v>6.7</v>
      </c>
      <c r="ED27" s="15">
        <v>5.6</v>
      </c>
      <c r="EE27" s="15">
        <v>7.8</v>
      </c>
      <c r="EF27" s="14">
        <v>141</v>
      </c>
      <c r="EG27" s="15">
        <v>6.8</v>
      </c>
      <c r="EH27" s="15">
        <v>5.6</v>
      </c>
      <c r="EI27" s="15">
        <v>7.9</v>
      </c>
      <c r="EJ27" s="14">
        <v>173</v>
      </c>
      <c r="EK27" s="15">
        <v>8.1999999999999993</v>
      </c>
      <c r="EL27" s="15">
        <v>7</v>
      </c>
      <c r="EM27" s="15">
        <v>9.4</v>
      </c>
      <c r="EN27" s="14">
        <v>182</v>
      </c>
      <c r="EO27" s="15">
        <v>8.8000000000000007</v>
      </c>
      <c r="EP27" s="15">
        <v>7.5</v>
      </c>
      <c r="EQ27" s="15">
        <v>10.1</v>
      </c>
      <c r="ER27" s="14">
        <v>214</v>
      </c>
      <c r="ES27" s="15">
        <v>10.199999999999999</v>
      </c>
      <c r="ET27" s="15">
        <v>8.8000000000000007</v>
      </c>
      <c r="EU27" s="15">
        <v>11.6</v>
      </c>
      <c r="EV27" s="14">
        <v>231</v>
      </c>
      <c r="EW27" s="15">
        <v>11.4</v>
      </c>
      <c r="EX27" s="15">
        <v>9.9</v>
      </c>
      <c r="EY27" s="15">
        <v>12.9</v>
      </c>
      <c r="EZ27" s="14">
        <v>189</v>
      </c>
      <c r="FA27" s="15">
        <v>9.1</v>
      </c>
      <c r="FB27" s="15">
        <v>7.8</v>
      </c>
      <c r="FC27" s="15">
        <v>10.4</v>
      </c>
      <c r="FD27" s="14">
        <v>197</v>
      </c>
      <c r="FE27" s="15">
        <v>9.6999999999999993</v>
      </c>
      <c r="FF27" s="15">
        <v>8.3000000000000007</v>
      </c>
      <c r="FG27" s="15">
        <v>11.1</v>
      </c>
      <c r="FH27" s="14">
        <v>233</v>
      </c>
      <c r="FI27" s="15">
        <v>11.4</v>
      </c>
      <c r="FJ27" s="15">
        <v>9.9</v>
      </c>
      <c r="FK27" s="15">
        <v>12.9</v>
      </c>
      <c r="FL27" s="14">
        <v>203</v>
      </c>
      <c r="FM27" s="15">
        <v>10</v>
      </c>
      <c r="FN27" s="15">
        <v>8.6</v>
      </c>
      <c r="FO27" s="15">
        <v>11.4</v>
      </c>
    </row>
    <row r="28" spans="1:171">
      <c r="A28" s="13" t="s">
        <v>432</v>
      </c>
      <c r="B28" s="13" t="s">
        <v>419</v>
      </c>
      <c r="C28" s="13" t="s">
        <v>420</v>
      </c>
      <c r="D28" s="14">
        <v>132</v>
      </c>
      <c r="E28" s="15">
        <v>5.9</v>
      </c>
      <c r="F28" s="15">
        <v>4.9000000000000004</v>
      </c>
      <c r="G28" s="15">
        <v>7</v>
      </c>
      <c r="H28" s="14">
        <v>105</v>
      </c>
      <c r="I28" s="15">
        <v>4.8</v>
      </c>
      <c r="J28" s="15">
        <v>3.9</v>
      </c>
      <c r="K28" s="15">
        <v>5.7</v>
      </c>
      <c r="L28" s="14">
        <v>85</v>
      </c>
      <c r="M28" s="15">
        <v>3.9</v>
      </c>
      <c r="N28" s="15">
        <v>3.1</v>
      </c>
      <c r="O28" s="15">
        <v>4.8</v>
      </c>
      <c r="P28" s="14">
        <v>111</v>
      </c>
      <c r="Q28" s="15">
        <v>5.2</v>
      </c>
      <c r="R28" s="15">
        <v>4.2</v>
      </c>
      <c r="S28" s="15">
        <v>6.1</v>
      </c>
      <c r="T28" s="14">
        <v>100</v>
      </c>
      <c r="U28" s="15">
        <v>4.5999999999999996</v>
      </c>
      <c r="V28" s="15">
        <v>3.7</v>
      </c>
      <c r="W28" s="15">
        <v>5.6</v>
      </c>
      <c r="X28" s="14">
        <v>87</v>
      </c>
      <c r="Y28" s="15">
        <v>4</v>
      </c>
      <c r="Z28" s="15">
        <v>3.2</v>
      </c>
      <c r="AA28" s="15">
        <v>5</v>
      </c>
      <c r="AB28" s="14">
        <v>76</v>
      </c>
      <c r="AC28" s="15">
        <v>3.6</v>
      </c>
      <c r="AD28" s="15">
        <v>2.8</v>
      </c>
      <c r="AE28" s="15">
        <v>4.5</v>
      </c>
      <c r="AF28" s="14">
        <v>94</v>
      </c>
      <c r="AG28" s="15">
        <v>4.5</v>
      </c>
      <c r="AH28" s="15">
        <v>3.6</v>
      </c>
      <c r="AI28" s="15">
        <v>5.5</v>
      </c>
      <c r="AJ28" s="14">
        <v>102</v>
      </c>
      <c r="AK28" s="15">
        <v>4.9000000000000004</v>
      </c>
      <c r="AL28" s="15">
        <v>4</v>
      </c>
      <c r="AM28" s="15">
        <v>5.9</v>
      </c>
      <c r="AN28" s="14">
        <v>77</v>
      </c>
      <c r="AO28" s="15">
        <v>3.8</v>
      </c>
      <c r="AP28" s="15">
        <v>3</v>
      </c>
      <c r="AQ28" s="15">
        <v>4.7</v>
      </c>
      <c r="AR28" s="14">
        <v>72</v>
      </c>
      <c r="AS28" s="15">
        <v>3.5</v>
      </c>
      <c r="AT28" s="15">
        <v>2.8</v>
      </c>
      <c r="AU28" s="15">
        <v>4.5</v>
      </c>
      <c r="AV28" s="14">
        <v>84</v>
      </c>
      <c r="AW28" s="15">
        <v>4.0999999999999996</v>
      </c>
      <c r="AX28" s="15">
        <v>3.3</v>
      </c>
      <c r="AY28" s="15">
        <v>5.0999999999999996</v>
      </c>
      <c r="AZ28" s="14">
        <v>84</v>
      </c>
      <c r="BA28" s="15">
        <v>4.0999999999999996</v>
      </c>
      <c r="BB28" s="15">
        <v>3.3</v>
      </c>
      <c r="BC28" s="15">
        <v>5.0999999999999996</v>
      </c>
      <c r="BD28" s="14">
        <v>103</v>
      </c>
      <c r="BE28" s="15">
        <v>5.0999999999999996</v>
      </c>
      <c r="BF28" s="15">
        <v>4.0999999999999996</v>
      </c>
      <c r="BG28" s="15">
        <v>6.1</v>
      </c>
      <c r="BH28" s="14">
        <v>84</v>
      </c>
      <c r="BI28" s="15">
        <v>4.3</v>
      </c>
      <c r="BJ28" s="15">
        <v>3.4</v>
      </c>
      <c r="BK28" s="15">
        <v>5.3</v>
      </c>
      <c r="BL28" s="14">
        <v>74</v>
      </c>
      <c r="BM28" s="15">
        <v>3.8</v>
      </c>
      <c r="BN28" s="15">
        <v>3</v>
      </c>
      <c r="BO28" s="15">
        <v>4.8</v>
      </c>
      <c r="BP28" s="14">
        <v>95</v>
      </c>
      <c r="BQ28" s="15">
        <v>4.8</v>
      </c>
      <c r="BR28" s="15">
        <v>3.9</v>
      </c>
      <c r="BS28" s="15">
        <v>5.9</v>
      </c>
      <c r="BT28" s="14">
        <v>85</v>
      </c>
      <c r="BU28" s="15">
        <v>4.4000000000000004</v>
      </c>
      <c r="BV28" s="15">
        <v>3.5</v>
      </c>
      <c r="BW28" s="15">
        <v>5.4</v>
      </c>
      <c r="BX28" s="14">
        <v>104</v>
      </c>
      <c r="BY28" s="15">
        <v>5.4</v>
      </c>
      <c r="BZ28" s="15">
        <v>4.4000000000000004</v>
      </c>
      <c r="CA28" s="15">
        <v>6.5</v>
      </c>
      <c r="CB28" s="14">
        <v>91</v>
      </c>
      <c r="CC28" s="15">
        <v>4.8</v>
      </c>
      <c r="CD28" s="15">
        <v>3.8</v>
      </c>
      <c r="CE28" s="15">
        <v>5.9</v>
      </c>
      <c r="CF28" s="14">
        <v>91</v>
      </c>
      <c r="CG28" s="15">
        <v>4.8</v>
      </c>
      <c r="CH28" s="15">
        <v>3.9</v>
      </c>
      <c r="CI28" s="15">
        <v>5.9</v>
      </c>
      <c r="CJ28" s="14">
        <v>92</v>
      </c>
      <c r="CK28" s="15">
        <v>4.9000000000000004</v>
      </c>
      <c r="CL28" s="15">
        <v>3.9</v>
      </c>
      <c r="CM28" s="15">
        <v>6</v>
      </c>
      <c r="CN28" s="14">
        <v>91</v>
      </c>
      <c r="CO28" s="15">
        <v>4.9000000000000004</v>
      </c>
      <c r="CP28" s="15">
        <v>4</v>
      </c>
      <c r="CQ28" s="15">
        <v>6</v>
      </c>
      <c r="CR28" s="14">
        <v>98</v>
      </c>
      <c r="CS28" s="15">
        <v>5.3</v>
      </c>
      <c r="CT28" s="15">
        <v>4.3</v>
      </c>
      <c r="CU28" s="15">
        <v>6.5</v>
      </c>
      <c r="CV28" s="14">
        <v>77</v>
      </c>
      <c r="CW28" s="15">
        <v>4.2</v>
      </c>
      <c r="CX28" s="15">
        <v>3.3</v>
      </c>
      <c r="CY28" s="15">
        <v>5.3</v>
      </c>
      <c r="CZ28" s="14">
        <v>84</v>
      </c>
      <c r="DA28" s="15">
        <v>4.7</v>
      </c>
      <c r="DB28" s="15">
        <v>3.7</v>
      </c>
      <c r="DC28" s="15">
        <v>5.8</v>
      </c>
      <c r="DD28" s="14">
        <v>102</v>
      </c>
      <c r="DE28" s="15">
        <v>5.5</v>
      </c>
      <c r="DF28" s="15">
        <v>4.5</v>
      </c>
      <c r="DG28" s="15">
        <v>6.6</v>
      </c>
      <c r="DH28" s="14">
        <v>98</v>
      </c>
      <c r="DI28" s="15">
        <v>5.6</v>
      </c>
      <c r="DJ28" s="15">
        <v>4.5</v>
      </c>
      <c r="DK28" s="15">
        <v>6.8</v>
      </c>
      <c r="DL28" s="14">
        <v>95</v>
      </c>
      <c r="DM28" s="15">
        <v>5.3</v>
      </c>
      <c r="DN28" s="15">
        <v>4.3</v>
      </c>
      <c r="DO28" s="15">
        <v>6.5</v>
      </c>
      <c r="DP28" s="14">
        <v>89</v>
      </c>
      <c r="DQ28" s="15">
        <v>5.0999999999999996</v>
      </c>
      <c r="DR28" s="15">
        <v>4.0999999999999996</v>
      </c>
      <c r="DS28" s="15">
        <v>6.3</v>
      </c>
      <c r="DT28" s="14">
        <v>82</v>
      </c>
      <c r="DU28" s="15">
        <v>4.5999999999999996</v>
      </c>
      <c r="DV28" s="15">
        <v>3.7</v>
      </c>
      <c r="DW28" s="15">
        <v>5.8</v>
      </c>
      <c r="DX28" s="14">
        <v>99</v>
      </c>
      <c r="DY28" s="15">
        <v>5.7</v>
      </c>
      <c r="DZ28" s="15">
        <v>4.5999999999999996</v>
      </c>
      <c r="EA28" s="15">
        <v>7</v>
      </c>
      <c r="EB28" s="14">
        <v>110</v>
      </c>
      <c r="EC28" s="15">
        <v>6.6</v>
      </c>
      <c r="ED28" s="15">
        <v>5.4</v>
      </c>
      <c r="EE28" s="15">
        <v>7.9</v>
      </c>
      <c r="EF28" s="14">
        <v>117</v>
      </c>
      <c r="EG28" s="15">
        <v>7</v>
      </c>
      <c r="EH28" s="15">
        <v>5.7</v>
      </c>
      <c r="EI28" s="15">
        <v>8.3000000000000007</v>
      </c>
      <c r="EJ28" s="14">
        <v>113</v>
      </c>
      <c r="EK28" s="15">
        <v>6.9</v>
      </c>
      <c r="EL28" s="15">
        <v>5.6</v>
      </c>
      <c r="EM28" s="15">
        <v>8.1999999999999993</v>
      </c>
      <c r="EN28" s="14">
        <v>111</v>
      </c>
      <c r="EO28" s="15">
        <v>6.9</v>
      </c>
      <c r="EP28" s="15">
        <v>5.6</v>
      </c>
      <c r="EQ28" s="15">
        <v>8.1999999999999993</v>
      </c>
      <c r="ER28" s="14">
        <v>116</v>
      </c>
      <c r="ES28" s="15">
        <v>7</v>
      </c>
      <c r="ET28" s="15">
        <v>5.7</v>
      </c>
      <c r="EU28" s="15">
        <v>8.3000000000000007</v>
      </c>
      <c r="EV28" s="14">
        <v>137</v>
      </c>
      <c r="EW28" s="15">
        <v>8.6999999999999993</v>
      </c>
      <c r="EX28" s="15">
        <v>7.3</v>
      </c>
      <c r="EY28" s="15">
        <v>10.199999999999999</v>
      </c>
      <c r="EZ28" s="14">
        <v>154</v>
      </c>
      <c r="FA28" s="15">
        <v>9.8000000000000007</v>
      </c>
      <c r="FB28" s="15">
        <v>8.1999999999999993</v>
      </c>
      <c r="FC28" s="15">
        <v>11.3</v>
      </c>
      <c r="FD28" s="14">
        <v>126</v>
      </c>
      <c r="FE28" s="15">
        <v>8.1</v>
      </c>
      <c r="FF28" s="15">
        <v>6.7</v>
      </c>
      <c r="FG28" s="15">
        <v>9.5</v>
      </c>
      <c r="FH28" s="14">
        <v>125</v>
      </c>
      <c r="FI28" s="15">
        <v>8.1999999999999993</v>
      </c>
      <c r="FJ28" s="15">
        <v>6.7</v>
      </c>
      <c r="FK28" s="15">
        <v>9.6</v>
      </c>
      <c r="FL28" s="14">
        <v>136</v>
      </c>
      <c r="FM28" s="15">
        <v>8.6</v>
      </c>
      <c r="FN28" s="15">
        <v>7.1</v>
      </c>
      <c r="FO28" s="15">
        <v>10</v>
      </c>
    </row>
    <row r="29" spans="1:171">
      <c r="A29" s="13" t="s">
        <v>432</v>
      </c>
      <c r="B29" s="13" t="s">
        <v>421</v>
      </c>
      <c r="C29" s="13" t="s">
        <v>422</v>
      </c>
      <c r="D29" s="14">
        <v>122</v>
      </c>
      <c r="E29" s="15">
        <v>4.5999999999999996</v>
      </c>
      <c r="F29" s="15">
        <v>3.8</v>
      </c>
      <c r="G29" s="15">
        <v>5.4</v>
      </c>
      <c r="H29" s="14">
        <v>145</v>
      </c>
      <c r="I29" s="15">
        <v>5.5</v>
      </c>
      <c r="J29" s="15">
        <v>4.5999999999999996</v>
      </c>
      <c r="K29" s="15">
        <v>6.4</v>
      </c>
      <c r="L29" s="14">
        <v>135</v>
      </c>
      <c r="M29" s="15">
        <v>5.0999999999999996</v>
      </c>
      <c r="N29" s="15">
        <v>4.3</v>
      </c>
      <c r="O29" s="15">
        <v>6</v>
      </c>
      <c r="P29" s="14">
        <v>123</v>
      </c>
      <c r="Q29" s="15">
        <v>4.7</v>
      </c>
      <c r="R29" s="15">
        <v>3.9</v>
      </c>
      <c r="S29" s="15">
        <v>5.6</v>
      </c>
      <c r="T29" s="14">
        <v>127</v>
      </c>
      <c r="U29" s="15">
        <v>4.9000000000000004</v>
      </c>
      <c r="V29" s="15">
        <v>4</v>
      </c>
      <c r="W29" s="15">
        <v>5.8</v>
      </c>
      <c r="X29" s="14">
        <v>118</v>
      </c>
      <c r="Y29" s="15">
        <v>4.5999999999999996</v>
      </c>
      <c r="Z29" s="15">
        <v>3.7</v>
      </c>
      <c r="AA29" s="15">
        <v>5.4</v>
      </c>
      <c r="AB29" s="14">
        <v>106</v>
      </c>
      <c r="AC29" s="15">
        <v>4.0999999999999996</v>
      </c>
      <c r="AD29" s="15">
        <v>3.3</v>
      </c>
      <c r="AE29" s="15">
        <v>4.9000000000000004</v>
      </c>
      <c r="AF29" s="14">
        <v>104</v>
      </c>
      <c r="AG29" s="15">
        <v>4.0999999999999996</v>
      </c>
      <c r="AH29" s="15">
        <v>3.3</v>
      </c>
      <c r="AI29" s="15">
        <v>4.9000000000000004</v>
      </c>
      <c r="AJ29" s="14">
        <v>125</v>
      </c>
      <c r="AK29" s="15">
        <v>5</v>
      </c>
      <c r="AL29" s="15">
        <v>4.0999999999999996</v>
      </c>
      <c r="AM29" s="15">
        <v>5.9</v>
      </c>
      <c r="AN29" s="14">
        <v>91</v>
      </c>
      <c r="AO29" s="15">
        <v>3.6</v>
      </c>
      <c r="AP29" s="15">
        <v>2.9</v>
      </c>
      <c r="AQ29" s="15">
        <v>4.4000000000000004</v>
      </c>
      <c r="AR29" s="14">
        <v>96</v>
      </c>
      <c r="AS29" s="15">
        <v>3.8</v>
      </c>
      <c r="AT29" s="15">
        <v>3.1</v>
      </c>
      <c r="AU29" s="15">
        <v>4.7</v>
      </c>
      <c r="AV29" s="14">
        <v>108</v>
      </c>
      <c r="AW29" s="15">
        <v>4.4000000000000004</v>
      </c>
      <c r="AX29" s="15">
        <v>3.5</v>
      </c>
      <c r="AY29" s="15">
        <v>5.2</v>
      </c>
      <c r="AZ29" s="14">
        <v>116</v>
      </c>
      <c r="BA29" s="15">
        <v>4.7</v>
      </c>
      <c r="BB29" s="15">
        <v>3.8</v>
      </c>
      <c r="BC29" s="15">
        <v>5.5</v>
      </c>
      <c r="BD29" s="14">
        <v>110</v>
      </c>
      <c r="BE29" s="15">
        <v>4.4000000000000004</v>
      </c>
      <c r="BF29" s="15">
        <v>3.6</v>
      </c>
      <c r="BG29" s="15">
        <v>5.3</v>
      </c>
      <c r="BH29" s="14">
        <v>101</v>
      </c>
      <c r="BI29" s="15">
        <v>4.2</v>
      </c>
      <c r="BJ29" s="15">
        <v>3.3</v>
      </c>
      <c r="BK29" s="15">
        <v>5</v>
      </c>
      <c r="BL29" s="14">
        <v>89</v>
      </c>
      <c r="BM29" s="15">
        <v>3.7</v>
      </c>
      <c r="BN29" s="15">
        <v>3</v>
      </c>
      <c r="BO29" s="15">
        <v>4.5999999999999996</v>
      </c>
      <c r="BP29" s="14">
        <v>101</v>
      </c>
      <c r="BQ29" s="15">
        <v>4.3</v>
      </c>
      <c r="BR29" s="15">
        <v>3.4</v>
      </c>
      <c r="BS29" s="15">
        <v>5.0999999999999996</v>
      </c>
      <c r="BT29" s="14">
        <v>119</v>
      </c>
      <c r="BU29" s="15">
        <v>5</v>
      </c>
      <c r="BV29" s="15">
        <v>4.0999999999999996</v>
      </c>
      <c r="BW29" s="15">
        <v>6</v>
      </c>
      <c r="BX29" s="14">
        <v>121</v>
      </c>
      <c r="BY29" s="15">
        <v>5.0999999999999996</v>
      </c>
      <c r="BZ29" s="15">
        <v>4.2</v>
      </c>
      <c r="CA29" s="15">
        <v>6</v>
      </c>
      <c r="CB29" s="14">
        <v>111</v>
      </c>
      <c r="CC29" s="15">
        <v>4.7</v>
      </c>
      <c r="CD29" s="15">
        <v>3.8</v>
      </c>
      <c r="CE29" s="15">
        <v>5.5</v>
      </c>
      <c r="CF29" s="14">
        <v>96</v>
      </c>
      <c r="CG29" s="15">
        <v>4.0999999999999996</v>
      </c>
      <c r="CH29" s="15">
        <v>3.3</v>
      </c>
      <c r="CI29" s="15">
        <v>5</v>
      </c>
      <c r="CJ29" s="14">
        <v>119</v>
      </c>
      <c r="CK29" s="15">
        <v>5.0999999999999996</v>
      </c>
      <c r="CL29" s="15">
        <v>4.2</v>
      </c>
      <c r="CM29" s="15">
        <v>6</v>
      </c>
      <c r="CN29" s="14">
        <v>136</v>
      </c>
      <c r="CO29" s="15">
        <v>5.9</v>
      </c>
      <c r="CP29" s="15">
        <v>4.9000000000000004</v>
      </c>
      <c r="CQ29" s="15">
        <v>6.8</v>
      </c>
      <c r="CR29" s="14">
        <v>134</v>
      </c>
      <c r="CS29" s="15">
        <v>5.9</v>
      </c>
      <c r="CT29" s="15">
        <v>4.9000000000000004</v>
      </c>
      <c r="CU29" s="15">
        <v>6.9</v>
      </c>
      <c r="CV29" s="14">
        <v>102</v>
      </c>
      <c r="CW29" s="15">
        <v>4.3</v>
      </c>
      <c r="CX29" s="15">
        <v>3.5</v>
      </c>
      <c r="CY29" s="15">
        <v>5.0999999999999996</v>
      </c>
      <c r="CZ29" s="14">
        <v>101</v>
      </c>
      <c r="DA29" s="15">
        <v>4.4000000000000004</v>
      </c>
      <c r="DB29" s="15">
        <v>3.5</v>
      </c>
      <c r="DC29" s="15">
        <v>5.3</v>
      </c>
      <c r="DD29" s="14">
        <v>112</v>
      </c>
      <c r="DE29" s="15">
        <v>5</v>
      </c>
      <c r="DF29" s="15">
        <v>4.0999999999999996</v>
      </c>
      <c r="DG29" s="15">
        <v>5.9</v>
      </c>
      <c r="DH29" s="14">
        <v>110</v>
      </c>
      <c r="DI29" s="15">
        <v>4.8</v>
      </c>
      <c r="DJ29" s="15">
        <v>3.9</v>
      </c>
      <c r="DK29" s="15">
        <v>5.8</v>
      </c>
      <c r="DL29" s="14">
        <v>118</v>
      </c>
      <c r="DM29" s="15">
        <v>5.0999999999999996</v>
      </c>
      <c r="DN29" s="15">
        <v>4.2</v>
      </c>
      <c r="DO29" s="15">
        <v>6</v>
      </c>
      <c r="DP29" s="14">
        <v>127</v>
      </c>
      <c r="DQ29" s="15">
        <v>5.6</v>
      </c>
      <c r="DR29" s="15">
        <v>4.5999999999999996</v>
      </c>
      <c r="DS29" s="15">
        <v>6.6</v>
      </c>
      <c r="DT29" s="14">
        <v>131</v>
      </c>
      <c r="DU29" s="15">
        <v>5.8</v>
      </c>
      <c r="DV29" s="15">
        <v>4.8</v>
      </c>
      <c r="DW29" s="15">
        <v>6.9</v>
      </c>
      <c r="DX29" s="14">
        <v>127</v>
      </c>
      <c r="DY29" s="15">
        <v>5.7</v>
      </c>
      <c r="DZ29" s="15">
        <v>4.7</v>
      </c>
      <c r="EA29" s="15">
        <v>6.7</v>
      </c>
      <c r="EB29" s="14">
        <v>148</v>
      </c>
      <c r="EC29" s="15">
        <v>6.7</v>
      </c>
      <c r="ED29" s="15">
        <v>5.6</v>
      </c>
      <c r="EE29" s="15">
        <v>7.8</v>
      </c>
      <c r="EF29" s="14">
        <v>165</v>
      </c>
      <c r="EG29" s="15">
        <v>7.5</v>
      </c>
      <c r="EH29" s="15">
        <v>6.3</v>
      </c>
      <c r="EI29" s="15">
        <v>8.6</v>
      </c>
      <c r="EJ29" s="14">
        <v>152</v>
      </c>
      <c r="EK29" s="15">
        <v>6.8</v>
      </c>
      <c r="EL29" s="15">
        <v>5.7</v>
      </c>
      <c r="EM29" s="15">
        <v>7.9</v>
      </c>
      <c r="EN29" s="14">
        <v>148</v>
      </c>
      <c r="EO29" s="15">
        <v>6.9</v>
      </c>
      <c r="EP29" s="15">
        <v>5.7</v>
      </c>
      <c r="EQ29" s="15">
        <v>8</v>
      </c>
      <c r="ER29" s="14">
        <v>160</v>
      </c>
      <c r="ES29" s="15">
        <v>7.6</v>
      </c>
      <c r="ET29" s="15">
        <v>6.4</v>
      </c>
      <c r="EU29" s="15">
        <v>8.8000000000000007</v>
      </c>
      <c r="EV29" s="14">
        <v>200</v>
      </c>
      <c r="EW29" s="15">
        <v>9.4</v>
      </c>
      <c r="EX29" s="15">
        <v>8.1</v>
      </c>
      <c r="EY29" s="15">
        <v>10.7</v>
      </c>
      <c r="EZ29" s="14">
        <v>165</v>
      </c>
      <c r="FA29" s="15">
        <v>7.8</v>
      </c>
      <c r="FB29" s="15">
        <v>6.6</v>
      </c>
      <c r="FC29" s="15">
        <v>9</v>
      </c>
      <c r="FD29" s="14">
        <v>180</v>
      </c>
      <c r="FE29" s="15">
        <v>8.6999999999999993</v>
      </c>
      <c r="FF29" s="15">
        <v>7.4</v>
      </c>
      <c r="FG29" s="15">
        <v>10</v>
      </c>
      <c r="FH29" s="14">
        <v>171</v>
      </c>
      <c r="FI29" s="15">
        <v>8.1999999999999993</v>
      </c>
      <c r="FJ29" s="15">
        <v>7</v>
      </c>
      <c r="FK29" s="15">
        <v>9.4</v>
      </c>
      <c r="FL29" s="14">
        <v>174</v>
      </c>
      <c r="FM29" s="15">
        <v>8.4</v>
      </c>
      <c r="FN29" s="15">
        <v>7.2</v>
      </c>
      <c r="FO29" s="15">
        <v>9.6999999999999993</v>
      </c>
    </row>
    <row r="30" spans="1:171">
      <c r="A30" s="13" t="s">
        <v>432</v>
      </c>
      <c r="B30" s="13" t="s">
        <v>423</v>
      </c>
      <c r="C30" s="13" t="s">
        <v>424</v>
      </c>
      <c r="D30" s="14">
        <v>131</v>
      </c>
      <c r="E30" s="15">
        <v>4.5999999999999996</v>
      </c>
      <c r="F30" s="15">
        <v>3.8</v>
      </c>
      <c r="G30" s="15">
        <v>5.4</v>
      </c>
      <c r="H30" s="14">
        <v>114</v>
      </c>
      <c r="I30" s="15">
        <v>4</v>
      </c>
      <c r="J30" s="15">
        <v>3.3</v>
      </c>
      <c r="K30" s="15">
        <v>4.8</v>
      </c>
      <c r="L30" s="14">
        <v>134</v>
      </c>
      <c r="M30" s="15">
        <v>4.7</v>
      </c>
      <c r="N30" s="15">
        <v>3.9</v>
      </c>
      <c r="O30" s="15">
        <v>5.6</v>
      </c>
      <c r="P30" s="14">
        <v>164</v>
      </c>
      <c r="Q30" s="15">
        <v>5.8</v>
      </c>
      <c r="R30" s="15">
        <v>5</v>
      </c>
      <c r="S30" s="15">
        <v>6.7</v>
      </c>
      <c r="T30" s="14">
        <v>149</v>
      </c>
      <c r="U30" s="15">
        <v>5.3</v>
      </c>
      <c r="V30" s="15">
        <v>4.5</v>
      </c>
      <c r="W30" s="15">
        <v>6.2</v>
      </c>
      <c r="X30" s="14">
        <v>122</v>
      </c>
      <c r="Y30" s="15">
        <v>4.4000000000000004</v>
      </c>
      <c r="Z30" s="15">
        <v>3.6</v>
      </c>
      <c r="AA30" s="15">
        <v>5.2</v>
      </c>
      <c r="AB30" s="14">
        <v>131</v>
      </c>
      <c r="AC30" s="15">
        <v>4.7</v>
      </c>
      <c r="AD30" s="15">
        <v>3.9</v>
      </c>
      <c r="AE30" s="15">
        <v>5.6</v>
      </c>
      <c r="AF30" s="14">
        <v>120</v>
      </c>
      <c r="AG30" s="15">
        <v>4.4000000000000004</v>
      </c>
      <c r="AH30" s="15">
        <v>3.6</v>
      </c>
      <c r="AI30" s="15">
        <v>5.2</v>
      </c>
      <c r="AJ30" s="14">
        <v>130</v>
      </c>
      <c r="AK30" s="15">
        <v>4.8</v>
      </c>
      <c r="AL30" s="15">
        <v>4</v>
      </c>
      <c r="AM30" s="15">
        <v>5.6</v>
      </c>
      <c r="AN30" s="14">
        <v>103</v>
      </c>
      <c r="AO30" s="15">
        <v>3.9</v>
      </c>
      <c r="AP30" s="15">
        <v>3.1</v>
      </c>
      <c r="AQ30" s="15">
        <v>4.5999999999999996</v>
      </c>
      <c r="AR30" s="14">
        <v>110</v>
      </c>
      <c r="AS30" s="15">
        <v>4.0999999999999996</v>
      </c>
      <c r="AT30" s="15">
        <v>3.3</v>
      </c>
      <c r="AU30" s="15">
        <v>4.8</v>
      </c>
      <c r="AV30" s="14">
        <v>119</v>
      </c>
      <c r="AW30" s="15">
        <v>4.5</v>
      </c>
      <c r="AX30" s="15">
        <v>3.7</v>
      </c>
      <c r="AY30" s="15">
        <v>5.3</v>
      </c>
      <c r="AZ30" s="14">
        <v>93</v>
      </c>
      <c r="BA30" s="15">
        <v>3.6</v>
      </c>
      <c r="BB30" s="15">
        <v>2.9</v>
      </c>
      <c r="BC30" s="15">
        <v>4.4000000000000004</v>
      </c>
      <c r="BD30" s="14">
        <v>102</v>
      </c>
      <c r="BE30" s="15">
        <v>3.9</v>
      </c>
      <c r="BF30" s="15">
        <v>3.1</v>
      </c>
      <c r="BG30" s="15">
        <v>4.7</v>
      </c>
      <c r="BH30" s="14">
        <v>124</v>
      </c>
      <c r="BI30" s="15">
        <v>4.9000000000000004</v>
      </c>
      <c r="BJ30" s="15">
        <v>4</v>
      </c>
      <c r="BK30" s="15">
        <v>5.7</v>
      </c>
      <c r="BL30" s="14">
        <v>104</v>
      </c>
      <c r="BM30" s="15">
        <v>4</v>
      </c>
      <c r="BN30" s="15">
        <v>3.3</v>
      </c>
      <c r="BO30" s="15">
        <v>4.8</v>
      </c>
      <c r="BP30" s="14">
        <v>113</v>
      </c>
      <c r="BQ30" s="15">
        <v>4.5</v>
      </c>
      <c r="BR30" s="15">
        <v>3.7</v>
      </c>
      <c r="BS30" s="15">
        <v>5.3</v>
      </c>
      <c r="BT30" s="14">
        <v>113</v>
      </c>
      <c r="BU30" s="15">
        <v>4.5999999999999996</v>
      </c>
      <c r="BV30" s="15">
        <v>3.7</v>
      </c>
      <c r="BW30" s="15">
        <v>5.4</v>
      </c>
      <c r="BX30" s="14">
        <v>133</v>
      </c>
      <c r="BY30" s="15">
        <v>5.3</v>
      </c>
      <c r="BZ30" s="15">
        <v>4.4000000000000004</v>
      </c>
      <c r="CA30" s="15">
        <v>6.3</v>
      </c>
      <c r="CB30" s="14">
        <v>119</v>
      </c>
      <c r="CC30" s="15">
        <v>4.8</v>
      </c>
      <c r="CD30" s="15">
        <v>4</v>
      </c>
      <c r="CE30" s="15">
        <v>5.7</v>
      </c>
      <c r="CF30" s="14">
        <v>108</v>
      </c>
      <c r="CG30" s="15">
        <v>4.5</v>
      </c>
      <c r="CH30" s="15">
        <v>3.7</v>
      </c>
      <c r="CI30" s="15">
        <v>5.4</v>
      </c>
      <c r="CJ30" s="14">
        <v>121</v>
      </c>
      <c r="CK30" s="15">
        <v>5</v>
      </c>
      <c r="CL30" s="15">
        <v>4.0999999999999996</v>
      </c>
      <c r="CM30" s="15">
        <v>5.9</v>
      </c>
      <c r="CN30" s="14">
        <v>115</v>
      </c>
      <c r="CO30" s="15">
        <v>4.8</v>
      </c>
      <c r="CP30" s="15">
        <v>3.9</v>
      </c>
      <c r="CQ30" s="15">
        <v>5.7</v>
      </c>
      <c r="CR30" s="14">
        <v>94</v>
      </c>
      <c r="CS30" s="15">
        <v>4</v>
      </c>
      <c r="CT30" s="15">
        <v>3.2</v>
      </c>
      <c r="CU30" s="15">
        <v>4.9000000000000004</v>
      </c>
      <c r="CV30" s="14">
        <v>119</v>
      </c>
      <c r="CW30" s="15">
        <v>5.0999999999999996</v>
      </c>
      <c r="CX30" s="15">
        <v>4.2</v>
      </c>
      <c r="CY30" s="15">
        <v>6.1</v>
      </c>
      <c r="CZ30" s="14">
        <v>109</v>
      </c>
      <c r="DA30" s="15">
        <v>4.8</v>
      </c>
      <c r="DB30" s="15">
        <v>3.9</v>
      </c>
      <c r="DC30" s="15">
        <v>5.7</v>
      </c>
      <c r="DD30" s="14">
        <v>114</v>
      </c>
      <c r="DE30" s="15">
        <v>4.9000000000000004</v>
      </c>
      <c r="DF30" s="15">
        <v>4</v>
      </c>
      <c r="DG30" s="15">
        <v>5.8</v>
      </c>
      <c r="DH30" s="14">
        <v>105</v>
      </c>
      <c r="DI30" s="15">
        <v>4.5999999999999996</v>
      </c>
      <c r="DJ30" s="15">
        <v>3.7</v>
      </c>
      <c r="DK30" s="15">
        <v>5.5</v>
      </c>
      <c r="DL30" s="14">
        <v>112</v>
      </c>
      <c r="DM30" s="15">
        <v>4.8</v>
      </c>
      <c r="DN30" s="15">
        <v>3.9</v>
      </c>
      <c r="DO30" s="15">
        <v>5.7</v>
      </c>
      <c r="DP30" s="14">
        <v>125</v>
      </c>
      <c r="DQ30" s="15">
        <v>5.7</v>
      </c>
      <c r="DR30" s="15">
        <v>4.7</v>
      </c>
      <c r="DS30" s="15">
        <v>6.7</v>
      </c>
      <c r="DT30" s="14">
        <v>115</v>
      </c>
      <c r="DU30" s="15">
        <v>5.3</v>
      </c>
      <c r="DV30" s="15">
        <v>4.3</v>
      </c>
      <c r="DW30" s="15">
        <v>6.3</v>
      </c>
      <c r="DX30" s="14">
        <v>133</v>
      </c>
      <c r="DY30" s="15">
        <v>6</v>
      </c>
      <c r="DZ30" s="15">
        <v>5</v>
      </c>
      <c r="EA30" s="15">
        <v>7</v>
      </c>
      <c r="EB30" s="14">
        <v>130</v>
      </c>
      <c r="EC30" s="15">
        <v>5.9</v>
      </c>
      <c r="ED30" s="15">
        <v>4.9000000000000004</v>
      </c>
      <c r="EE30" s="15">
        <v>6.9</v>
      </c>
      <c r="EF30" s="14">
        <v>141</v>
      </c>
      <c r="EG30" s="15">
        <v>6.4</v>
      </c>
      <c r="EH30" s="15">
        <v>5.4</v>
      </c>
      <c r="EI30" s="15">
        <v>7.5</v>
      </c>
      <c r="EJ30" s="14">
        <v>150</v>
      </c>
      <c r="EK30" s="15">
        <v>7.2</v>
      </c>
      <c r="EL30" s="15">
        <v>6</v>
      </c>
      <c r="EM30" s="15">
        <v>8.3000000000000007</v>
      </c>
      <c r="EN30" s="14">
        <v>174</v>
      </c>
      <c r="EO30" s="15">
        <v>8.1</v>
      </c>
      <c r="EP30" s="15">
        <v>6.9</v>
      </c>
      <c r="EQ30" s="15">
        <v>9.3000000000000007</v>
      </c>
      <c r="ER30" s="14">
        <v>171</v>
      </c>
      <c r="ES30" s="15">
        <v>8.4</v>
      </c>
      <c r="ET30" s="15">
        <v>7.1</v>
      </c>
      <c r="EU30" s="15">
        <v>9.6</v>
      </c>
      <c r="EV30" s="14">
        <v>180</v>
      </c>
      <c r="EW30" s="15">
        <v>9</v>
      </c>
      <c r="EX30" s="15">
        <v>7.7</v>
      </c>
      <c r="EY30" s="15">
        <v>10.3</v>
      </c>
      <c r="EZ30" s="14">
        <v>176</v>
      </c>
      <c r="FA30" s="15">
        <v>8.8000000000000007</v>
      </c>
      <c r="FB30" s="15">
        <v>7.5</v>
      </c>
      <c r="FC30" s="15">
        <v>10.199999999999999</v>
      </c>
      <c r="FD30" s="14">
        <v>172</v>
      </c>
      <c r="FE30" s="15">
        <v>8.6999999999999993</v>
      </c>
      <c r="FF30" s="15">
        <v>7.4</v>
      </c>
      <c r="FG30" s="15">
        <v>10</v>
      </c>
      <c r="FH30" s="14">
        <v>194</v>
      </c>
      <c r="FI30" s="15">
        <v>9.8000000000000007</v>
      </c>
      <c r="FJ30" s="15">
        <v>8.4</v>
      </c>
      <c r="FK30" s="15">
        <v>11.2</v>
      </c>
      <c r="FL30" s="14">
        <v>189</v>
      </c>
      <c r="FM30" s="15">
        <v>9.6999999999999993</v>
      </c>
      <c r="FN30" s="15">
        <v>8.3000000000000007</v>
      </c>
      <c r="FO30" s="15">
        <v>11.1</v>
      </c>
    </row>
    <row r="31" spans="1:171">
      <c r="A31" s="13" t="s">
        <v>432</v>
      </c>
      <c r="B31" s="13" t="s">
        <v>425</v>
      </c>
      <c r="C31" s="13" t="s">
        <v>426</v>
      </c>
      <c r="D31" s="14">
        <v>147</v>
      </c>
      <c r="E31" s="15">
        <v>3.5</v>
      </c>
      <c r="F31" s="15">
        <v>2.9</v>
      </c>
      <c r="G31" s="15">
        <v>4.0999999999999996</v>
      </c>
      <c r="H31" s="14">
        <v>138</v>
      </c>
      <c r="I31" s="15">
        <v>3.4</v>
      </c>
      <c r="J31" s="15">
        <v>2.8</v>
      </c>
      <c r="K31" s="15">
        <v>4</v>
      </c>
      <c r="L31" s="14">
        <v>131</v>
      </c>
      <c r="M31" s="15">
        <v>3.3</v>
      </c>
      <c r="N31" s="15">
        <v>2.7</v>
      </c>
      <c r="O31" s="15">
        <v>3.9</v>
      </c>
      <c r="P31" s="14">
        <v>179</v>
      </c>
      <c r="Q31" s="15">
        <v>4.5</v>
      </c>
      <c r="R31" s="15">
        <v>3.8</v>
      </c>
      <c r="S31" s="15">
        <v>5.2</v>
      </c>
      <c r="T31" s="14">
        <v>158</v>
      </c>
      <c r="U31" s="15">
        <v>4</v>
      </c>
      <c r="V31" s="15">
        <v>3.4</v>
      </c>
      <c r="W31" s="15">
        <v>4.7</v>
      </c>
      <c r="X31" s="14">
        <v>149</v>
      </c>
      <c r="Y31" s="15">
        <v>4</v>
      </c>
      <c r="Z31" s="15">
        <v>3.3</v>
      </c>
      <c r="AA31" s="15">
        <v>4.7</v>
      </c>
      <c r="AB31" s="14">
        <v>133</v>
      </c>
      <c r="AC31" s="15">
        <v>3.7</v>
      </c>
      <c r="AD31" s="15">
        <v>3</v>
      </c>
      <c r="AE31" s="15">
        <v>4.3</v>
      </c>
      <c r="AF31" s="14">
        <v>192</v>
      </c>
      <c r="AG31" s="15">
        <v>5.3</v>
      </c>
      <c r="AH31" s="15">
        <v>4.5</v>
      </c>
      <c r="AI31" s="15">
        <v>6.1</v>
      </c>
      <c r="AJ31" s="14">
        <v>128</v>
      </c>
      <c r="AK31" s="15">
        <v>3.5</v>
      </c>
      <c r="AL31" s="15">
        <v>2.8</v>
      </c>
      <c r="AM31" s="15">
        <v>4.0999999999999996</v>
      </c>
      <c r="AN31" s="14">
        <v>121</v>
      </c>
      <c r="AO31" s="15">
        <v>3.5</v>
      </c>
      <c r="AP31" s="15">
        <v>2.8</v>
      </c>
      <c r="AQ31" s="15">
        <v>4.0999999999999996</v>
      </c>
      <c r="AR31" s="14">
        <v>142</v>
      </c>
      <c r="AS31" s="15">
        <v>4.0999999999999996</v>
      </c>
      <c r="AT31" s="15">
        <v>3.4</v>
      </c>
      <c r="AU31" s="15">
        <v>4.8</v>
      </c>
      <c r="AV31" s="14">
        <v>158</v>
      </c>
      <c r="AW31" s="15">
        <v>4.7</v>
      </c>
      <c r="AX31" s="15">
        <v>3.9</v>
      </c>
      <c r="AY31" s="15">
        <v>5.4</v>
      </c>
      <c r="AZ31" s="14">
        <v>140</v>
      </c>
      <c r="BA31" s="15">
        <v>3.9</v>
      </c>
      <c r="BB31" s="15">
        <v>3.3</v>
      </c>
      <c r="BC31" s="15">
        <v>4.5999999999999996</v>
      </c>
      <c r="BD31" s="14">
        <v>139</v>
      </c>
      <c r="BE31" s="15">
        <v>4.2</v>
      </c>
      <c r="BF31" s="15">
        <v>3.5</v>
      </c>
      <c r="BG31" s="15">
        <v>4.9000000000000004</v>
      </c>
      <c r="BH31" s="14">
        <v>147</v>
      </c>
      <c r="BI31" s="15">
        <v>4.2</v>
      </c>
      <c r="BJ31" s="15">
        <v>3.5</v>
      </c>
      <c r="BK31" s="15">
        <v>5</v>
      </c>
      <c r="BL31" s="14">
        <v>139</v>
      </c>
      <c r="BM31" s="15">
        <v>4.2</v>
      </c>
      <c r="BN31" s="15">
        <v>3.5</v>
      </c>
      <c r="BO31" s="15">
        <v>5</v>
      </c>
      <c r="BP31" s="14">
        <v>151</v>
      </c>
      <c r="BQ31" s="15">
        <v>4.5999999999999996</v>
      </c>
      <c r="BR31" s="15">
        <v>3.8</v>
      </c>
      <c r="BS31" s="15">
        <v>5.4</v>
      </c>
      <c r="BT31" s="14">
        <v>170</v>
      </c>
      <c r="BU31" s="15">
        <v>5.3</v>
      </c>
      <c r="BV31" s="15">
        <v>4.5</v>
      </c>
      <c r="BW31" s="15">
        <v>6.1</v>
      </c>
      <c r="BX31" s="14">
        <v>167</v>
      </c>
      <c r="BY31" s="15">
        <v>5.2</v>
      </c>
      <c r="BZ31" s="15">
        <v>4.4000000000000004</v>
      </c>
      <c r="CA31" s="15">
        <v>6.1</v>
      </c>
      <c r="CB31" s="14">
        <v>192</v>
      </c>
      <c r="CC31" s="15">
        <v>6.1</v>
      </c>
      <c r="CD31" s="15">
        <v>5.2</v>
      </c>
      <c r="CE31" s="15">
        <v>7</v>
      </c>
      <c r="CF31" s="14">
        <v>169</v>
      </c>
      <c r="CG31" s="15">
        <v>5.4</v>
      </c>
      <c r="CH31" s="15">
        <v>4.5999999999999996</v>
      </c>
      <c r="CI31" s="15">
        <v>6.3</v>
      </c>
      <c r="CJ31" s="14">
        <v>176</v>
      </c>
      <c r="CK31" s="15">
        <v>5.5</v>
      </c>
      <c r="CL31" s="15">
        <v>4.7</v>
      </c>
      <c r="CM31" s="15">
        <v>6.4</v>
      </c>
      <c r="CN31" s="14">
        <v>172</v>
      </c>
      <c r="CO31" s="15">
        <v>5.8</v>
      </c>
      <c r="CP31" s="15">
        <v>4.9000000000000004</v>
      </c>
      <c r="CQ31" s="15">
        <v>6.7</v>
      </c>
      <c r="CR31" s="14">
        <v>201</v>
      </c>
      <c r="CS31" s="15">
        <v>6.4</v>
      </c>
      <c r="CT31" s="15">
        <v>5.4</v>
      </c>
      <c r="CU31" s="15">
        <v>7.3</v>
      </c>
      <c r="CV31" s="14">
        <v>214</v>
      </c>
      <c r="CW31" s="15">
        <v>6.9</v>
      </c>
      <c r="CX31" s="15">
        <v>5.9</v>
      </c>
      <c r="CY31" s="15">
        <v>7.9</v>
      </c>
      <c r="CZ31" s="14">
        <v>183</v>
      </c>
      <c r="DA31" s="15">
        <v>6</v>
      </c>
      <c r="DB31" s="15">
        <v>5.0999999999999996</v>
      </c>
      <c r="DC31" s="15">
        <v>6.9</v>
      </c>
      <c r="DD31" s="14">
        <v>169</v>
      </c>
      <c r="DE31" s="15">
        <v>5.4</v>
      </c>
      <c r="DF31" s="15">
        <v>4.5999999999999996</v>
      </c>
      <c r="DG31" s="15">
        <v>6.3</v>
      </c>
      <c r="DH31" s="14">
        <v>172</v>
      </c>
      <c r="DI31" s="15">
        <v>5.7</v>
      </c>
      <c r="DJ31" s="15">
        <v>4.8</v>
      </c>
      <c r="DK31" s="15">
        <v>6.6</v>
      </c>
      <c r="DL31" s="14">
        <v>183</v>
      </c>
      <c r="DM31" s="15">
        <v>6.1</v>
      </c>
      <c r="DN31" s="15">
        <v>5.2</v>
      </c>
      <c r="DO31" s="15">
        <v>7</v>
      </c>
      <c r="DP31" s="14">
        <v>235</v>
      </c>
      <c r="DQ31" s="15">
        <v>7.6</v>
      </c>
      <c r="DR31" s="15">
        <v>6.6</v>
      </c>
      <c r="DS31" s="15">
        <v>8.6</v>
      </c>
      <c r="DT31" s="14">
        <v>215</v>
      </c>
      <c r="DU31" s="15">
        <v>7.4</v>
      </c>
      <c r="DV31" s="15">
        <v>6.4</v>
      </c>
      <c r="DW31" s="15">
        <v>8.5</v>
      </c>
      <c r="DX31" s="14">
        <v>213</v>
      </c>
      <c r="DY31" s="15">
        <v>7.2</v>
      </c>
      <c r="DZ31" s="15">
        <v>6.2</v>
      </c>
      <c r="EA31" s="15">
        <v>8.1999999999999993</v>
      </c>
      <c r="EB31" s="14">
        <v>227</v>
      </c>
      <c r="EC31" s="15">
        <v>7.7</v>
      </c>
      <c r="ED31" s="15">
        <v>6.6</v>
      </c>
      <c r="EE31" s="15">
        <v>8.6999999999999993</v>
      </c>
      <c r="EF31" s="14">
        <v>226</v>
      </c>
      <c r="EG31" s="15">
        <v>7.7</v>
      </c>
      <c r="EH31" s="15">
        <v>6.7</v>
      </c>
      <c r="EI31" s="15">
        <v>8.6999999999999993</v>
      </c>
      <c r="EJ31" s="14">
        <v>278</v>
      </c>
      <c r="EK31" s="15">
        <v>9.8000000000000007</v>
      </c>
      <c r="EL31" s="15">
        <v>8.6</v>
      </c>
      <c r="EM31" s="15">
        <v>10.9</v>
      </c>
      <c r="EN31" s="14">
        <v>254</v>
      </c>
      <c r="EO31" s="15">
        <v>8.6999999999999993</v>
      </c>
      <c r="EP31" s="15">
        <v>7.6</v>
      </c>
      <c r="EQ31" s="15">
        <v>9.8000000000000007</v>
      </c>
      <c r="ER31" s="14">
        <v>263</v>
      </c>
      <c r="ES31" s="15">
        <v>9</v>
      </c>
      <c r="ET31" s="15">
        <v>7.9</v>
      </c>
      <c r="EU31" s="15">
        <v>10.199999999999999</v>
      </c>
      <c r="EV31" s="14">
        <v>306</v>
      </c>
      <c r="EW31" s="15">
        <v>10.5</v>
      </c>
      <c r="EX31" s="15">
        <v>9.3000000000000007</v>
      </c>
      <c r="EY31" s="15">
        <v>11.7</v>
      </c>
      <c r="EZ31" s="14">
        <v>320</v>
      </c>
      <c r="FA31" s="15">
        <v>11.2</v>
      </c>
      <c r="FB31" s="15">
        <v>9.9</v>
      </c>
      <c r="FC31" s="15">
        <v>12.4</v>
      </c>
      <c r="FD31" s="14">
        <v>330</v>
      </c>
      <c r="FE31" s="15">
        <v>11.4</v>
      </c>
      <c r="FF31" s="15">
        <v>10.199999999999999</v>
      </c>
      <c r="FG31" s="15">
        <v>12.7</v>
      </c>
      <c r="FH31" s="14">
        <v>346</v>
      </c>
      <c r="FI31" s="15">
        <v>11.7</v>
      </c>
      <c r="FJ31" s="15">
        <v>10.4</v>
      </c>
      <c r="FK31" s="15">
        <v>12.9</v>
      </c>
      <c r="FL31" s="14">
        <v>378</v>
      </c>
      <c r="FM31" s="15">
        <v>12.8</v>
      </c>
      <c r="FN31" s="15">
        <v>11.5</v>
      </c>
      <c r="FO31" s="15">
        <v>14.1</v>
      </c>
    </row>
    <row r="32" spans="1:171">
      <c r="A32" s="13" t="s">
        <v>432</v>
      </c>
      <c r="B32" s="13" t="s">
        <v>427</v>
      </c>
      <c r="C32" s="13" t="s">
        <v>428</v>
      </c>
      <c r="D32" s="14">
        <v>234</v>
      </c>
      <c r="E32" s="15">
        <v>5.5</v>
      </c>
      <c r="F32" s="15">
        <v>4.8</v>
      </c>
      <c r="G32" s="15">
        <v>6.2</v>
      </c>
      <c r="H32" s="14">
        <v>238</v>
      </c>
      <c r="I32" s="15">
        <v>5.7</v>
      </c>
      <c r="J32" s="15">
        <v>5</v>
      </c>
      <c r="K32" s="15">
        <v>6.4</v>
      </c>
      <c r="L32" s="14">
        <v>242</v>
      </c>
      <c r="M32" s="15">
        <v>5.8</v>
      </c>
      <c r="N32" s="15">
        <v>5.0999999999999996</v>
      </c>
      <c r="O32" s="15">
        <v>6.5</v>
      </c>
      <c r="P32" s="14">
        <v>202</v>
      </c>
      <c r="Q32" s="15">
        <v>4.9000000000000004</v>
      </c>
      <c r="R32" s="15">
        <v>4.2</v>
      </c>
      <c r="S32" s="15">
        <v>5.5</v>
      </c>
      <c r="T32" s="14">
        <v>194</v>
      </c>
      <c r="U32" s="15">
        <v>4.5999999999999996</v>
      </c>
      <c r="V32" s="15">
        <v>4</v>
      </c>
      <c r="W32" s="15">
        <v>5.3</v>
      </c>
      <c r="X32" s="14">
        <v>196</v>
      </c>
      <c r="Y32" s="15">
        <v>4.8</v>
      </c>
      <c r="Z32" s="15">
        <v>4.0999999999999996</v>
      </c>
      <c r="AA32" s="15">
        <v>5.4</v>
      </c>
      <c r="AB32" s="14">
        <v>198</v>
      </c>
      <c r="AC32" s="15">
        <v>4.8</v>
      </c>
      <c r="AD32" s="15">
        <v>4.2</v>
      </c>
      <c r="AE32" s="15">
        <v>5.5</v>
      </c>
      <c r="AF32" s="14">
        <v>193</v>
      </c>
      <c r="AG32" s="15">
        <v>4.7</v>
      </c>
      <c r="AH32" s="15">
        <v>4.0999999999999996</v>
      </c>
      <c r="AI32" s="15">
        <v>5.4</v>
      </c>
      <c r="AJ32" s="14">
        <v>190</v>
      </c>
      <c r="AK32" s="15">
        <v>4.7</v>
      </c>
      <c r="AL32" s="15">
        <v>4</v>
      </c>
      <c r="AM32" s="15">
        <v>5.4</v>
      </c>
      <c r="AN32" s="14">
        <v>193</v>
      </c>
      <c r="AO32" s="15">
        <v>4.9000000000000004</v>
      </c>
      <c r="AP32" s="15">
        <v>4.2</v>
      </c>
      <c r="AQ32" s="15">
        <v>5.6</v>
      </c>
      <c r="AR32" s="14">
        <v>178</v>
      </c>
      <c r="AS32" s="15">
        <v>4.5</v>
      </c>
      <c r="AT32" s="15">
        <v>3.8</v>
      </c>
      <c r="AU32" s="15">
        <v>5.2</v>
      </c>
      <c r="AV32" s="14">
        <v>198</v>
      </c>
      <c r="AW32" s="15">
        <v>5.0999999999999996</v>
      </c>
      <c r="AX32" s="15">
        <v>4.4000000000000004</v>
      </c>
      <c r="AY32" s="15">
        <v>5.8</v>
      </c>
      <c r="AZ32" s="14">
        <v>182</v>
      </c>
      <c r="BA32" s="15">
        <v>4.7</v>
      </c>
      <c r="BB32" s="15">
        <v>4</v>
      </c>
      <c r="BC32" s="15">
        <v>5.4</v>
      </c>
      <c r="BD32" s="14">
        <v>191</v>
      </c>
      <c r="BE32" s="15">
        <v>5</v>
      </c>
      <c r="BF32" s="15">
        <v>4.3</v>
      </c>
      <c r="BG32" s="15">
        <v>5.7</v>
      </c>
      <c r="BH32" s="14">
        <v>168</v>
      </c>
      <c r="BI32" s="15">
        <v>4.4000000000000004</v>
      </c>
      <c r="BJ32" s="15">
        <v>3.8</v>
      </c>
      <c r="BK32" s="15">
        <v>5.0999999999999996</v>
      </c>
      <c r="BL32" s="14">
        <v>158</v>
      </c>
      <c r="BM32" s="15">
        <v>4.2</v>
      </c>
      <c r="BN32" s="15">
        <v>3.5</v>
      </c>
      <c r="BO32" s="15">
        <v>4.9000000000000004</v>
      </c>
      <c r="BP32" s="14">
        <v>187</v>
      </c>
      <c r="BQ32" s="15">
        <v>5.0999999999999996</v>
      </c>
      <c r="BR32" s="15">
        <v>4.3</v>
      </c>
      <c r="BS32" s="15">
        <v>5.8</v>
      </c>
      <c r="BT32" s="14">
        <v>202</v>
      </c>
      <c r="BU32" s="15">
        <v>5.5</v>
      </c>
      <c r="BV32" s="15">
        <v>4.7</v>
      </c>
      <c r="BW32" s="15">
        <v>6.2</v>
      </c>
      <c r="BX32" s="14">
        <v>189</v>
      </c>
      <c r="BY32" s="15">
        <v>5.0999999999999996</v>
      </c>
      <c r="BZ32" s="15">
        <v>4.4000000000000004</v>
      </c>
      <c r="CA32" s="15">
        <v>5.9</v>
      </c>
      <c r="CB32" s="14">
        <v>169</v>
      </c>
      <c r="CC32" s="15">
        <v>4.5999999999999996</v>
      </c>
      <c r="CD32" s="15">
        <v>3.9</v>
      </c>
      <c r="CE32" s="15">
        <v>5.3</v>
      </c>
      <c r="CF32" s="14">
        <v>208</v>
      </c>
      <c r="CG32" s="15">
        <v>5.8</v>
      </c>
      <c r="CH32" s="15">
        <v>5</v>
      </c>
      <c r="CI32" s="15">
        <v>6.5</v>
      </c>
      <c r="CJ32" s="14">
        <v>178</v>
      </c>
      <c r="CK32" s="15">
        <v>5</v>
      </c>
      <c r="CL32" s="15">
        <v>4.2</v>
      </c>
      <c r="CM32" s="15">
        <v>5.7</v>
      </c>
      <c r="CN32" s="14">
        <v>209</v>
      </c>
      <c r="CO32" s="15">
        <v>5.8</v>
      </c>
      <c r="CP32" s="15">
        <v>5</v>
      </c>
      <c r="CQ32" s="15">
        <v>6.6</v>
      </c>
      <c r="CR32" s="14">
        <v>170</v>
      </c>
      <c r="CS32" s="15">
        <v>4.8</v>
      </c>
      <c r="CT32" s="15">
        <v>4.0999999999999996</v>
      </c>
      <c r="CU32" s="15">
        <v>5.5</v>
      </c>
      <c r="CV32" s="14">
        <v>193</v>
      </c>
      <c r="CW32" s="15">
        <v>5.5</v>
      </c>
      <c r="CX32" s="15">
        <v>4.7</v>
      </c>
      <c r="CY32" s="15">
        <v>6.3</v>
      </c>
      <c r="CZ32" s="14">
        <v>216</v>
      </c>
      <c r="DA32" s="15">
        <v>6.3</v>
      </c>
      <c r="DB32" s="15">
        <v>5.4</v>
      </c>
      <c r="DC32" s="15">
        <v>7.1</v>
      </c>
      <c r="DD32" s="14">
        <v>211</v>
      </c>
      <c r="DE32" s="15">
        <v>6.1</v>
      </c>
      <c r="DF32" s="15">
        <v>5.2</v>
      </c>
      <c r="DG32" s="15">
        <v>6.9</v>
      </c>
      <c r="DH32" s="14">
        <v>202</v>
      </c>
      <c r="DI32" s="15">
        <v>5.9</v>
      </c>
      <c r="DJ32" s="15">
        <v>5.0999999999999996</v>
      </c>
      <c r="DK32" s="15">
        <v>6.8</v>
      </c>
      <c r="DL32" s="14">
        <v>205</v>
      </c>
      <c r="DM32" s="15">
        <v>6</v>
      </c>
      <c r="DN32" s="15">
        <v>5.0999999999999996</v>
      </c>
      <c r="DO32" s="15">
        <v>6.8</v>
      </c>
      <c r="DP32" s="14">
        <v>225</v>
      </c>
      <c r="DQ32" s="15">
        <v>6.7</v>
      </c>
      <c r="DR32" s="15">
        <v>5.9</v>
      </c>
      <c r="DS32" s="15">
        <v>7.6</v>
      </c>
      <c r="DT32" s="14">
        <v>223</v>
      </c>
      <c r="DU32" s="15">
        <v>6.6</v>
      </c>
      <c r="DV32" s="15">
        <v>5.8</v>
      </c>
      <c r="DW32" s="15">
        <v>7.5</v>
      </c>
      <c r="DX32" s="14">
        <v>217</v>
      </c>
      <c r="DY32" s="15">
        <v>6.5</v>
      </c>
      <c r="DZ32" s="15">
        <v>5.6</v>
      </c>
      <c r="EA32" s="15">
        <v>7.4</v>
      </c>
      <c r="EB32" s="14">
        <v>226</v>
      </c>
      <c r="EC32" s="15">
        <v>6.8</v>
      </c>
      <c r="ED32" s="15">
        <v>5.9</v>
      </c>
      <c r="EE32" s="15">
        <v>7.7</v>
      </c>
      <c r="EF32" s="14">
        <v>234</v>
      </c>
      <c r="EG32" s="15">
        <v>7.1</v>
      </c>
      <c r="EH32" s="15">
        <v>6.1</v>
      </c>
      <c r="EI32" s="15">
        <v>8</v>
      </c>
      <c r="EJ32" s="14">
        <v>281</v>
      </c>
      <c r="EK32" s="15">
        <v>8.6</v>
      </c>
      <c r="EL32" s="15">
        <v>7.5</v>
      </c>
      <c r="EM32" s="15">
        <v>9.6</v>
      </c>
      <c r="EN32" s="14">
        <v>236</v>
      </c>
      <c r="EO32" s="15">
        <v>7.2</v>
      </c>
      <c r="EP32" s="15">
        <v>6.3</v>
      </c>
      <c r="EQ32" s="15">
        <v>8.1999999999999993</v>
      </c>
      <c r="ER32" s="14">
        <v>254</v>
      </c>
      <c r="ES32" s="15">
        <v>8</v>
      </c>
      <c r="ET32" s="15">
        <v>7</v>
      </c>
      <c r="EU32" s="15">
        <v>9</v>
      </c>
      <c r="EV32" s="14">
        <v>316</v>
      </c>
      <c r="EW32" s="15">
        <v>9.9</v>
      </c>
      <c r="EX32" s="15">
        <v>8.8000000000000007</v>
      </c>
      <c r="EY32" s="15">
        <v>11</v>
      </c>
      <c r="EZ32" s="14">
        <v>283</v>
      </c>
      <c r="FA32" s="15">
        <v>9.1</v>
      </c>
      <c r="FB32" s="15">
        <v>8</v>
      </c>
      <c r="FC32" s="15">
        <v>10.199999999999999</v>
      </c>
      <c r="FD32" s="14">
        <v>325</v>
      </c>
      <c r="FE32" s="15">
        <v>10.5</v>
      </c>
      <c r="FF32" s="15">
        <v>9.3000000000000007</v>
      </c>
      <c r="FG32" s="15">
        <v>11.6</v>
      </c>
      <c r="FH32" s="14">
        <v>284</v>
      </c>
      <c r="FI32" s="15">
        <v>9.4</v>
      </c>
      <c r="FJ32" s="15">
        <v>8.3000000000000007</v>
      </c>
      <c r="FK32" s="15">
        <v>10.4</v>
      </c>
      <c r="FL32" s="14">
        <v>323</v>
      </c>
      <c r="FM32" s="15">
        <v>10.7</v>
      </c>
      <c r="FN32" s="15">
        <v>9.6</v>
      </c>
      <c r="FO32" s="15">
        <v>11.9</v>
      </c>
    </row>
    <row r="33" spans="1:171">
      <c r="A33" s="13" t="s">
        <v>432</v>
      </c>
      <c r="B33" s="13" t="s">
        <v>429</v>
      </c>
      <c r="C33" s="13" t="s">
        <v>430</v>
      </c>
      <c r="D33" s="14">
        <v>176</v>
      </c>
      <c r="E33" s="15">
        <v>6.7</v>
      </c>
      <c r="F33" s="15">
        <v>5.7</v>
      </c>
      <c r="G33" s="15">
        <v>7.8</v>
      </c>
      <c r="H33" s="14">
        <v>176</v>
      </c>
      <c r="I33" s="15">
        <v>6.9</v>
      </c>
      <c r="J33" s="15">
        <v>5.9</v>
      </c>
      <c r="K33" s="15">
        <v>8</v>
      </c>
      <c r="L33" s="14">
        <v>150</v>
      </c>
      <c r="M33" s="15">
        <v>5.7</v>
      </c>
      <c r="N33" s="15">
        <v>4.8</v>
      </c>
      <c r="O33" s="15">
        <v>6.7</v>
      </c>
      <c r="P33" s="14">
        <v>125</v>
      </c>
      <c r="Q33" s="15">
        <v>4.8</v>
      </c>
      <c r="R33" s="15">
        <v>3.9</v>
      </c>
      <c r="S33" s="15">
        <v>5.6</v>
      </c>
      <c r="T33" s="14">
        <v>142</v>
      </c>
      <c r="U33" s="15">
        <v>5.6</v>
      </c>
      <c r="V33" s="15">
        <v>4.7</v>
      </c>
      <c r="W33" s="15">
        <v>6.5</v>
      </c>
      <c r="X33" s="14">
        <v>138</v>
      </c>
      <c r="Y33" s="15">
        <v>5.5</v>
      </c>
      <c r="Z33" s="15">
        <v>4.5999999999999996</v>
      </c>
      <c r="AA33" s="15">
        <v>6.4</v>
      </c>
      <c r="AB33" s="14">
        <v>139</v>
      </c>
      <c r="AC33" s="15">
        <v>5.5</v>
      </c>
      <c r="AD33" s="15">
        <v>4.5999999999999996</v>
      </c>
      <c r="AE33" s="15">
        <v>6.4</v>
      </c>
      <c r="AF33" s="14">
        <v>147</v>
      </c>
      <c r="AG33" s="15">
        <v>5.7</v>
      </c>
      <c r="AH33" s="15">
        <v>4.8</v>
      </c>
      <c r="AI33" s="15">
        <v>6.7</v>
      </c>
      <c r="AJ33" s="14">
        <v>161</v>
      </c>
      <c r="AK33" s="15">
        <v>6.5</v>
      </c>
      <c r="AL33" s="15">
        <v>5.5</v>
      </c>
      <c r="AM33" s="15">
        <v>7.5</v>
      </c>
      <c r="AN33" s="14">
        <v>145</v>
      </c>
      <c r="AO33" s="15">
        <v>5.9</v>
      </c>
      <c r="AP33" s="15">
        <v>4.9000000000000004</v>
      </c>
      <c r="AQ33" s="15">
        <v>6.9</v>
      </c>
      <c r="AR33" s="14">
        <v>127</v>
      </c>
      <c r="AS33" s="15">
        <v>5.3</v>
      </c>
      <c r="AT33" s="15">
        <v>4.3</v>
      </c>
      <c r="AU33" s="15">
        <v>6.2</v>
      </c>
      <c r="AV33" s="14">
        <v>124</v>
      </c>
      <c r="AW33" s="15">
        <v>5.2</v>
      </c>
      <c r="AX33" s="15">
        <v>4.3</v>
      </c>
      <c r="AY33" s="15">
        <v>6.1</v>
      </c>
      <c r="AZ33" s="14">
        <v>127</v>
      </c>
      <c r="BA33" s="15">
        <v>5.4</v>
      </c>
      <c r="BB33" s="15">
        <v>4.4000000000000004</v>
      </c>
      <c r="BC33" s="15">
        <v>6.3</v>
      </c>
      <c r="BD33" s="14">
        <v>125</v>
      </c>
      <c r="BE33" s="15">
        <v>5.3</v>
      </c>
      <c r="BF33" s="15">
        <v>4.3</v>
      </c>
      <c r="BG33" s="15">
        <v>6.2</v>
      </c>
      <c r="BH33" s="14">
        <v>112</v>
      </c>
      <c r="BI33" s="15">
        <v>4.8</v>
      </c>
      <c r="BJ33" s="15">
        <v>3.9</v>
      </c>
      <c r="BK33" s="15">
        <v>5.7</v>
      </c>
      <c r="BL33" s="14">
        <v>111</v>
      </c>
      <c r="BM33" s="15">
        <v>4.7</v>
      </c>
      <c r="BN33" s="15">
        <v>3.8</v>
      </c>
      <c r="BO33" s="15">
        <v>5.5</v>
      </c>
      <c r="BP33" s="14">
        <v>111</v>
      </c>
      <c r="BQ33" s="15">
        <v>4.7</v>
      </c>
      <c r="BR33" s="15">
        <v>3.8</v>
      </c>
      <c r="BS33" s="15">
        <v>5.6</v>
      </c>
      <c r="BT33" s="14">
        <v>118</v>
      </c>
      <c r="BU33" s="15">
        <v>5</v>
      </c>
      <c r="BV33" s="15">
        <v>4.0999999999999996</v>
      </c>
      <c r="BW33" s="15">
        <v>6</v>
      </c>
      <c r="BX33" s="14">
        <v>143</v>
      </c>
      <c r="BY33" s="15">
        <v>6</v>
      </c>
      <c r="BZ33" s="15">
        <v>5</v>
      </c>
      <c r="CA33" s="15">
        <v>7</v>
      </c>
      <c r="CB33" s="14">
        <v>115</v>
      </c>
      <c r="CC33" s="15">
        <v>5</v>
      </c>
      <c r="CD33" s="15">
        <v>4.0999999999999996</v>
      </c>
      <c r="CE33" s="15">
        <v>5.9</v>
      </c>
      <c r="CF33" s="14">
        <v>134</v>
      </c>
      <c r="CG33" s="15">
        <v>5.9</v>
      </c>
      <c r="CH33" s="15">
        <v>4.9000000000000004</v>
      </c>
      <c r="CI33" s="15">
        <v>6.9</v>
      </c>
      <c r="CJ33" s="14">
        <v>103</v>
      </c>
      <c r="CK33" s="15">
        <v>4.5</v>
      </c>
      <c r="CL33" s="15">
        <v>3.6</v>
      </c>
      <c r="CM33" s="15">
        <v>5.4</v>
      </c>
      <c r="CN33" s="14">
        <v>142</v>
      </c>
      <c r="CO33" s="15">
        <v>6.3</v>
      </c>
      <c r="CP33" s="15">
        <v>5.3</v>
      </c>
      <c r="CQ33" s="15">
        <v>7.3</v>
      </c>
      <c r="CR33" s="14">
        <v>144</v>
      </c>
      <c r="CS33" s="15">
        <v>6.4</v>
      </c>
      <c r="CT33" s="15">
        <v>5.3</v>
      </c>
      <c r="CU33" s="15">
        <v>7.5</v>
      </c>
      <c r="CV33" s="14">
        <v>132</v>
      </c>
      <c r="CW33" s="15">
        <v>6</v>
      </c>
      <c r="CX33" s="15">
        <v>5</v>
      </c>
      <c r="CY33" s="15">
        <v>7</v>
      </c>
      <c r="CZ33" s="14">
        <v>114</v>
      </c>
      <c r="DA33" s="15">
        <v>5.0999999999999996</v>
      </c>
      <c r="DB33" s="15">
        <v>4.2</v>
      </c>
      <c r="DC33" s="15">
        <v>6</v>
      </c>
      <c r="DD33" s="14">
        <v>136</v>
      </c>
      <c r="DE33" s="15">
        <v>6.1</v>
      </c>
      <c r="DF33" s="15">
        <v>5.0999999999999996</v>
      </c>
      <c r="DG33" s="15">
        <v>7.2</v>
      </c>
      <c r="DH33" s="14">
        <v>138</v>
      </c>
      <c r="DI33" s="15">
        <v>6.2</v>
      </c>
      <c r="DJ33" s="15">
        <v>5.2</v>
      </c>
      <c r="DK33" s="15">
        <v>7.3</v>
      </c>
      <c r="DL33" s="14">
        <v>122</v>
      </c>
      <c r="DM33" s="15">
        <v>5.7</v>
      </c>
      <c r="DN33" s="15">
        <v>4.7</v>
      </c>
      <c r="DO33" s="15">
        <v>6.7</v>
      </c>
      <c r="DP33" s="14">
        <v>124</v>
      </c>
      <c r="DQ33" s="15">
        <v>5.7</v>
      </c>
      <c r="DR33" s="15">
        <v>4.7</v>
      </c>
      <c r="DS33" s="15">
        <v>6.8</v>
      </c>
      <c r="DT33" s="14">
        <v>149</v>
      </c>
      <c r="DU33" s="15">
        <v>6.9</v>
      </c>
      <c r="DV33" s="15">
        <v>5.8</v>
      </c>
      <c r="DW33" s="15">
        <v>8.1</v>
      </c>
      <c r="DX33" s="14">
        <v>124</v>
      </c>
      <c r="DY33" s="15">
        <v>6</v>
      </c>
      <c r="DZ33" s="15">
        <v>4.9000000000000004</v>
      </c>
      <c r="EA33" s="15">
        <v>7</v>
      </c>
      <c r="EB33" s="14">
        <v>153</v>
      </c>
      <c r="EC33" s="15">
        <v>7.3</v>
      </c>
      <c r="ED33" s="15">
        <v>6.2</v>
      </c>
      <c r="EE33" s="15">
        <v>8.5</v>
      </c>
      <c r="EF33" s="14">
        <v>145</v>
      </c>
      <c r="EG33" s="15">
        <v>6.9</v>
      </c>
      <c r="EH33" s="15">
        <v>5.8</v>
      </c>
      <c r="EI33" s="15">
        <v>8.1</v>
      </c>
      <c r="EJ33" s="14">
        <v>167</v>
      </c>
      <c r="EK33" s="15">
        <v>8</v>
      </c>
      <c r="EL33" s="15">
        <v>6.8</v>
      </c>
      <c r="EM33" s="15">
        <v>9.3000000000000007</v>
      </c>
      <c r="EN33" s="14">
        <v>186</v>
      </c>
      <c r="EO33" s="15">
        <v>9</v>
      </c>
      <c r="EP33" s="15">
        <v>7.7</v>
      </c>
      <c r="EQ33" s="15">
        <v>10.4</v>
      </c>
      <c r="ER33" s="14">
        <v>209</v>
      </c>
      <c r="ES33" s="15">
        <v>10.3</v>
      </c>
      <c r="ET33" s="15">
        <v>8.8000000000000007</v>
      </c>
      <c r="EU33" s="15">
        <v>11.7</v>
      </c>
      <c r="EV33" s="14">
        <v>199</v>
      </c>
      <c r="EW33" s="15">
        <v>10</v>
      </c>
      <c r="EX33" s="15">
        <v>8.6</v>
      </c>
      <c r="EY33" s="15">
        <v>11.5</v>
      </c>
      <c r="EZ33" s="14">
        <v>204</v>
      </c>
      <c r="FA33" s="15">
        <v>10.199999999999999</v>
      </c>
      <c r="FB33" s="15">
        <v>8.8000000000000007</v>
      </c>
      <c r="FC33" s="15">
        <v>11.6</v>
      </c>
      <c r="FD33" s="14">
        <v>179</v>
      </c>
      <c r="FE33" s="15">
        <v>9.1</v>
      </c>
      <c r="FF33" s="15">
        <v>7.7</v>
      </c>
      <c r="FG33" s="15">
        <v>10.4</v>
      </c>
      <c r="FH33" s="14">
        <v>196</v>
      </c>
      <c r="FI33" s="15">
        <v>10.1</v>
      </c>
      <c r="FJ33" s="15">
        <v>8.6999999999999993</v>
      </c>
      <c r="FK33" s="15">
        <v>11.6</v>
      </c>
      <c r="FL33" s="14">
        <v>201</v>
      </c>
      <c r="FM33" s="15">
        <v>10.5</v>
      </c>
      <c r="FN33" s="15">
        <v>9</v>
      </c>
      <c r="FO33" s="15">
        <v>11.9</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K132"/>
  <sheetViews>
    <sheetView showGridLines="0" workbookViewId="0"/>
  </sheetViews>
  <sheetFormatPr defaultColWidth="10.88671875" defaultRowHeight="15"/>
  <cols>
    <col min="1" max="1" width="10.77734375" customWidth="1"/>
    <col min="2" max="2" width="16.77734375" customWidth="1"/>
    <col min="3" max="3" width="8.77734375" customWidth="1"/>
    <col min="4" max="4" width="12.77734375" customWidth="1"/>
    <col min="5" max="89" width="8.77734375" customWidth="1"/>
  </cols>
  <sheetData>
    <row r="1" spans="1:89" ht="21">
      <c r="A1" s="6" t="s">
        <v>433</v>
      </c>
    </row>
    <row r="2" spans="1:89">
      <c r="A2" t="s">
        <v>65</v>
      </c>
    </row>
    <row r="3" spans="1:89">
      <c r="A3" t="s">
        <v>217</v>
      </c>
    </row>
    <row r="4" spans="1:89">
      <c r="A4" t="s">
        <v>218</v>
      </c>
    </row>
    <row r="5" spans="1:89">
      <c r="A5" t="s">
        <v>219</v>
      </c>
    </row>
    <row r="6" spans="1:89" ht="62.45">
      <c r="A6" s="12" t="s">
        <v>220</v>
      </c>
      <c r="B6" s="12" t="s">
        <v>221</v>
      </c>
      <c r="C6" s="12" t="s">
        <v>243</v>
      </c>
      <c r="D6" s="12" t="s">
        <v>222</v>
      </c>
      <c r="E6" s="12" t="s">
        <v>434</v>
      </c>
      <c r="F6" s="12" t="s">
        <v>435</v>
      </c>
      <c r="G6" s="12" t="s">
        <v>436</v>
      </c>
      <c r="H6" s="12" t="s">
        <v>437</v>
      </c>
      <c r="I6" s="12" t="s">
        <v>438</v>
      </c>
      <c r="J6" s="12" t="s">
        <v>439</v>
      </c>
      <c r="K6" s="12" t="s">
        <v>440</v>
      </c>
      <c r="L6" s="12" t="s">
        <v>441</v>
      </c>
      <c r="M6" s="12" t="s">
        <v>442</v>
      </c>
      <c r="N6" s="12" t="s">
        <v>443</v>
      </c>
      <c r="O6" s="12" t="s">
        <v>444</v>
      </c>
      <c r="P6" s="12" t="s">
        <v>445</v>
      </c>
      <c r="Q6" s="12" t="s">
        <v>446</v>
      </c>
      <c r="R6" s="12" t="s">
        <v>447</v>
      </c>
      <c r="S6" s="12" t="s">
        <v>448</v>
      </c>
      <c r="T6" s="12" t="s">
        <v>449</v>
      </c>
      <c r="U6" s="12" t="s">
        <v>450</v>
      </c>
      <c r="V6" s="12" t="s">
        <v>451</v>
      </c>
      <c r="W6" s="12" t="s">
        <v>452</v>
      </c>
      <c r="X6" s="12" t="s">
        <v>453</v>
      </c>
      <c r="Y6" s="12" t="s">
        <v>454</v>
      </c>
      <c r="Z6" s="12" t="s">
        <v>455</v>
      </c>
      <c r="AA6" s="12" t="s">
        <v>456</v>
      </c>
      <c r="AB6" s="12" t="s">
        <v>457</v>
      </c>
      <c r="AC6" s="12" t="s">
        <v>458</v>
      </c>
      <c r="AD6" s="12" t="s">
        <v>459</v>
      </c>
      <c r="AE6" s="12" t="s">
        <v>460</v>
      </c>
      <c r="AF6" s="12" t="s">
        <v>461</v>
      </c>
      <c r="AG6" s="12" t="s">
        <v>462</v>
      </c>
      <c r="AH6" s="12" t="s">
        <v>463</v>
      </c>
      <c r="AI6" s="12" t="s">
        <v>464</v>
      </c>
      <c r="AJ6" s="12" t="s">
        <v>465</v>
      </c>
      <c r="AK6" s="12" t="s">
        <v>466</v>
      </c>
      <c r="AL6" s="12" t="s">
        <v>467</v>
      </c>
      <c r="AM6" s="12" t="s">
        <v>468</v>
      </c>
      <c r="AN6" s="12" t="s">
        <v>469</v>
      </c>
      <c r="AO6" s="12" t="s">
        <v>470</v>
      </c>
      <c r="AP6" s="12" t="s">
        <v>471</v>
      </c>
      <c r="AQ6" s="12" t="s">
        <v>472</v>
      </c>
      <c r="AR6" s="12" t="s">
        <v>473</v>
      </c>
      <c r="AS6" s="12" t="s">
        <v>474</v>
      </c>
      <c r="AT6" s="12" t="s">
        <v>475</v>
      </c>
      <c r="AU6" s="12" t="s">
        <v>476</v>
      </c>
      <c r="AV6" s="12" t="s">
        <v>477</v>
      </c>
      <c r="AW6" s="12" t="s">
        <v>478</v>
      </c>
      <c r="AX6" s="12" t="s">
        <v>479</v>
      </c>
      <c r="AY6" s="12" t="s">
        <v>480</v>
      </c>
      <c r="AZ6" s="12" t="s">
        <v>481</v>
      </c>
      <c r="BA6" s="12" t="s">
        <v>482</v>
      </c>
      <c r="BB6" s="12" t="s">
        <v>483</v>
      </c>
      <c r="BC6" s="12" t="s">
        <v>484</v>
      </c>
      <c r="BD6" s="12" t="s">
        <v>485</v>
      </c>
      <c r="BE6" s="12" t="s">
        <v>486</v>
      </c>
      <c r="BF6" s="12" t="s">
        <v>487</v>
      </c>
      <c r="BG6" s="12" t="s">
        <v>488</v>
      </c>
      <c r="BH6" s="12" t="s">
        <v>489</v>
      </c>
      <c r="BI6" s="12" t="s">
        <v>490</v>
      </c>
      <c r="BJ6" s="12" t="s">
        <v>491</v>
      </c>
      <c r="BK6" s="12" t="s">
        <v>492</v>
      </c>
      <c r="BL6" s="12" t="s">
        <v>493</v>
      </c>
      <c r="BM6" s="12" t="s">
        <v>494</v>
      </c>
      <c r="BN6" s="12" t="s">
        <v>495</v>
      </c>
      <c r="BO6" s="12" t="s">
        <v>496</v>
      </c>
      <c r="BP6" s="12" t="s">
        <v>497</v>
      </c>
      <c r="BQ6" s="12" t="s">
        <v>498</v>
      </c>
      <c r="BR6" s="12" t="s">
        <v>499</v>
      </c>
      <c r="BS6" s="12" t="s">
        <v>500</v>
      </c>
      <c r="BT6" s="12" t="s">
        <v>501</v>
      </c>
      <c r="BU6" s="12" t="s">
        <v>502</v>
      </c>
      <c r="BV6" s="12" t="s">
        <v>503</v>
      </c>
      <c r="BW6" s="12" t="s">
        <v>504</v>
      </c>
      <c r="BX6" s="12" t="s">
        <v>505</v>
      </c>
      <c r="BY6" s="12" t="s">
        <v>506</v>
      </c>
      <c r="BZ6" s="12" t="s">
        <v>507</v>
      </c>
      <c r="CA6" s="12" t="s">
        <v>508</v>
      </c>
      <c r="CB6" s="12" t="s">
        <v>509</v>
      </c>
      <c r="CC6" s="12" t="s">
        <v>510</v>
      </c>
      <c r="CD6" s="12" t="s">
        <v>511</v>
      </c>
      <c r="CE6" s="12" t="s">
        <v>512</v>
      </c>
      <c r="CF6" s="12" t="s">
        <v>513</v>
      </c>
      <c r="CG6" s="12" t="s">
        <v>514</v>
      </c>
      <c r="CH6" s="12" t="s">
        <v>515</v>
      </c>
      <c r="CI6" s="12" t="s">
        <v>516</v>
      </c>
      <c r="CJ6" s="12" t="s">
        <v>517</v>
      </c>
      <c r="CK6" s="12" t="s">
        <v>518</v>
      </c>
    </row>
    <row r="7" spans="1:89">
      <c r="A7" s="21" t="s">
        <v>235</v>
      </c>
      <c r="B7" s="21" t="s">
        <v>132</v>
      </c>
      <c r="C7" s="21" t="s">
        <v>412</v>
      </c>
      <c r="D7" s="21">
        <v>2022</v>
      </c>
      <c r="E7" s="14">
        <v>18</v>
      </c>
      <c r="F7" s="15">
        <v>0.5</v>
      </c>
      <c r="G7" s="16" t="s">
        <v>519</v>
      </c>
      <c r="H7" s="15">
        <v>0.3</v>
      </c>
      <c r="I7" s="15">
        <v>0.8</v>
      </c>
      <c r="J7" s="14">
        <v>179</v>
      </c>
      <c r="K7" s="15">
        <v>5.0999999999999996</v>
      </c>
      <c r="L7" s="16"/>
      <c r="M7" s="15">
        <v>4.4000000000000004</v>
      </c>
      <c r="N7" s="15">
        <v>5.9</v>
      </c>
      <c r="O7" s="14">
        <v>364</v>
      </c>
      <c r="P7" s="15">
        <v>10.1</v>
      </c>
      <c r="Q7" s="16"/>
      <c r="R7" s="15">
        <v>9</v>
      </c>
      <c r="S7" s="15">
        <v>11.1</v>
      </c>
      <c r="T7" s="14">
        <v>455</v>
      </c>
      <c r="U7" s="15">
        <v>11.6</v>
      </c>
      <c r="V7" s="16"/>
      <c r="W7" s="15">
        <v>10.6</v>
      </c>
      <c r="X7" s="15">
        <v>12.7</v>
      </c>
      <c r="Y7" s="14">
        <v>548</v>
      </c>
      <c r="Z7" s="15">
        <v>13.1</v>
      </c>
      <c r="AA7" s="16"/>
      <c r="AB7" s="15">
        <v>12</v>
      </c>
      <c r="AC7" s="15">
        <v>14.2</v>
      </c>
      <c r="AD7" s="14">
        <v>548</v>
      </c>
      <c r="AE7" s="15">
        <v>13.5</v>
      </c>
      <c r="AF7" s="16"/>
      <c r="AG7" s="15">
        <v>12.4</v>
      </c>
      <c r="AH7" s="15">
        <v>14.7</v>
      </c>
      <c r="AI7" s="14">
        <v>541</v>
      </c>
      <c r="AJ7" s="15">
        <v>14</v>
      </c>
      <c r="AK7" s="16"/>
      <c r="AL7" s="15">
        <v>12.8</v>
      </c>
      <c r="AM7" s="15">
        <v>15.2</v>
      </c>
      <c r="AN7" s="14">
        <v>544</v>
      </c>
      <c r="AO7" s="15">
        <v>14.9</v>
      </c>
      <c r="AP7" s="16"/>
      <c r="AQ7" s="15">
        <v>13.6</v>
      </c>
      <c r="AR7" s="15">
        <v>16.100000000000001</v>
      </c>
      <c r="AS7" s="14">
        <v>620</v>
      </c>
      <c r="AT7" s="15">
        <v>15.2</v>
      </c>
      <c r="AU7" s="16"/>
      <c r="AV7" s="15">
        <v>14</v>
      </c>
      <c r="AW7" s="15">
        <v>16.399999999999999</v>
      </c>
      <c r="AX7" s="14">
        <v>504</v>
      </c>
      <c r="AY7" s="15">
        <v>12.4</v>
      </c>
      <c r="AZ7" s="16"/>
      <c r="BA7" s="15">
        <v>11.3</v>
      </c>
      <c r="BB7" s="15">
        <v>13.4</v>
      </c>
      <c r="BC7" s="14">
        <v>397</v>
      </c>
      <c r="BD7" s="15">
        <v>11.1</v>
      </c>
      <c r="BE7" s="16"/>
      <c r="BF7" s="15">
        <v>10</v>
      </c>
      <c r="BG7" s="15">
        <v>12.2</v>
      </c>
      <c r="BH7" s="14">
        <v>270</v>
      </c>
      <c r="BI7" s="15">
        <v>9</v>
      </c>
      <c r="BJ7" s="16"/>
      <c r="BK7" s="15">
        <v>7.9</v>
      </c>
      <c r="BL7" s="15">
        <v>10.1</v>
      </c>
      <c r="BM7" s="14">
        <v>219</v>
      </c>
      <c r="BN7" s="15">
        <v>7.7</v>
      </c>
      <c r="BO7" s="16"/>
      <c r="BP7" s="15">
        <v>6.7</v>
      </c>
      <c r="BQ7" s="15">
        <v>8.8000000000000007</v>
      </c>
      <c r="BR7" s="14">
        <v>153</v>
      </c>
      <c r="BS7" s="15">
        <v>6.3</v>
      </c>
      <c r="BT7" s="16"/>
      <c r="BU7" s="15">
        <v>5.3</v>
      </c>
      <c r="BV7" s="15">
        <v>7.3</v>
      </c>
      <c r="BW7" s="14">
        <v>118</v>
      </c>
      <c r="BX7" s="15">
        <v>7.7</v>
      </c>
      <c r="BY7" s="16"/>
      <c r="BZ7" s="15">
        <v>6.3</v>
      </c>
      <c r="CA7" s="15">
        <v>9.1</v>
      </c>
      <c r="CB7" s="14">
        <v>91</v>
      </c>
      <c r="CC7" s="15">
        <v>9.5</v>
      </c>
      <c r="CD7" s="16"/>
      <c r="CE7" s="15">
        <v>7.6</v>
      </c>
      <c r="CF7" s="15">
        <v>11.6</v>
      </c>
      <c r="CG7" s="14">
        <v>73</v>
      </c>
      <c r="CH7" s="15">
        <v>13.3</v>
      </c>
      <c r="CI7" s="16"/>
      <c r="CJ7" s="15">
        <v>10.4</v>
      </c>
      <c r="CK7" s="15">
        <v>16.7</v>
      </c>
    </row>
    <row r="8" spans="1:89">
      <c r="A8" s="21" t="s">
        <v>235</v>
      </c>
      <c r="B8" s="21" t="s">
        <v>132</v>
      </c>
      <c r="C8" s="21" t="s">
        <v>412</v>
      </c>
      <c r="D8" s="21">
        <v>2021</v>
      </c>
      <c r="E8" s="14">
        <v>14</v>
      </c>
      <c r="F8" s="15">
        <v>0.4</v>
      </c>
      <c r="G8" s="16" t="s">
        <v>519</v>
      </c>
      <c r="H8" s="15">
        <v>0.2</v>
      </c>
      <c r="I8" s="15">
        <v>0.7</v>
      </c>
      <c r="J8" s="14">
        <v>215</v>
      </c>
      <c r="K8" s="15">
        <v>6.3</v>
      </c>
      <c r="L8" s="16"/>
      <c r="M8" s="15">
        <v>5.5</v>
      </c>
      <c r="N8" s="15">
        <v>7.2</v>
      </c>
      <c r="O8" s="14">
        <v>396</v>
      </c>
      <c r="P8" s="15">
        <v>11</v>
      </c>
      <c r="Q8" s="16"/>
      <c r="R8" s="15">
        <v>9.9</v>
      </c>
      <c r="S8" s="15">
        <v>12.1</v>
      </c>
      <c r="T8" s="14">
        <v>456</v>
      </c>
      <c r="U8" s="15">
        <v>11.7</v>
      </c>
      <c r="V8" s="16"/>
      <c r="W8" s="15">
        <v>10.7</v>
      </c>
      <c r="X8" s="15">
        <v>12.8</v>
      </c>
      <c r="Y8" s="14">
        <v>510</v>
      </c>
      <c r="Z8" s="15">
        <v>12.3</v>
      </c>
      <c r="AA8" s="16"/>
      <c r="AB8" s="15">
        <v>11.2</v>
      </c>
      <c r="AC8" s="15">
        <v>13.4</v>
      </c>
      <c r="AD8" s="14">
        <v>535</v>
      </c>
      <c r="AE8" s="15">
        <v>13.4</v>
      </c>
      <c r="AF8" s="16"/>
      <c r="AG8" s="15">
        <v>12.3</v>
      </c>
      <c r="AH8" s="15">
        <v>14.5</v>
      </c>
      <c r="AI8" s="14">
        <v>523</v>
      </c>
      <c r="AJ8" s="15">
        <v>13.9</v>
      </c>
      <c r="AK8" s="16"/>
      <c r="AL8" s="15">
        <v>12.7</v>
      </c>
      <c r="AM8" s="15">
        <v>15.1</v>
      </c>
      <c r="AN8" s="14">
        <v>554</v>
      </c>
      <c r="AO8" s="15">
        <v>14.7</v>
      </c>
      <c r="AP8" s="16"/>
      <c r="AQ8" s="15">
        <v>13.5</v>
      </c>
      <c r="AR8" s="15">
        <v>16</v>
      </c>
      <c r="AS8" s="14">
        <v>616</v>
      </c>
      <c r="AT8" s="15">
        <v>14.9</v>
      </c>
      <c r="AU8" s="16"/>
      <c r="AV8" s="15">
        <v>13.8</v>
      </c>
      <c r="AW8" s="15">
        <v>16.100000000000001</v>
      </c>
      <c r="AX8" s="14">
        <v>510</v>
      </c>
      <c r="AY8" s="15">
        <v>12.6</v>
      </c>
      <c r="AZ8" s="16"/>
      <c r="BA8" s="15">
        <v>11.5</v>
      </c>
      <c r="BB8" s="15">
        <v>13.7</v>
      </c>
      <c r="BC8" s="14">
        <v>370</v>
      </c>
      <c r="BD8" s="15">
        <v>10.6</v>
      </c>
      <c r="BE8" s="16"/>
      <c r="BF8" s="15">
        <v>9.5</v>
      </c>
      <c r="BG8" s="15">
        <v>11.7</v>
      </c>
      <c r="BH8" s="14">
        <v>272</v>
      </c>
      <c r="BI8" s="15">
        <v>9.1999999999999993</v>
      </c>
      <c r="BJ8" s="16"/>
      <c r="BK8" s="15">
        <v>8.1</v>
      </c>
      <c r="BL8" s="15">
        <v>10.3</v>
      </c>
      <c r="BM8" s="14">
        <v>209</v>
      </c>
      <c r="BN8" s="15">
        <v>7</v>
      </c>
      <c r="BO8" s="16"/>
      <c r="BP8" s="15">
        <v>6.1</v>
      </c>
      <c r="BQ8" s="15">
        <v>8</v>
      </c>
      <c r="BR8" s="14">
        <v>176</v>
      </c>
      <c r="BS8" s="15">
        <v>7.9</v>
      </c>
      <c r="BT8" s="16"/>
      <c r="BU8" s="15">
        <v>6.8</v>
      </c>
      <c r="BV8" s="15">
        <v>9.1</v>
      </c>
      <c r="BW8" s="14">
        <v>104</v>
      </c>
      <c r="BX8" s="15">
        <v>6.9</v>
      </c>
      <c r="BY8" s="16"/>
      <c r="BZ8" s="15">
        <v>5.6</v>
      </c>
      <c r="CA8" s="15">
        <v>8.1999999999999993</v>
      </c>
      <c r="CB8" s="14">
        <v>80</v>
      </c>
      <c r="CC8" s="15">
        <v>8.5</v>
      </c>
      <c r="CD8" s="16"/>
      <c r="CE8" s="15">
        <v>6.8</v>
      </c>
      <c r="CF8" s="15">
        <v>10.6</v>
      </c>
      <c r="CG8" s="14">
        <v>43</v>
      </c>
      <c r="CH8" s="15">
        <v>8</v>
      </c>
      <c r="CI8" s="16"/>
      <c r="CJ8" s="15">
        <v>5.8</v>
      </c>
      <c r="CK8" s="15">
        <v>10.7</v>
      </c>
    </row>
    <row r="9" spans="1:89">
      <c r="A9" s="21" t="s">
        <v>235</v>
      </c>
      <c r="B9" s="21" t="s">
        <v>132</v>
      </c>
      <c r="C9" s="21" t="s">
        <v>412</v>
      </c>
      <c r="D9" s="21">
        <v>2020</v>
      </c>
      <c r="E9" s="14">
        <v>14</v>
      </c>
      <c r="F9" s="15">
        <v>0.4</v>
      </c>
      <c r="G9" s="16" t="s">
        <v>519</v>
      </c>
      <c r="H9" s="15">
        <v>0.2</v>
      </c>
      <c r="I9" s="15">
        <v>0.7</v>
      </c>
      <c r="J9" s="14">
        <v>160</v>
      </c>
      <c r="K9" s="15">
        <v>4.8</v>
      </c>
      <c r="L9" s="16"/>
      <c r="M9" s="15">
        <v>4</v>
      </c>
      <c r="N9" s="15">
        <v>5.5</v>
      </c>
      <c r="O9" s="14">
        <v>334</v>
      </c>
      <c r="P9" s="15">
        <v>9.1999999999999993</v>
      </c>
      <c r="Q9" s="16"/>
      <c r="R9" s="15">
        <v>8.1999999999999993</v>
      </c>
      <c r="S9" s="15">
        <v>10.199999999999999</v>
      </c>
      <c r="T9" s="14">
        <v>421</v>
      </c>
      <c r="U9" s="15">
        <v>10.7</v>
      </c>
      <c r="V9" s="16"/>
      <c r="W9" s="15">
        <v>9.6999999999999993</v>
      </c>
      <c r="X9" s="15">
        <v>11.7</v>
      </c>
      <c r="Y9" s="14">
        <v>478</v>
      </c>
      <c r="Z9" s="15">
        <v>11.6</v>
      </c>
      <c r="AA9" s="16"/>
      <c r="AB9" s="15">
        <v>10.6</v>
      </c>
      <c r="AC9" s="15">
        <v>12.7</v>
      </c>
      <c r="AD9" s="14">
        <v>516</v>
      </c>
      <c r="AE9" s="15">
        <v>13</v>
      </c>
      <c r="AF9" s="16"/>
      <c r="AG9" s="15">
        <v>11.9</v>
      </c>
      <c r="AH9" s="15">
        <v>14.1</v>
      </c>
      <c r="AI9" s="14">
        <v>439</v>
      </c>
      <c r="AJ9" s="15">
        <v>11.9</v>
      </c>
      <c r="AK9" s="16"/>
      <c r="AL9" s="15">
        <v>10.8</v>
      </c>
      <c r="AM9" s="15">
        <v>13</v>
      </c>
      <c r="AN9" s="14">
        <v>595</v>
      </c>
      <c r="AO9" s="15">
        <v>15.4</v>
      </c>
      <c r="AP9" s="16"/>
      <c r="AQ9" s="15">
        <v>14.1</v>
      </c>
      <c r="AR9" s="15">
        <v>16.600000000000001</v>
      </c>
      <c r="AS9" s="14">
        <v>569</v>
      </c>
      <c r="AT9" s="15">
        <v>13.8</v>
      </c>
      <c r="AU9" s="16"/>
      <c r="AV9" s="15">
        <v>12.7</v>
      </c>
      <c r="AW9" s="15">
        <v>14.9</v>
      </c>
      <c r="AX9" s="14">
        <v>475</v>
      </c>
      <c r="AY9" s="15">
        <v>11.9</v>
      </c>
      <c r="AZ9" s="16"/>
      <c r="BA9" s="15">
        <v>10.9</v>
      </c>
      <c r="BB9" s="15">
        <v>13</v>
      </c>
      <c r="BC9" s="14">
        <v>366</v>
      </c>
      <c r="BD9" s="15">
        <v>10.8</v>
      </c>
      <c r="BE9" s="16"/>
      <c r="BF9" s="15">
        <v>9.6999999999999993</v>
      </c>
      <c r="BG9" s="15">
        <v>11.9</v>
      </c>
      <c r="BH9" s="14">
        <v>237</v>
      </c>
      <c r="BI9" s="15">
        <v>8.1</v>
      </c>
      <c r="BJ9" s="16"/>
      <c r="BK9" s="15">
        <v>7.1</v>
      </c>
      <c r="BL9" s="15">
        <v>9.1</v>
      </c>
      <c r="BM9" s="14">
        <v>218</v>
      </c>
      <c r="BN9" s="15">
        <v>7.4</v>
      </c>
      <c r="BO9" s="16"/>
      <c r="BP9" s="15">
        <v>6.4</v>
      </c>
      <c r="BQ9" s="15">
        <v>8.3000000000000007</v>
      </c>
      <c r="BR9" s="14">
        <v>141</v>
      </c>
      <c r="BS9" s="15">
        <v>6.6</v>
      </c>
      <c r="BT9" s="16"/>
      <c r="BU9" s="15">
        <v>5.6</v>
      </c>
      <c r="BV9" s="15">
        <v>7.7</v>
      </c>
      <c r="BW9" s="14">
        <v>115</v>
      </c>
      <c r="BX9" s="15">
        <v>7.6</v>
      </c>
      <c r="BY9" s="16"/>
      <c r="BZ9" s="15">
        <v>6.2</v>
      </c>
      <c r="CA9" s="15">
        <v>8.9</v>
      </c>
      <c r="CB9" s="14">
        <v>89</v>
      </c>
      <c r="CC9" s="15">
        <v>9.6</v>
      </c>
      <c r="CD9" s="16"/>
      <c r="CE9" s="15">
        <v>7.7</v>
      </c>
      <c r="CF9" s="15">
        <v>11.9</v>
      </c>
      <c r="CG9" s="14">
        <v>57</v>
      </c>
      <c r="CH9" s="15">
        <v>10.7</v>
      </c>
      <c r="CI9" s="16"/>
      <c r="CJ9" s="15">
        <v>8.1</v>
      </c>
      <c r="CK9" s="15">
        <v>13.9</v>
      </c>
    </row>
    <row r="10" spans="1:89">
      <c r="A10" s="21" t="s">
        <v>235</v>
      </c>
      <c r="B10" s="21" t="s">
        <v>132</v>
      </c>
      <c r="C10" s="21" t="s">
        <v>412</v>
      </c>
      <c r="D10" s="21">
        <v>2019</v>
      </c>
      <c r="E10" s="14">
        <v>11</v>
      </c>
      <c r="F10" s="15">
        <v>0.3</v>
      </c>
      <c r="G10" s="16" t="s">
        <v>519</v>
      </c>
      <c r="H10" s="15">
        <v>0.2</v>
      </c>
      <c r="I10" s="15">
        <v>0.6</v>
      </c>
      <c r="J10" s="14">
        <v>185</v>
      </c>
      <c r="K10" s="15">
        <v>5.6</v>
      </c>
      <c r="L10" s="16"/>
      <c r="M10" s="15">
        <v>4.8</v>
      </c>
      <c r="N10" s="15">
        <v>6.4</v>
      </c>
      <c r="O10" s="14">
        <v>405</v>
      </c>
      <c r="P10" s="15">
        <v>10.9</v>
      </c>
      <c r="Q10" s="16"/>
      <c r="R10" s="15">
        <v>9.8000000000000007</v>
      </c>
      <c r="S10" s="15">
        <v>12</v>
      </c>
      <c r="T10" s="14">
        <v>498</v>
      </c>
      <c r="U10" s="15">
        <v>12.5</v>
      </c>
      <c r="V10" s="16"/>
      <c r="W10" s="15">
        <v>11.4</v>
      </c>
      <c r="X10" s="15">
        <v>13.6</v>
      </c>
      <c r="Y10" s="14">
        <v>522</v>
      </c>
      <c r="Z10" s="15">
        <v>12.8</v>
      </c>
      <c r="AA10" s="16"/>
      <c r="AB10" s="15">
        <v>11.7</v>
      </c>
      <c r="AC10" s="15">
        <v>13.9</v>
      </c>
      <c r="AD10" s="14">
        <v>514</v>
      </c>
      <c r="AE10" s="15">
        <v>12.9</v>
      </c>
      <c r="AF10" s="16"/>
      <c r="AG10" s="15">
        <v>11.8</v>
      </c>
      <c r="AH10" s="15">
        <v>14.1</v>
      </c>
      <c r="AI10" s="14">
        <v>528</v>
      </c>
      <c r="AJ10" s="15">
        <v>14.5</v>
      </c>
      <c r="AK10" s="16"/>
      <c r="AL10" s="15">
        <v>13.3</v>
      </c>
      <c r="AM10" s="15">
        <v>15.8</v>
      </c>
      <c r="AN10" s="14">
        <v>630</v>
      </c>
      <c r="AO10" s="15">
        <v>15.9</v>
      </c>
      <c r="AP10" s="16"/>
      <c r="AQ10" s="15">
        <v>14.7</v>
      </c>
      <c r="AR10" s="15">
        <v>17.100000000000001</v>
      </c>
      <c r="AS10" s="14">
        <v>617</v>
      </c>
      <c r="AT10" s="15">
        <v>14.8</v>
      </c>
      <c r="AU10" s="16"/>
      <c r="AV10" s="15">
        <v>13.7</v>
      </c>
      <c r="AW10" s="15">
        <v>16</v>
      </c>
      <c r="AX10" s="14">
        <v>509</v>
      </c>
      <c r="AY10" s="15">
        <v>13.1</v>
      </c>
      <c r="AZ10" s="16"/>
      <c r="BA10" s="15">
        <v>11.9</v>
      </c>
      <c r="BB10" s="15">
        <v>14.2</v>
      </c>
      <c r="BC10" s="14">
        <v>379</v>
      </c>
      <c r="BD10" s="15">
        <v>11.5</v>
      </c>
      <c r="BE10" s="16"/>
      <c r="BF10" s="15">
        <v>10.4</v>
      </c>
      <c r="BG10" s="15">
        <v>12.7</v>
      </c>
      <c r="BH10" s="14">
        <v>231</v>
      </c>
      <c r="BI10" s="15">
        <v>7.8</v>
      </c>
      <c r="BJ10" s="16"/>
      <c r="BK10" s="15">
        <v>6.8</v>
      </c>
      <c r="BL10" s="15">
        <v>8.8000000000000007</v>
      </c>
      <c r="BM10" s="14">
        <v>246</v>
      </c>
      <c r="BN10" s="15">
        <v>8.4</v>
      </c>
      <c r="BO10" s="16"/>
      <c r="BP10" s="15">
        <v>7.3</v>
      </c>
      <c r="BQ10" s="15">
        <v>9.4</v>
      </c>
      <c r="BR10" s="14">
        <v>158</v>
      </c>
      <c r="BS10" s="15">
        <v>7.7</v>
      </c>
      <c r="BT10" s="16"/>
      <c r="BU10" s="15">
        <v>6.5</v>
      </c>
      <c r="BV10" s="15">
        <v>8.9</v>
      </c>
      <c r="BW10" s="14">
        <v>128</v>
      </c>
      <c r="BX10" s="15">
        <v>8.5</v>
      </c>
      <c r="BY10" s="16"/>
      <c r="BZ10" s="15">
        <v>7</v>
      </c>
      <c r="CA10" s="15">
        <v>9.9</v>
      </c>
      <c r="CB10" s="14">
        <v>86</v>
      </c>
      <c r="CC10" s="15">
        <v>9.4</v>
      </c>
      <c r="CD10" s="16"/>
      <c r="CE10" s="15">
        <v>7.5</v>
      </c>
      <c r="CF10" s="15">
        <v>11.6</v>
      </c>
      <c r="CG10" s="14">
        <v>44</v>
      </c>
      <c r="CH10" s="15">
        <v>8.3000000000000007</v>
      </c>
      <c r="CI10" s="16"/>
      <c r="CJ10" s="15">
        <v>6</v>
      </c>
      <c r="CK10" s="15">
        <v>11.1</v>
      </c>
    </row>
    <row r="11" spans="1:89">
      <c r="A11" s="21" t="s">
        <v>235</v>
      </c>
      <c r="B11" s="21" t="s">
        <v>132</v>
      </c>
      <c r="C11" s="21" t="s">
        <v>412</v>
      </c>
      <c r="D11" s="21">
        <v>2018</v>
      </c>
      <c r="E11" s="14">
        <v>11</v>
      </c>
      <c r="F11" s="15">
        <v>0.3</v>
      </c>
      <c r="G11" s="16" t="s">
        <v>519</v>
      </c>
      <c r="H11" s="15">
        <v>0.2</v>
      </c>
      <c r="I11" s="15">
        <v>0.6</v>
      </c>
      <c r="J11" s="14">
        <v>193</v>
      </c>
      <c r="K11" s="15">
        <v>5.9</v>
      </c>
      <c r="L11" s="16"/>
      <c r="M11" s="15">
        <v>5.0999999999999996</v>
      </c>
      <c r="N11" s="15">
        <v>6.7</v>
      </c>
      <c r="O11" s="14">
        <v>385</v>
      </c>
      <c r="P11" s="15">
        <v>10.3</v>
      </c>
      <c r="Q11" s="16"/>
      <c r="R11" s="15">
        <v>9.1999999999999993</v>
      </c>
      <c r="S11" s="15">
        <v>11.3</v>
      </c>
      <c r="T11" s="14">
        <v>434</v>
      </c>
      <c r="U11" s="15">
        <v>10.9</v>
      </c>
      <c r="V11" s="16"/>
      <c r="W11" s="15">
        <v>9.9</v>
      </c>
      <c r="X11" s="15">
        <v>11.9</v>
      </c>
      <c r="Y11" s="14">
        <v>474</v>
      </c>
      <c r="Z11" s="15">
        <v>11.8</v>
      </c>
      <c r="AA11" s="16"/>
      <c r="AB11" s="15">
        <v>10.7</v>
      </c>
      <c r="AC11" s="15">
        <v>12.8</v>
      </c>
      <c r="AD11" s="14">
        <v>461</v>
      </c>
      <c r="AE11" s="15">
        <v>11.7</v>
      </c>
      <c r="AF11" s="16"/>
      <c r="AG11" s="15">
        <v>10.6</v>
      </c>
      <c r="AH11" s="15">
        <v>12.7</v>
      </c>
      <c r="AI11" s="14">
        <v>494</v>
      </c>
      <c r="AJ11" s="15">
        <v>13.7</v>
      </c>
      <c r="AK11" s="16"/>
      <c r="AL11" s="15">
        <v>12.5</v>
      </c>
      <c r="AM11" s="15">
        <v>14.9</v>
      </c>
      <c r="AN11" s="14">
        <v>689</v>
      </c>
      <c r="AO11" s="15">
        <v>17</v>
      </c>
      <c r="AP11" s="16"/>
      <c r="AQ11" s="15">
        <v>15.7</v>
      </c>
      <c r="AR11" s="15">
        <v>18.3</v>
      </c>
      <c r="AS11" s="14">
        <v>601</v>
      </c>
      <c r="AT11" s="15">
        <v>14.4</v>
      </c>
      <c r="AU11" s="16"/>
      <c r="AV11" s="15">
        <v>13.3</v>
      </c>
      <c r="AW11" s="15">
        <v>15.6</v>
      </c>
      <c r="AX11" s="14">
        <v>429</v>
      </c>
      <c r="AY11" s="15">
        <v>11.3</v>
      </c>
      <c r="AZ11" s="16"/>
      <c r="BA11" s="15">
        <v>10.199999999999999</v>
      </c>
      <c r="BB11" s="15">
        <v>12.4</v>
      </c>
      <c r="BC11" s="14">
        <v>341</v>
      </c>
      <c r="BD11" s="15">
        <v>10.6</v>
      </c>
      <c r="BE11" s="16"/>
      <c r="BF11" s="15">
        <v>9.5</v>
      </c>
      <c r="BG11" s="15">
        <v>11.7</v>
      </c>
      <c r="BH11" s="14">
        <v>242</v>
      </c>
      <c r="BI11" s="15">
        <v>8.1</v>
      </c>
      <c r="BJ11" s="16"/>
      <c r="BK11" s="15">
        <v>7.1</v>
      </c>
      <c r="BL11" s="15">
        <v>9.1</v>
      </c>
      <c r="BM11" s="14">
        <v>201</v>
      </c>
      <c r="BN11" s="15">
        <v>7</v>
      </c>
      <c r="BO11" s="16"/>
      <c r="BP11" s="15">
        <v>6</v>
      </c>
      <c r="BQ11" s="15">
        <v>8</v>
      </c>
      <c r="BR11" s="14">
        <v>162</v>
      </c>
      <c r="BS11" s="15">
        <v>8.1999999999999993</v>
      </c>
      <c r="BT11" s="16"/>
      <c r="BU11" s="15">
        <v>7</v>
      </c>
      <c r="BV11" s="15">
        <v>9.5</v>
      </c>
      <c r="BW11" s="14">
        <v>145</v>
      </c>
      <c r="BX11" s="15">
        <v>9.8000000000000007</v>
      </c>
      <c r="BY11" s="16"/>
      <c r="BZ11" s="15">
        <v>8.1999999999999993</v>
      </c>
      <c r="CA11" s="15">
        <v>11.4</v>
      </c>
      <c r="CB11" s="14">
        <v>101</v>
      </c>
      <c r="CC11" s="15">
        <v>11.2</v>
      </c>
      <c r="CD11" s="16"/>
      <c r="CE11" s="15">
        <v>9</v>
      </c>
      <c r="CF11" s="15">
        <v>13.4</v>
      </c>
      <c r="CG11" s="14">
        <v>57</v>
      </c>
      <c r="CH11" s="15">
        <v>11</v>
      </c>
      <c r="CI11" s="16"/>
      <c r="CJ11" s="15">
        <v>8.3000000000000007</v>
      </c>
      <c r="CK11" s="15">
        <v>14.3</v>
      </c>
    </row>
    <row r="12" spans="1:89">
      <c r="A12" s="21" t="s">
        <v>235</v>
      </c>
      <c r="B12" s="21" t="s">
        <v>132</v>
      </c>
      <c r="C12" s="21" t="s">
        <v>412</v>
      </c>
      <c r="D12" s="21">
        <v>2017</v>
      </c>
      <c r="E12" s="14">
        <v>10</v>
      </c>
      <c r="F12" s="15">
        <v>0.3</v>
      </c>
      <c r="G12" s="16" t="s">
        <v>519</v>
      </c>
      <c r="H12" s="15">
        <v>0.1</v>
      </c>
      <c r="I12" s="15">
        <v>0.6</v>
      </c>
      <c r="J12" s="14">
        <v>177</v>
      </c>
      <c r="K12" s="15">
        <v>5.4</v>
      </c>
      <c r="L12" s="16"/>
      <c r="M12" s="15">
        <v>4.5999999999999996</v>
      </c>
      <c r="N12" s="15">
        <v>6.2</v>
      </c>
      <c r="O12" s="14">
        <v>290</v>
      </c>
      <c r="P12" s="15">
        <v>7.7</v>
      </c>
      <c r="Q12" s="16"/>
      <c r="R12" s="15">
        <v>6.8</v>
      </c>
      <c r="S12" s="15">
        <v>8.5</v>
      </c>
      <c r="T12" s="14">
        <v>387</v>
      </c>
      <c r="U12" s="15">
        <v>9.6999999999999993</v>
      </c>
      <c r="V12" s="16"/>
      <c r="W12" s="15">
        <v>8.6999999999999993</v>
      </c>
      <c r="X12" s="15">
        <v>10.7</v>
      </c>
      <c r="Y12" s="14">
        <v>419</v>
      </c>
      <c r="Z12" s="15">
        <v>10.5</v>
      </c>
      <c r="AA12" s="16"/>
      <c r="AB12" s="15">
        <v>9.5</v>
      </c>
      <c r="AC12" s="15">
        <v>11.5</v>
      </c>
      <c r="AD12" s="14">
        <v>419</v>
      </c>
      <c r="AE12" s="15">
        <v>10.8</v>
      </c>
      <c r="AF12" s="16"/>
      <c r="AG12" s="15">
        <v>9.8000000000000007</v>
      </c>
      <c r="AH12" s="15">
        <v>11.9</v>
      </c>
      <c r="AI12" s="14">
        <v>478</v>
      </c>
      <c r="AJ12" s="15">
        <v>13</v>
      </c>
      <c r="AK12" s="16"/>
      <c r="AL12" s="15">
        <v>11.9</v>
      </c>
      <c r="AM12" s="15">
        <v>14.2</v>
      </c>
      <c r="AN12" s="14">
        <v>598</v>
      </c>
      <c r="AO12" s="15">
        <v>14.6</v>
      </c>
      <c r="AP12" s="16"/>
      <c r="AQ12" s="15">
        <v>13.4</v>
      </c>
      <c r="AR12" s="15">
        <v>15.7</v>
      </c>
      <c r="AS12" s="14">
        <v>537</v>
      </c>
      <c r="AT12" s="15">
        <v>12.9</v>
      </c>
      <c r="AU12" s="16"/>
      <c r="AV12" s="15">
        <v>11.9</v>
      </c>
      <c r="AW12" s="15">
        <v>14</v>
      </c>
      <c r="AX12" s="14">
        <v>420</v>
      </c>
      <c r="AY12" s="15">
        <v>11.4</v>
      </c>
      <c r="AZ12" s="16"/>
      <c r="BA12" s="15">
        <v>10.3</v>
      </c>
      <c r="BB12" s="15">
        <v>12.5</v>
      </c>
      <c r="BC12" s="14">
        <v>296</v>
      </c>
      <c r="BD12" s="15">
        <v>9.4</v>
      </c>
      <c r="BE12" s="16"/>
      <c r="BF12" s="15">
        <v>8.3000000000000007</v>
      </c>
      <c r="BG12" s="15">
        <v>10.5</v>
      </c>
      <c r="BH12" s="14">
        <v>246</v>
      </c>
      <c r="BI12" s="15">
        <v>8</v>
      </c>
      <c r="BJ12" s="16"/>
      <c r="BK12" s="15">
        <v>7</v>
      </c>
      <c r="BL12" s="15">
        <v>9.1</v>
      </c>
      <c r="BM12" s="14">
        <v>185</v>
      </c>
      <c r="BN12" s="15">
        <v>6.7</v>
      </c>
      <c r="BO12" s="16"/>
      <c r="BP12" s="15">
        <v>5.7</v>
      </c>
      <c r="BQ12" s="15">
        <v>7.7</v>
      </c>
      <c r="BR12" s="14">
        <v>150</v>
      </c>
      <c r="BS12" s="15">
        <v>7.8</v>
      </c>
      <c r="BT12" s="16"/>
      <c r="BU12" s="15">
        <v>6.6</v>
      </c>
      <c r="BV12" s="15">
        <v>9.1</v>
      </c>
      <c r="BW12" s="14">
        <v>92</v>
      </c>
      <c r="BX12" s="15">
        <v>6.4</v>
      </c>
      <c r="BY12" s="16"/>
      <c r="BZ12" s="15">
        <v>5.0999999999999996</v>
      </c>
      <c r="CA12" s="15">
        <v>7.8</v>
      </c>
      <c r="CB12" s="14">
        <v>90</v>
      </c>
      <c r="CC12" s="15">
        <v>10</v>
      </c>
      <c r="CD12" s="16"/>
      <c r="CE12" s="15">
        <v>8.1</v>
      </c>
      <c r="CF12" s="15">
        <v>12.4</v>
      </c>
      <c r="CG12" s="14">
        <v>46</v>
      </c>
      <c r="CH12" s="15">
        <v>8.9</v>
      </c>
      <c r="CI12" s="16"/>
      <c r="CJ12" s="15">
        <v>6.5</v>
      </c>
      <c r="CK12" s="15">
        <v>11.9</v>
      </c>
    </row>
    <row r="13" spans="1:89">
      <c r="A13" s="21" t="s">
        <v>235</v>
      </c>
      <c r="B13" s="21" t="s">
        <v>132</v>
      </c>
      <c r="C13" s="21" t="s">
        <v>412</v>
      </c>
      <c r="D13" s="21">
        <v>2016</v>
      </c>
      <c r="E13" s="14">
        <v>2</v>
      </c>
      <c r="F13" s="16" t="s">
        <v>520</v>
      </c>
      <c r="G13" s="16"/>
      <c r="H13" s="16" t="s">
        <v>520</v>
      </c>
      <c r="I13" s="16" t="s">
        <v>520</v>
      </c>
      <c r="J13" s="14">
        <v>160</v>
      </c>
      <c r="K13" s="15">
        <v>4.8</v>
      </c>
      <c r="L13" s="16"/>
      <c r="M13" s="15">
        <v>4</v>
      </c>
      <c r="N13" s="15">
        <v>5.5</v>
      </c>
      <c r="O13" s="14">
        <v>358</v>
      </c>
      <c r="P13" s="15">
        <v>9.4</v>
      </c>
      <c r="Q13" s="16"/>
      <c r="R13" s="15">
        <v>8.4</v>
      </c>
      <c r="S13" s="15">
        <v>10.3</v>
      </c>
      <c r="T13" s="14">
        <v>390</v>
      </c>
      <c r="U13" s="15">
        <v>9.9</v>
      </c>
      <c r="V13" s="16"/>
      <c r="W13" s="15">
        <v>8.9</v>
      </c>
      <c r="X13" s="15">
        <v>10.8</v>
      </c>
      <c r="Y13" s="14">
        <v>430</v>
      </c>
      <c r="Z13" s="15">
        <v>10.8</v>
      </c>
      <c r="AA13" s="16"/>
      <c r="AB13" s="15">
        <v>9.8000000000000007</v>
      </c>
      <c r="AC13" s="15">
        <v>11.9</v>
      </c>
      <c r="AD13" s="14">
        <v>410</v>
      </c>
      <c r="AE13" s="15">
        <v>10.8</v>
      </c>
      <c r="AF13" s="16"/>
      <c r="AG13" s="15">
        <v>9.8000000000000007</v>
      </c>
      <c r="AH13" s="15">
        <v>11.9</v>
      </c>
      <c r="AI13" s="14">
        <v>527</v>
      </c>
      <c r="AJ13" s="15">
        <v>14</v>
      </c>
      <c r="AK13" s="16"/>
      <c r="AL13" s="15">
        <v>12.8</v>
      </c>
      <c r="AM13" s="15">
        <v>15.2</v>
      </c>
      <c r="AN13" s="14">
        <v>567</v>
      </c>
      <c r="AO13" s="15">
        <v>13.7</v>
      </c>
      <c r="AP13" s="16"/>
      <c r="AQ13" s="15">
        <v>12.6</v>
      </c>
      <c r="AR13" s="15">
        <v>14.8</v>
      </c>
      <c r="AS13" s="14">
        <v>578</v>
      </c>
      <c r="AT13" s="15">
        <v>14.1</v>
      </c>
      <c r="AU13" s="16"/>
      <c r="AV13" s="15">
        <v>12.9</v>
      </c>
      <c r="AW13" s="15">
        <v>15.2</v>
      </c>
      <c r="AX13" s="14">
        <v>455</v>
      </c>
      <c r="AY13" s="15">
        <v>12.7</v>
      </c>
      <c r="AZ13" s="16"/>
      <c r="BA13" s="15">
        <v>11.5</v>
      </c>
      <c r="BB13" s="15">
        <v>13.9</v>
      </c>
      <c r="BC13" s="14">
        <v>285</v>
      </c>
      <c r="BD13" s="15">
        <v>9.1999999999999993</v>
      </c>
      <c r="BE13" s="16"/>
      <c r="BF13" s="15">
        <v>8.1</v>
      </c>
      <c r="BG13" s="15">
        <v>10.3</v>
      </c>
      <c r="BH13" s="14">
        <v>246</v>
      </c>
      <c r="BI13" s="15">
        <v>7.7</v>
      </c>
      <c r="BJ13" s="16"/>
      <c r="BK13" s="15">
        <v>6.7</v>
      </c>
      <c r="BL13" s="15">
        <v>8.6</v>
      </c>
      <c r="BM13" s="14">
        <v>164</v>
      </c>
      <c r="BN13" s="15">
        <v>6.5</v>
      </c>
      <c r="BO13" s="16"/>
      <c r="BP13" s="15">
        <v>5.5</v>
      </c>
      <c r="BQ13" s="15">
        <v>7.5</v>
      </c>
      <c r="BR13" s="14">
        <v>117</v>
      </c>
      <c r="BS13" s="15">
        <v>6.2</v>
      </c>
      <c r="BT13" s="16"/>
      <c r="BU13" s="15">
        <v>5</v>
      </c>
      <c r="BV13" s="15">
        <v>7.3</v>
      </c>
      <c r="BW13" s="14">
        <v>118</v>
      </c>
      <c r="BX13" s="15">
        <v>8.3000000000000007</v>
      </c>
      <c r="BY13" s="16"/>
      <c r="BZ13" s="15">
        <v>6.8</v>
      </c>
      <c r="CA13" s="15">
        <v>9.8000000000000007</v>
      </c>
      <c r="CB13" s="14">
        <v>76</v>
      </c>
      <c r="CC13" s="15">
        <v>8.6</v>
      </c>
      <c r="CD13" s="16"/>
      <c r="CE13" s="15">
        <v>6.8</v>
      </c>
      <c r="CF13" s="15">
        <v>10.8</v>
      </c>
      <c r="CG13" s="14">
        <v>58</v>
      </c>
      <c r="CH13" s="15">
        <v>11.3</v>
      </c>
      <c r="CI13" s="16"/>
      <c r="CJ13" s="15">
        <v>8.6</v>
      </c>
      <c r="CK13" s="15">
        <v>14.7</v>
      </c>
    </row>
    <row r="14" spans="1:89">
      <c r="A14" s="21" t="s">
        <v>235</v>
      </c>
      <c r="B14" s="21" t="s">
        <v>132</v>
      </c>
      <c r="C14" s="21" t="s">
        <v>412</v>
      </c>
      <c r="D14" s="21">
        <v>2015</v>
      </c>
      <c r="E14" s="14">
        <v>9</v>
      </c>
      <c r="F14" s="15">
        <v>0.3</v>
      </c>
      <c r="G14" s="16" t="s">
        <v>519</v>
      </c>
      <c r="H14" s="15">
        <v>0.1</v>
      </c>
      <c r="I14" s="15">
        <v>0.5</v>
      </c>
      <c r="J14" s="14">
        <v>186</v>
      </c>
      <c r="K14" s="15">
        <v>5.5</v>
      </c>
      <c r="L14" s="16"/>
      <c r="M14" s="15">
        <v>4.7</v>
      </c>
      <c r="N14" s="15">
        <v>6.3</v>
      </c>
      <c r="O14" s="14">
        <v>339</v>
      </c>
      <c r="P14" s="15">
        <v>8.8000000000000007</v>
      </c>
      <c r="Q14" s="16"/>
      <c r="R14" s="15">
        <v>7.9</v>
      </c>
      <c r="S14" s="15">
        <v>9.8000000000000007</v>
      </c>
      <c r="T14" s="14">
        <v>384</v>
      </c>
      <c r="U14" s="15">
        <v>9.8000000000000007</v>
      </c>
      <c r="V14" s="16"/>
      <c r="W14" s="15">
        <v>8.9</v>
      </c>
      <c r="X14" s="15">
        <v>10.8</v>
      </c>
      <c r="Y14" s="14">
        <v>441</v>
      </c>
      <c r="Z14" s="15">
        <v>11.2</v>
      </c>
      <c r="AA14" s="16"/>
      <c r="AB14" s="15">
        <v>10.199999999999999</v>
      </c>
      <c r="AC14" s="15">
        <v>12.3</v>
      </c>
      <c r="AD14" s="14">
        <v>434</v>
      </c>
      <c r="AE14" s="15">
        <v>11.8</v>
      </c>
      <c r="AF14" s="16"/>
      <c r="AG14" s="15">
        <v>10.7</v>
      </c>
      <c r="AH14" s="15">
        <v>12.9</v>
      </c>
      <c r="AI14" s="14">
        <v>530</v>
      </c>
      <c r="AJ14" s="15">
        <v>13.7</v>
      </c>
      <c r="AK14" s="16"/>
      <c r="AL14" s="15">
        <v>12.5</v>
      </c>
      <c r="AM14" s="15">
        <v>14.9</v>
      </c>
      <c r="AN14" s="14">
        <v>601</v>
      </c>
      <c r="AO14" s="15">
        <v>14.5</v>
      </c>
      <c r="AP14" s="16"/>
      <c r="AQ14" s="15">
        <v>13.4</v>
      </c>
      <c r="AR14" s="15">
        <v>15.7</v>
      </c>
      <c r="AS14" s="14">
        <v>577</v>
      </c>
      <c r="AT14" s="15">
        <v>14.3</v>
      </c>
      <c r="AU14" s="16"/>
      <c r="AV14" s="15">
        <v>13.1</v>
      </c>
      <c r="AW14" s="15">
        <v>15.4</v>
      </c>
      <c r="AX14" s="14">
        <v>466</v>
      </c>
      <c r="AY14" s="15">
        <v>13.4</v>
      </c>
      <c r="AZ14" s="16"/>
      <c r="BA14" s="15">
        <v>12.2</v>
      </c>
      <c r="BB14" s="15">
        <v>14.6</v>
      </c>
      <c r="BC14" s="14">
        <v>339</v>
      </c>
      <c r="BD14" s="15">
        <v>11</v>
      </c>
      <c r="BE14" s="16"/>
      <c r="BF14" s="15">
        <v>9.8000000000000007</v>
      </c>
      <c r="BG14" s="15">
        <v>12.2</v>
      </c>
      <c r="BH14" s="14">
        <v>269</v>
      </c>
      <c r="BI14" s="15">
        <v>8.4</v>
      </c>
      <c r="BJ14" s="16"/>
      <c r="BK14" s="15">
        <v>7.4</v>
      </c>
      <c r="BL14" s="15">
        <v>9.4</v>
      </c>
      <c r="BM14" s="14">
        <v>192</v>
      </c>
      <c r="BN14" s="15">
        <v>8</v>
      </c>
      <c r="BO14" s="16"/>
      <c r="BP14" s="15">
        <v>6.8</v>
      </c>
      <c r="BQ14" s="15">
        <v>9.1</v>
      </c>
      <c r="BR14" s="14">
        <v>148</v>
      </c>
      <c r="BS14" s="15">
        <v>7.7</v>
      </c>
      <c r="BT14" s="16"/>
      <c r="BU14" s="15">
        <v>6.5</v>
      </c>
      <c r="BV14" s="15">
        <v>9</v>
      </c>
      <c r="BW14" s="14">
        <v>134</v>
      </c>
      <c r="BX14" s="15">
        <v>9.6</v>
      </c>
      <c r="BY14" s="16"/>
      <c r="BZ14" s="15">
        <v>7.9</v>
      </c>
      <c r="CA14" s="15">
        <v>11.2</v>
      </c>
      <c r="CB14" s="14">
        <v>88</v>
      </c>
      <c r="CC14" s="15">
        <v>10.199999999999999</v>
      </c>
      <c r="CD14" s="16"/>
      <c r="CE14" s="15">
        <v>8.1999999999999993</v>
      </c>
      <c r="CF14" s="15">
        <v>12.6</v>
      </c>
      <c r="CG14" s="14">
        <v>62</v>
      </c>
      <c r="CH14" s="15">
        <v>12.4</v>
      </c>
      <c r="CI14" s="16"/>
      <c r="CJ14" s="15">
        <v>9.5</v>
      </c>
      <c r="CK14" s="15">
        <v>15.9</v>
      </c>
    </row>
    <row r="15" spans="1:89">
      <c r="A15" s="21" t="s">
        <v>235</v>
      </c>
      <c r="B15" s="21" t="s">
        <v>132</v>
      </c>
      <c r="C15" s="21" t="s">
        <v>412</v>
      </c>
      <c r="D15" s="21">
        <v>2014</v>
      </c>
      <c r="E15" s="14">
        <v>7</v>
      </c>
      <c r="F15" s="15">
        <v>0.2</v>
      </c>
      <c r="G15" s="16" t="s">
        <v>519</v>
      </c>
      <c r="H15" s="15">
        <v>0.1</v>
      </c>
      <c r="I15" s="15">
        <v>0.5</v>
      </c>
      <c r="J15" s="14">
        <v>156</v>
      </c>
      <c r="K15" s="15">
        <v>4.5999999999999996</v>
      </c>
      <c r="L15" s="16"/>
      <c r="M15" s="15">
        <v>3.9</v>
      </c>
      <c r="N15" s="15">
        <v>5.3</v>
      </c>
      <c r="O15" s="14">
        <v>320</v>
      </c>
      <c r="P15" s="15">
        <v>8.3000000000000007</v>
      </c>
      <c r="Q15" s="16"/>
      <c r="R15" s="15">
        <v>7.4</v>
      </c>
      <c r="S15" s="15">
        <v>9.1999999999999993</v>
      </c>
      <c r="T15" s="14">
        <v>376</v>
      </c>
      <c r="U15" s="15">
        <v>9.6999999999999993</v>
      </c>
      <c r="V15" s="16"/>
      <c r="W15" s="15">
        <v>8.6999999999999993</v>
      </c>
      <c r="X15" s="15">
        <v>10.7</v>
      </c>
      <c r="Y15" s="14">
        <v>414</v>
      </c>
      <c r="Z15" s="15">
        <v>10.6</v>
      </c>
      <c r="AA15" s="16"/>
      <c r="AB15" s="15">
        <v>9.6</v>
      </c>
      <c r="AC15" s="15">
        <v>11.6</v>
      </c>
      <c r="AD15" s="14">
        <v>424</v>
      </c>
      <c r="AE15" s="15">
        <v>11.8</v>
      </c>
      <c r="AF15" s="16"/>
      <c r="AG15" s="15">
        <v>10.6</v>
      </c>
      <c r="AH15" s="15">
        <v>12.9</v>
      </c>
      <c r="AI15" s="14">
        <v>597</v>
      </c>
      <c r="AJ15" s="15">
        <v>15.2</v>
      </c>
      <c r="AK15" s="16"/>
      <c r="AL15" s="15">
        <v>13.9</v>
      </c>
      <c r="AM15" s="15">
        <v>16.399999999999999</v>
      </c>
      <c r="AN15" s="14">
        <v>654</v>
      </c>
      <c r="AO15" s="15">
        <v>15.7</v>
      </c>
      <c r="AP15" s="16"/>
      <c r="AQ15" s="15">
        <v>14.5</v>
      </c>
      <c r="AR15" s="15">
        <v>16.899999999999999</v>
      </c>
      <c r="AS15" s="14">
        <v>622</v>
      </c>
      <c r="AT15" s="15">
        <v>15.8</v>
      </c>
      <c r="AU15" s="16"/>
      <c r="AV15" s="15">
        <v>14.5</v>
      </c>
      <c r="AW15" s="15">
        <v>17</v>
      </c>
      <c r="AX15" s="14">
        <v>425</v>
      </c>
      <c r="AY15" s="15">
        <v>12.6</v>
      </c>
      <c r="AZ15" s="16"/>
      <c r="BA15" s="15">
        <v>11.4</v>
      </c>
      <c r="BB15" s="15">
        <v>13.8</v>
      </c>
      <c r="BC15" s="14">
        <v>306</v>
      </c>
      <c r="BD15" s="15">
        <v>9.9</v>
      </c>
      <c r="BE15" s="16"/>
      <c r="BF15" s="15">
        <v>8.8000000000000007</v>
      </c>
      <c r="BG15" s="15">
        <v>11</v>
      </c>
      <c r="BH15" s="14">
        <v>253</v>
      </c>
      <c r="BI15" s="15">
        <v>8</v>
      </c>
      <c r="BJ15" s="16"/>
      <c r="BK15" s="15">
        <v>7</v>
      </c>
      <c r="BL15" s="15">
        <v>9</v>
      </c>
      <c r="BM15" s="14">
        <v>194</v>
      </c>
      <c r="BN15" s="15">
        <v>8.3000000000000007</v>
      </c>
      <c r="BO15" s="16"/>
      <c r="BP15" s="15">
        <v>7.2</v>
      </c>
      <c r="BQ15" s="15">
        <v>9.5</v>
      </c>
      <c r="BR15" s="14">
        <v>152</v>
      </c>
      <c r="BS15" s="15">
        <v>8</v>
      </c>
      <c r="BT15" s="16"/>
      <c r="BU15" s="15">
        <v>6.8</v>
      </c>
      <c r="BV15" s="15">
        <v>9.3000000000000007</v>
      </c>
      <c r="BW15" s="14">
        <v>125</v>
      </c>
      <c r="BX15" s="15">
        <v>9</v>
      </c>
      <c r="BY15" s="16"/>
      <c r="BZ15" s="15">
        <v>7.4</v>
      </c>
      <c r="CA15" s="15">
        <v>10.6</v>
      </c>
      <c r="CB15" s="14">
        <v>91</v>
      </c>
      <c r="CC15" s="15">
        <v>10.7</v>
      </c>
      <c r="CD15" s="16"/>
      <c r="CE15" s="15">
        <v>8.6</v>
      </c>
      <c r="CF15" s="15">
        <v>13.1</v>
      </c>
      <c r="CG15" s="14">
        <v>42</v>
      </c>
      <c r="CH15" s="15">
        <v>8.5</v>
      </c>
      <c r="CI15" s="16"/>
      <c r="CJ15" s="15">
        <v>6.1</v>
      </c>
      <c r="CK15" s="15">
        <v>11.4</v>
      </c>
    </row>
    <row r="16" spans="1:89">
      <c r="A16" s="21" t="s">
        <v>235</v>
      </c>
      <c r="B16" s="21" t="s">
        <v>132</v>
      </c>
      <c r="C16" s="21" t="s">
        <v>412</v>
      </c>
      <c r="D16" s="21">
        <v>2013</v>
      </c>
      <c r="E16" s="14">
        <v>5</v>
      </c>
      <c r="F16" s="15">
        <v>0.2</v>
      </c>
      <c r="G16" s="16" t="s">
        <v>519</v>
      </c>
      <c r="H16" s="15">
        <v>0.1</v>
      </c>
      <c r="I16" s="15">
        <v>0.4</v>
      </c>
      <c r="J16" s="14">
        <v>135</v>
      </c>
      <c r="K16" s="15">
        <v>3.9</v>
      </c>
      <c r="L16" s="16"/>
      <c r="M16" s="15">
        <v>3.3</v>
      </c>
      <c r="N16" s="15">
        <v>4.5999999999999996</v>
      </c>
      <c r="O16" s="14">
        <v>319</v>
      </c>
      <c r="P16" s="15">
        <v>8.3000000000000007</v>
      </c>
      <c r="Q16" s="16"/>
      <c r="R16" s="15">
        <v>7.4</v>
      </c>
      <c r="S16" s="15">
        <v>9.1999999999999993</v>
      </c>
      <c r="T16" s="14">
        <v>335</v>
      </c>
      <c r="U16" s="15">
        <v>8.6999999999999993</v>
      </c>
      <c r="V16" s="16"/>
      <c r="W16" s="15">
        <v>7.8</v>
      </c>
      <c r="X16" s="15">
        <v>9.6</v>
      </c>
      <c r="Y16" s="14">
        <v>415</v>
      </c>
      <c r="Z16" s="15">
        <v>10.7</v>
      </c>
      <c r="AA16" s="16"/>
      <c r="AB16" s="15">
        <v>9.6999999999999993</v>
      </c>
      <c r="AC16" s="15">
        <v>11.7</v>
      </c>
      <c r="AD16" s="14">
        <v>490</v>
      </c>
      <c r="AE16" s="15">
        <v>13.7</v>
      </c>
      <c r="AF16" s="16"/>
      <c r="AG16" s="15">
        <v>12.5</v>
      </c>
      <c r="AH16" s="15">
        <v>15</v>
      </c>
      <c r="AI16" s="14">
        <v>613</v>
      </c>
      <c r="AJ16" s="15">
        <v>15.3</v>
      </c>
      <c r="AK16" s="16"/>
      <c r="AL16" s="15">
        <v>14</v>
      </c>
      <c r="AM16" s="15">
        <v>16.5</v>
      </c>
      <c r="AN16" s="14">
        <v>651</v>
      </c>
      <c r="AO16" s="15">
        <v>15.6</v>
      </c>
      <c r="AP16" s="16"/>
      <c r="AQ16" s="15">
        <v>14.4</v>
      </c>
      <c r="AR16" s="15">
        <v>16.8</v>
      </c>
      <c r="AS16" s="14">
        <v>568</v>
      </c>
      <c r="AT16" s="15">
        <v>14.8</v>
      </c>
      <c r="AU16" s="16"/>
      <c r="AV16" s="15">
        <v>13.6</v>
      </c>
      <c r="AW16" s="15">
        <v>16</v>
      </c>
      <c r="AX16" s="14">
        <v>459</v>
      </c>
      <c r="AY16" s="15">
        <v>13.9</v>
      </c>
      <c r="AZ16" s="16"/>
      <c r="BA16" s="15">
        <v>12.6</v>
      </c>
      <c r="BB16" s="15">
        <v>15.2</v>
      </c>
      <c r="BC16" s="14">
        <v>332</v>
      </c>
      <c r="BD16" s="15">
        <v>10.6</v>
      </c>
      <c r="BE16" s="16"/>
      <c r="BF16" s="15">
        <v>9.5</v>
      </c>
      <c r="BG16" s="15">
        <v>11.8</v>
      </c>
      <c r="BH16" s="14">
        <v>234</v>
      </c>
      <c r="BI16" s="15">
        <v>7.5</v>
      </c>
      <c r="BJ16" s="16"/>
      <c r="BK16" s="15">
        <v>6.6</v>
      </c>
      <c r="BL16" s="15">
        <v>8.5</v>
      </c>
      <c r="BM16" s="14">
        <v>172</v>
      </c>
      <c r="BN16" s="15">
        <v>7.7</v>
      </c>
      <c r="BO16" s="16"/>
      <c r="BP16" s="15">
        <v>6.5</v>
      </c>
      <c r="BQ16" s="15">
        <v>8.8000000000000007</v>
      </c>
      <c r="BR16" s="14">
        <v>142</v>
      </c>
      <c r="BS16" s="15">
        <v>7.7</v>
      </c>
      <c r="BT16" s="16"/>
      <c r="BU16" s="15">
        <v>6.4</v>
      </c>
      <c r="BV16" s="15">
        <v>8.9</v>
      </c>
      <c r="BW16" s="14">
        <v>125</v>
      </c>
      <c r="BX16" s="15">
        <v>9.1</v>
      </c>
      <c r="BY16" s="16"/>
      <c r="BZ16" s="15">
        <v>7.5</v>
      </c>
      <c r="CA16" s="15">
        <v>10.7</v>
      </c>
      <c r="CB16" s="14">
        <v>97</v>
      </c>
      <c r="CC16" s="15">
        <v>11.6</v>
      </c>
      <c r="CD16" s="16"/>
      <c r="CE16" s="15">
        <v>9.4</v>
      </c>
      <c r="CF16" s="15">
        <v>14.2</v>
      </c>
      <c r="CG16" s="14">
        <v>53</v>
      </c>
      <c r="CH16" s="15">
        <v>11.1</v>
      </c>
      <c r="CI16" s="16"/>
      <c r="CJ16" s="15">
        <v>8.3000000000000007</v>
      </c>
      <c r="CK16" s="15">
        <v>14.5</v>
      </c>
    </row>
    <row r="17" spans="1:89">
      <c r="A17" s="21" t="s">
        <v>235</v>
      </c>
      <c r="B17" s="21" t="s">
        <v>132</v>
      </c>
      <c r="C17" s="21" t="s">
        <v>412</v>
      </c>
      <c r="D17" s="21">
        <v>2012</v>
      </c>
      <c r="E17" s="14">
        <v>6</v>
      </c>
      <c r="F17" s="15">
        <v>0.2</v>
      </c>
      <c r="G17" s="16" t="s">
        <v>519</v>
      </c>
      <c r="H17" s="15">
        <v>0.1</v>
      </c>
      <c r="I17" s="15">
        <v>0.4</v>
      </c>
      <c r="J17" s="14">
        <v>125</v>
      </c>
      <c r="K17" s="15">
        <v>3.6</v>
      </c>
      <c r="L17" s="16"/>
      <c r="M17" s="15">
        <v>3</v>
      </c>
      <c r="N17" s="15">
        <v>4.2</v>
      </c>
      <c r="O17" s="14">
        <v>325</v>
      </c>
      <c r="P17" s="15">
        <v>8.5</v>
      </c>
      <c r="Q17" s="16"/>
      <c r="R17" s="15">
        <v>7.6</v>
      </c>
      <c r="S17" s="15">
        <v>9.4</v>
      </c>
      <c r="T17" s="14">
        <v>387</v>
      </c>
      <c r="U17" s="15">
        <v>10.1</v>
      </c>
      <c r="V17" s="16"/>
      <c r="W17" s="15">
        <v>9.1</v>
      </c>
      <c r="X17" s="15">
        <v>11.1</v>
      </c>
      <c r="Y17" s="14">
        <v>411</v>
      </c>
      <c r="Z17" s="15">
        <v>10.8</v>
      </c>
      <c r="AA17" s="16"/>
      <c r="AB17" s="15">
        <v>9.8000000000000007</v>
      </c>
      <c r="AC17" s="15">
        <v>11.9</v>
      </c>
      <c r="AD17" s="14">
        <v>465</v>
      </c>
      <c r="AE17" s="15">
        <v>12.9</v>
      </c>
      <c r="AF17" s="16"/>
      <c r="AG17" s="15">
        <v>11.7</v>
      </c>
      <c r="AH17" s="15">
        <v>14</v>
      </c>
      <c r="AI17" s="14">
        <v>605</v>
      </c>
      <c r="AJ17" s="15">
        <v>14.9</v>
      </c>
      <c r="AK17" s="16"/>
      <c r="AL17" s="15">
        <v>13.7</v>
      </c>
      <c r="AM17" s="15">
        <v>16.100000000000001</v>
      </c>
      <c r="AN17" s="14">
        <v>635</v>
      </c>
      <c r="AO17" s="15">
        <v>15.3</v>
      </c>
      <c r="AP17" s="16"/>
      <c r="AQ17" s="15">
        <v>14.1</v>
      </c>
      <c r="AR17" s="15">
        <v>16.5</v>
      </c>
      <c r="AS17" s="14">
        <v>529</v>
      </c>
      <c r="AT17" s="15">
        <v>14.2</v>
      </c>
      <c r="AU17" s="16"/>
      <c r="AV17" s="15">
        <v>13</v>
      </c>
      <c r="AW17" s="15">
        <v>15.4</v>
      </c>
      <c r="AX17" s="14">
        <v>396</v>
      </c>
      <c r="AY17" s="15">
        <v>12.2</v>
      </c>
      <c r="AZ17" s="16"/>
      <c r="BA17" s="15">
        <v>11</v>
      </c>
      <c r="BB17" s="15">
        <v>13.4</v>
      </c>
      <c r="BC17" s="14">
        <v>286</v>
      </c>
      <c r="BD17" s="15">
        <v>8.9</v>
      </c>
      <c r="BE17" s="16"/>
      <c r="BF17" s="15">
        <v>7.9</v>
      </c>
      <c r="BG17" s="15">
        <v>10</v>
      </c>
      <c r="BH17" s="14">
        <v>217</v>
      </c>
      <c r="BI17" s="15">
        <v>7.3</v>
      </c>
      <c r="BJ17" s="16"/>
      <c r="BK17" s="15">
        <v>6.3</v>
      </c>
      <c r="BL17" s="15">
        <v>8.3000000000000007</v>
      </c>
      <c r="BM17" s="14">
        <v>146</v>
      </c>
      <c r="BN17" s="15">
        <v>6.7</v>
      </c>
      <c r="BO17" s="16"/>
      <c r="BP17" s="15">
        <v>5.6</v>
      </c>
      <c r="BQ17" s="15">
        <v>7.8</v>
      </c>
      <c r="BR17" s="14">
        <v>120</v>
      </c>
      <c r="BS17" s="15">
        <v>6.6</v>
      </c>
      <c r="BT17" s="16"/>
      <c r="BU17" s="15">
        <v>5.4</v>
      </c>
      <c r="BV17" s="15">
        <v>7.8</v>
      </c>
      <c r="BW17" s="14">
        <v>111</v>
      </c>
      <c r="BX17" s="15">
        <v>8.1</v>
      </c>
      <c r="BY17" s="16"/>
      <c r="BZ17" s="15">
        <v>6.6</v>
      </c>
      <c r="CA17" s="15">
        <v>9.6</v>
      </c>
      <c r="CB17" s="14">
        <v>79</v>
      </c>
      <c r="CC17" s="15">
        <v>9.5</v>
      </c>
      <c r="CD17" s="16"/>
      <c r="CE17" s="15">
        <v>7.5</v>
      </c>
      <c r="CF17" s="15">
        <v>11.9</v>
      </c>
      <c r="CG17" s="14">
        <v>44</v>
      </c>
      <c r="CH17" s="15">
        <v>9.5</v>
      </c>
      <c r="CI17" s="16"/>
      <c r="CJ17" s="15">
        <v>6.9</v>
      </c>
      <c r="CK17" s="15">
        <v>12.7</v>
      </c>
    </row>
    <row r="18" spans="1:89">
      <c r="A18" s="21" t="s">
        <v>235</v>
      </c>
      <c r="B18" s="21" t="s">
        <v>132</v>
      </c>
      <c r="C18" s="21" t="s">
        <v>412</v>
      </c>
      <c r="D18" s="21">
        <v>2011</v>
      </c>
      <c r="E18" s="14">
        <v>9</v>
      </c>
      <c r="F18" s="15">
        <v>0.3</v>
      </c>
      <c r="G18" s="16" t="s">
        <v>519</v>
      </c>
      <c r="H18" s="15">
        <v>0.1</v>
      </c>
      <c r="I18" s="15">
        <v>0.5</v>
      </c>
      <c r="J18" s="14">
        <v>141</v>
      </c>
      <c r="K18" s="15">
        <v>4</v>
      </c>
      <c r="L18" s="16"/>
      <c r="M18" s="15">
        <v>3.3</v>
      </c>
      <c r="N18" s="15">
        <v>4.7</v>
      </c>
      <c r="O18" s="14">
        <v>326</v>
      </c>
      <c r="P18" s="15">
        <v>8.6</v>
      </c>
      <c r="Q18" s="16"/>
      <c r="R18" s="15">
        <v>7.6</v>
      </c>
      <c r="S18" s="15">
        <v>9.5</v>
      </c>
      <c r="T18" s="14">
        <v>358</v>
      </c>
      <c r="U18" s="15">
        <v>9.3000000000000007</v>
      </c>
      <c r="V18" s="16"/>
      <c r="W18" s="15">
        <v>8.4</v>
      </c>
      <c r="X18" s="15">
        <v>10.3</v>
      </c>
      <c r="Y18" s="14">
        <v>380</v>
      </c>
      <c r="Z18" s="15">
        <v>10.3</v>
      </c>
      <c r="AA18" s="16"/>
      <c r="AB18" s="15">
        <v>9.1999999999999993</v>
      </c>
      <c r="AC18" s="15">
        <v>11.3</v>
      </c>
      <c r="AD18" s="14">
        <v>486</v>
      </c>
      <c r="AE18" s="15">
        <v>13.1</v>
      </c>
      <c r="AF18" s="16"/>
      <c r="AG18" s="15">
        <v>12</v>
      </c>
      <c r="AH18" s="15">
        <v>14.3</v>
      </c>
      <c r="AI18" s="14">
        <v>629</v>
      </c>
      <c r="AJ18" s="15">
        <v>15.4</v>
      </c>
      <c r="AK18" s="16"/>
      <c r="AL18" s="15">
        <v>14.2</v>
      </c>
      <c r="AM18" s="15">
        <v>16.600000000000001</v>
      </c>
      <c r="AN18" s="14">
        <v>587</v>
      </c>
      <c r="AO18" s="15">
        <v>14.3</v>
      </c>
      <c r="AP18" s="16"/>
      <c r="AQ18" s="15">
        <v>13.1</v>
      </c>
      <c r="AR18" s="15">
        <v>15.4</v>
      </c>
      <c r="AS18" s="14">
        <v>544</v>
      </c>
      <c r="AT18" s="15">
        <v>15</v>
      </c>
      <c r="AU18" s="16"/>
      <c r="AV18" s="15">
        <v>13.7</v>
      </c>
      <c r="AW18" s="15">
        <v>16.3</v>
      </c>
      <c r="AX18" s="14">
        <v>373</v>
      </c>
      <c r="AY18" s="15">
        <v>11.7</v>
      </c>
      <c r="AZ18" s="16"/>
      <c r="BA18" s="15">
        <v>10.5</v>
      </c>
      <c r="BB18" s="15">
        <v>12.9</v>
      </c>
      <c r="BC18" s="14">
        <v>309</v>
      </c>
      <c r="BD18" s="15">
        <v>9.1999999999999993</v>
      </c>
      <c r="BE18" s="16"/>
      <c r="BF18" s="15">
        <v>8.1999999999999993</v>
      </c>
      <c r="BG18" s="15">
        <v>10.199999999999999</v>
      </c>
      <c r="BH18" s="14">
        <v>195</v>
      </c>
      <c r="BI18" s="15">
        <v>7.2</v>
      </c>
      <c r="BJ18" s="16"/>
      <c r="BK18" s="15">
        <v>6.1</v>
      </c>
      <c r="BL18" s="15">
        <v>8.1999999999999993</v>
      </c>
      <c r="BM18" s="14">
        <v>172</v>
      </c>
      <c r="BN18" s="15">
        <v>7.9</v>
      </c>
      <c r="BO18" s="16"/>
      <c r="BP18" s="15">
        <v>6.7</v>
      </c>
      <c r="BQ18" s="15">
        <v>9.1</v>
      </c>
      <c r="BR18" s="14">
        <v>132</v>
      </c>
      <c r="BS18" s="15">
        <v>7.4</v>
      </c>
      <c r="BT18" s="16"/>
      <c r="BU18" s="15">
        <v>6.1</v>
      </c>
      <c r="BV18" s="15">
        <v>8.6</v>
      </c>
      <c r="BW18" s="14">
        <v>121</v>
      </c>
      <c r="BX18" s="15">
        <v>9</v>
      </c>
      <c r="BY18" s="16"/>
      <c r="BZ18" s="15">
        <v>7.4</v>
      </c>
      <c r="CA18" s="15">
        <v>10.6</v>
      </c>
      <c r="CB18" s="14">
        <v>81</v>
      </c>
      <c r="CC18" s="15">
        <v>9.8000000000000007</v>
      </c>
      <c r="CD18" s="16"/>
      <c r="CE18" s="15">
        <v>7.8</v>
      </c>
      <c r="CF18" s="15">
        <v>12.2</v>
      </c>
      <c r="CG18" s="14">
        <v>37</v>
      </c>
      <c r="CH18" s="15">
        <v>8.4</v>
      </c>
      <c r="CI18" s="16"/>
      <c r="CJ18" s="15">
        <v>5.9</v>
      </c>
      <c r="CK18" s="15">
        <v>11.6</v>
      </c>
    </row>
    <row r="19" spans="1:89">
      <c r="A19" s="21" t="s">
        <v>235</v>
      </c>
      <c r="B19" s="21" t="s">
        <v>132</v>
      </c>
      <c r="C19" s="21" t="s">
        <v>412</v>
      </c>
      <c r="D19" s="21">
        <v>2010</v>
      </c>
      <c r="E19" s="14">
        <v>2</v>
      </c>
      <c r="F19" s="16" t="s">
        <v>520</v>
      </c>
      <c r="G19" s="16"/>
      <c r="H19" s="16" t="s">
        <v>520</v>
      </c>
      <c r="I19" s="16" t="s">
        <v>520</v>
      </c>
      <c r="J19" s="14">
        <v>110</v>
      </c>
      <c r="K19" s="15">
        <v>3.1</v>
      </c>
      <c r="L19" s="16"/>
      <c r="M19" s="15">
        <v>2.5</v>
      </c>
      <c r="N19" s="15">
        <v>3.7</v>
      </c>
      <c r="O19" s="14">
        <v>320</v>
      </c>
      <c r="P19" s="15">
        <v>8.6</v>
      </c>
      <c r="Q19" s="16"/>
      <c r="R19" s="15">
        <v>7.7</v>
      </c>
      <c r="S19" s="15">
        <v>9.5</v>
      </c>
      <c r="T19" s="14">
        <v>311</v>
      </c>
      <c r="U19" s="15">
        <v>8.1999999999999993</v>
      </c>
      <c r="V19" s="16"/>
      <c r="W19" s="15">
        <v>7.3</v>
      </c>
      <c r="X19" s="15">
        <v>9.1</v>
      </c>
      <c r="Y19" s="14">
        <v>369</v>
      </c>
      <c r="Z19" s="15">
        <v>10.199999999999999</v>
      </c>
      <c r="AA19" s="16"/>
      <c r="AB19" s="15">
        <v>9.1999999999999993</v>
      </c>
      <c r="AC19" s="15">
        <v>11.3</v>
      </c>
      <c r="AD19" s="14">
        <v>482</v>
      </c>
      <c r="AE19" s="15">
        <v>12.6</v>
      </c>
      <c r="AF19" s="16"/>
      <c r="AG19" s="15">
        <v>11.5</v>
      </c>
      <c r="AH19" s="15">
        <v>13.7</v>
      </c>
      <c r="AI19" s="14">
        <v>549</v>
      </c>
      <c r="AJ19" s="15">
        <v>13.3</v>
      </c>
      <c r="AK19" s="16"/>
      <c r="AL19" s="15">
        <v>12.2</v>
      </c>
      <c r="AM19" s="15">
        <v>14.4</v>
      </c>
      <c r="AN19" s="14">
        <v>517</v>
      </c>
      <c r="AO19" s="15">
        <v>12.7</v>
      </c>
      <c r="AP19" s="16"/>
      <c r="AQ19" s="15">
        <v>11.6</v>
      </c>
      <c r="AR19" s="15">
        <v>13.8</v>
      </c>
      <c r="AS19" s="14">
        <v>449</v>
      </c>
      <c r="AT19" s="15">
        <v>12.7</v>
      </c>
      <c r="AU19" s="16"/>
      <c r="AV19" s="15">
        <v>11.6</v>
      </c>
      <c r="AW19" s="15">
        <v>13.9</v>
      </c>
      <c r="AX19" s="14">
        <v>380</v>
      </c>
      <c r="AY19" s="15">
        <v>12</v>
      </c>
      <c r="AZ19" s="16"/>
      <c r="BA19" s="15">
        <v>10.8</v>
      </c>
      <c r="BB19" s="15">
        <v>13.2</v>
      </c>
      <c r="BC19" s="14">
        <v>328</v>
      </c>
      <c r="BD19" s="15">
        <v>9.8000000000000007</v>
      </c>
      <c r="BE19" s="16"/>
      <c r="BF19" s="15">
        <v>8.6999999999999993</v>
      </c>
      <c r="BG19" s="15">
        <v>10.8</v>
      </c>
      <c r="BH19" s="14">
        <v>181</v>
      </c>
      <c r="BI19" s="15">
        <v>6.9</v>
      </c>
      <c r="BJ19" s="16"/>
      <c r="BK19" s="15">
        <v>5.9</v>
      </c>
      <c r="BL19" s="15">
        <v>8</v>
      </c>
      <c r="BM19" s="14">
        <v>155</v>
      </c>
      <c r="BN19" s="15">
        <v>7.1</v>
      </c>
      <c r="BO19" s="16"/>
      <c r="BP19" s="15">
        <v>6</v>
      </c>
      <c r="BQ19" s="15">
        <v>8.1999999999999993</v>
      </c>
      <c r="BR19" s="14">
        <v>134</v>
      </c>
      <c r="BS19" s="15">
        <v>7.6</v>
      </c>
      <c r="BT19" s="16"/>
      <c r="BU19" s="15">
        <v>6.3</v>
      </c>
      <c r="BV19" s="15">
        <v>8.8000000000000007</v>
      </c>
      <c r="BW19" s="14">
        <v>122</v>
      </c>
      <c r="BX19" s="15">
        <v>9.1999999999999993</v>
      </c>
      <c r="BY19" s="16"/>
      <c r="BZ19" s="15">
        <v>7.6</v>
      </c>
      <c r="CA19" s="15">
        <v>10.9</v>
      </c>
      <c r="CB19" s="14">
        <v>67</v>
      </c>
      <c r="CC19" s="15">
        <v>8.1</v>
      </c>
      <c r="CD19" s="16"/>
      <c r="CE19" s="15">
        <v>6.3</v>
      </c>
      <c r="CF19" s="15">
        <v>10.3</v>
      </c>
      <c r="CG19" s="14">
        <v>43</v>
      </c>
      <c r="CH19" s="15">
        <v>10.5</v>
      </c>
      <c r="CI19" s="16"/>
      <c r="CJ19" s="15">
        <v>7.6</v>
      </c>
      <c r="CK19" s="15">
        <v>14.1</v>
      </c>
    </row>
    <row r="20" spans="1:89">
      <c r="A20" s="21" t="s">
        <v>235</v>
      </c>
      <c r="B20" s="21" t="s">
        <v>132</v>
      </c>
      <c r="C20" s="21" t="s">
        <v>412</v>
      </c>
      <c r="D20" s="21">
        <v>2009</v>
      </c>
      <c r="E20" s="14">
        <v>2</v>
      </c>
      <c r="F20" s="16" t="s">
        <v>520</v>
      </c>
      <c r="G20" s="16"/>
      <c r="H20" s="16" t="s">
        <v>520</v>
      </c>
      <c r="I20" s="16" t="s">
        <v>520</v>
      </c>
      <c r="J20" s="14">
        <v>132</v>
      </c>
      <c r="K20" s="15">
        <v>3.7</v>
      </c>
      <c r="L20" s="16"/>
      <c r="M20" s="15">
        <v>3.1</v>
      </c>
      <c r="N20" s="15">
        <v>4.3</v>
      </c>
      <c r="O20" s="14">
        <v>300</v>
      </c>
      <c r="P20" s="15">
        <v>8.1999999999999993</v>
      </c>
      <c r="Q20" s="16"/>
      <c r="R20" s="15">
        <v>7.2</v>
      </c>
      <c r="S20" s="15">
        <v>9.1</v>
      </c>
      <c r="T20" s="14">
        <v>413</v>
      </c>
      <c r="U20" s="15">
        <v>10.9</v>
      </c>
      <c r="V20" s="16"/>
      <c r="W20" s="15">
        <v>9.9</v>
      </c>
      <c r="X20" s="15">
        <v>12</v>
      </c>
      <c r="Y20" s="14">
        <v>354</v>
      </c>
      <c r="Z20" s="15">
        <v>10</v>
      </c>
      <c r="AA20" s="16"/>
      <c r="AB20" s="15">
        <v>9</v>
      </c>
      <c r="AC20" s="15">
        <v>11.1</v>
      </c>
      <c r="AD20" s="14">
        <v>544</v>
      </c>
      <c r="AE20" s="15">
        <v>13.9</v>
      </c>
      <c r="AF20" s="16"/>
      <c r="AG20" s="15">
        <v>12.8</v>
      </c>
      <c r="AH20" s="15">
        <v>15.1</v>
      </c>
      <c r="AI20" s="14">
        <v>592</v>
      </c>
      <c r="AJ20" s="15">
        <v>14.2</v>
      </c>
      <c r="AK20" s="16"/>
      <c r="AL20" s="15">
        <v>13.1</v>
      </c>
      <c r="AM20" s="15">
        <v>15.4</v>
      </c>
      <c r="AN20" s="14">
        <v>531</v>
      </c>
      <c r="AO20" s="15">
        <v>13.4</v>
      </c>
      <c r="AP20" s="16"/>
      <c r="AQ20" s="15">
        <v>12.3</v>
      </c>
      <c r="AR20" s="15">
        <v>14.5</v>
      </c>
      <c r="AS20" s="14">
        <v>438</v>
      </c>
      <c r="AT20" s="15">
        <v>12.7</v>
      </c>
      <c r="AU20" s="16"/>
      <c r="AV20" s="15">
        <v>11.6</v>
      </c>
      <c r="AW20" s="15">
        <v>13.9</v>
      </c>
      <c r="AX20" s="14">
        <v>377</v>
      </c>
      <c r="AY20" s="15">
        <v>11.8</v>
      </c>
      <c r="AZ20" s="16"/>
      <c r="BA20" s="15">
        <v>10.6</v>
      </c>
      <c r="BB20" s="15">
        <v>13</v>
      </c>
      <c r="BC20" s="14">
        <v>289</v>
      </c>
      <c r="BD20" s="15">
        <v>8.6999999999999993</v>
      </c>
      <c r="BE20" s="16"/>
      <c r="BF20" s="15">
        <v>7.7</v>
      </c>
      <c r="BG20" s="15">
        <v>9.6999999999999993</v>
      </c>
      <c r="BH20" s="14">
        <v>186</v>
      </c>
      <c r="BI20" s="15">
        <v>7.4</v>
      </c>
      <c r="BJ20" s="16"/>
      <c r="BK20" s="15">
        <v>6.3</v>
      </c>
      <c r="BL20" s="15">
        <v>8.4</v>
      </c>
      <c r="BM20" s="14">
        <v>148</v>
      </c>
      <c r="BN20" s="15">
        <v>6.8</v>
      </c>
      <c r="BO20" s="16"/>
      <c r="BP20" s="15">
        <v>5.7</v>
      </c>
      <c r="BQ20" s="15">
        <v>8</v>
      </c>
      <c r="BR20" s="14">
        <v>138</v>
      </c>
      <c r="BS20" s="15">
        <v>7.8</v>
      </c>
      <c r="BT20" s="16"/>
      <c r="BU20" s="15">
        <v>6.5</v>
      </c>
      <c r="BV20" s="15">
        <v>9.1</v>
      </c>
      <c r="BW20" s="14">
        <v>122</v>
      </c>
      <c r="BX20" s="15">
        <v>9.4</v>
      </c>
      <c r="BY20" s="16"/>
      <c r="BZ20" s="15">
        <v>7.7</v>
      </c>
      <c r="CA20" s="15">
        <v>11</v>
      </c>
      <c r="CB20" s="14">
        <v>76</v>
      </c>
      <c r="CC20" s="15">
        <v>9.1999999999999993</v>
      </c>
      <c r="CD20" s="16"/>
      <c r="CE20" s="15">
        <v>7.3</v>
      </c>
      <c r="CF20" s="15">
        <v>11.5</v>
      </c>
      <c r="CG20" s="14">
        <v>35</v>
      </c>
      <c r="CH20" s="15">
        <v>9.1</v>
      </c>
      <c r="CI20" s="16"/>
      <c r="CJ20" s="15">
        <v>6.4</v>
      </c>
      <c r="CK20" s="15">
        <v>12.7</v>
      </c>
    </row>
    <row r="21" spans="1:89">
      <c r="A21" s="21" t="s">
        <v>235</v>
      </c>
      <c r="B21" s="21" t="s">
        <v>132</v>
      </c>
      <c r="C21" s="21" t="s">
        <v>412</v>
      </c>
      <c r="D21" s="21">
        <v>2008</v>
      </c>
      <c r="E21" s="14">
        <v>8</v>
      </c>
      <c r="F21" s="15">
        <v>0.2</v>
      </c>
      <c r="G21" s="16" t="s">
        <v>519</v>
      </c>
      <c r="H21" s="15">
        <v>0.1</v>
      </c>
      <c r="I21" s="15">
        <v>0.5</v>
      </c>
      <c r="J21" s="14">
        <v>130</v>
      </c>
      <c r="K21" s="15">
        <v>3.7</v>
      </c>
      <c r="L21" s="16"/>
      <c r="M21" s="15">
        <v>3</v>
      </c>
      <c r="N21" s="15">
        <v>4.3</v>
      </c>
      <c r="O21" s="14">
        <v>322</v>
      </c>
      <c r="P21" s="15">
        <v>8.8000000000000007</v>
      </c>
      <c r="Q21" s="16"/>
      <c r="R21" s="15">
        <v>7.8</v>
      </c>
      <c r="S21" s="15">
        <v>9.6999999999999993</v>
      </c>
      <c r="T21" s="14">
        <v>374</v>
      </c>
      <c r="U21" s="15">
        <v>10</v>
      </c>
      <c r="V21" s="16"/>
      <c r="W21" s="15">
        <v>9</v>
      </c>
      <c r="X21" s="15">
        <v>11</v>
      </c>
      <c r="Y21" s="14">
        <v>411</v>
      </c>
      <c r="Z21" s="15">
        <v>11.7</v>
      </c>
      <c r="AA21" s="16"/>
      <c r="AB21" s="15">
        <v>10.6</v>
      </c>
      <c r="AC21" s="15">
        <v>12.9</v>
      </c>
      <c r="AD21" s="14">
        <v>520</v>
      </c>
      <c r="AE21" s="15">
        <v>13</v>
      </c>
      <c r="AF21" s="16"/>
      <c r="AG21" s="15">
        <v>11.9</v>
      </c>
      <c r="AH21" s="15">
        <v>14.1</v>
      </c>
      <c r="AI21" s="14">
        <v>589</v>
      </c>
      <c r="AJ21" s="15">
        <v>14.1</v>
      </c>
      <c r="AK21" s="16"/>
      <c r="AL21" s="15">
        <v>13</v>
      </c>
      <c r="AM21" s="15">
        <v>15.2</v>
      </c>
      <c r="AN21" s="14">
        <v>485</v>
      </c>
      <c r="AO21" s="15">
        <v>12.6</v>
      </c>
      <c r="AP21" s="16"/>
      <c r="AQ21" s="15">
        <v>11.4</v>
      </c>
      <c r="AR21" s="15">
        <v>13.7</v>
      </c>
      <c r="AS21" s="14">
        <v>429</v>
      </c>
      <c r="AT21" s="15">
        <v>12.8</v>
      </c>
      <c r="AU21" s="16"/>
      <c r="AV21" s="15">
        <v>11.5</v>
      </c>
      <c r="AW21" s="15">
        <v>14</v>
      </c>
      <c r="AX21" s="14">
        <v>365</v>
      </c>
      <c r="AY21" s="15">
        <v>11.3</v>
      </c>
      <c r="AZ21" s="16"/>
      <c r="BA21" s="15">
        <v>10.199999999999999</v>
      </c>
      <c r="BB21" s="15">
        <v>12.5</v>
      </c>
      <c r="BC21" s="14">
        <v>280</v>
      </c>
      <c r="BD21" s="15">
        <v>8.6</v>
      </c>
      <c r="BE21" s="16"/>
      <c r="BF21" s="15">
        <v>7.6</v>
      </c>
      <c r="BG21" s="15">
        <v>9.6</v>
      </c>
      <c r="BH21" s="14">
        <v>180</v>
      </c>
      <c r="BI21" s="15">
        <v>7.4</v>
      </c>
      <c r="BJ21" s="16"/>
      <c r="BK21" s="15">
        <v>6.3</v>
      </c>
      <c r="BL21" s="15">
        <v>8.5</v>
      </c>
      <c r="BM21" s="14">
        <v>158</v>
      </c>
      <c r="BN21" s="15">
        <v>7.4</v>
      </c>
      <c r="BO21" s="16"/>
      <c r="BP21" s="15">
        <v>6.3</v>
      </c>
      <c r="BQ21" s="15">
        <v>8.6</v>
      </c>
      <c r="BR21" s="14">
        <v>122</v>
      </c>
      <c r="BS21" s="15">
        <v>6.9</v>
      </c>
      <c r="BT21" s="16"/>
      <c r="BU21" s="15">
        <v>5.7</v>
      </c>
      <c r="BV21" s="15">
        <v>8.1999999999999993</v>
      </c>
      <c r="BW21" s="14">
        <v>124</v>
      </c>
      <c r="BX21" s="15">
        <v>9.6</v>
      </c>
      <c r="BY21" s="16"/>
      <c r="BZ21" s="15">
        <v>7.9</v>
      </c>
      <c r="CA21" s="15">
        <v>11.3</v>
      </c>
      <c r="CB21" s="14">
        <v>65</v>
      </c>
      <c r="CC21" s="15">
        <v>8</v>
      </c>
      <c r="CD21" s="16"/>
      <c r="CE21" s="15">
        <v>6.2</v>
      </c>
      <c r="CF21" s="15">
        <v>10.199999999999999</v>
      </c>
      <c r="CG21" s="14">
        <v>33</v>
      </c>
      <c r="CH21" s="15">
        <v>9</v>
      </c>
      <c r="CI21" s="16"/>
      <c r="CJ21" s="15">
        <v>6.2</v>
      </c>
      <c r="CK21" s="15">
        <v>12.6</v>
      </c>
    </row>
    <row r="22" spans="1:89">
      <c r="A22" s="21" t="s">
        <v>235</v>
      </c>
      <c r="B22" s="21" t="s">
        <v>132</v>
      </c>
      <c r="C22" s="21" t="s">
        <v>412</v>
      </c>
      <c r="D22" s="21">
        <v>2007</v>
      </c>
      <c r="E22" s="14">
        <v>7</v>
      </c>
      <c r="F22" s="15">
        <v>0.2</v>
      </c>
      <c r="G22" s="16" t="s">
        <v>519</v>
      </c>
      <c r="H22" s="15">
        <v>0.1</v>
      </c>
      <c r="I22" s="15">
        <v>0.4</v>
      </c>
      <c r="J22" s="14">
        <v>128</v>
      </c>
      <c r="K22" s="15">
        <v>3.6</v>
      </c>
      <c r="L22" s="16"/>
      <c r="M22" s="15">
        <v>3</v>
      </c>
      <c r="N22" s="15">
        <v>4.2</v>
      </c>
      <c r="O22" s="14">
        <v>267</v>
      </c>
      <c r="P22" s="15">
        <v>7.4</v>
      </c>
      <c r="Q22" s="16"/>
      <c r="R22" s="15">
        <v>6.5</v>
      </c>
      <c r="S22" s="15">
        <v>8.3000000000000007</v>
      </c>
      <c r="T22" s="14">
        <v>324</v>
      </c>
      <c r="U22" s="15">
        <v>8.9</v>
      </c>
      <c r="V22" s="16"/>
      <c r="W22" s="15">
        <v>7.9</v>
      </c>
      <c r="X22" s="15">
        <v>9.9</v>
      </c>
      <c r="Y22" s="14">
        <v>433</v>
      </c>
      <c r="Z22" s="15">
        <v>12.2</v>
      </c>
      <c r="AA22" s="16"/>
      <c r="AB22" s="15">
        <v>11.1</v>
      </c>
      <c r="AC22" s="15">
        <v>13.4</v>
      </c>
      <c r="AD22" s="14">
        <v>522</v>
      </c>
      <c r="AE22" s="15">
        <v>12.9</v>
      </c>
      <c r="AF22" s="16"/>
      <c r="AG22" s="15">
        <v>11.8</v>
      </c>
      <c r="AH22" s="15">
        <v>14</v>
      </c>
      <c r="AI22" s="14">
        <v>524</v>
      </c>
      <c r="AJ22" s="15">
        <v>12.5</v>
      </c>
      <c r="AK22" s="16"/>
      <c r="AL22" s="15">
        <v>11.5</v>
      </c>
      <c r="AM22" s="15">
        <v>13.6</v>
      </c>
      <c r="AN22" s="14">
        <v>435</v>
      </c>
      <c r="AO22" s="15">
        <v>11.6</v>
      </c>
      <c r="AP22" s="16"/>
      <c r="AQ22" s="15">
        <v>10.5</v>
      </c>
      <c r="AR22" s="15">
        <v>12.6</v>
      </c>
      <c r="AS22" s="14">
        <v>382</v>
      </c>
      <c r="AT22" s="15">
        <v>11.6</v>
      </c>
      <c r="AU22" s="16"/>
      <c r="AV22" s="15">
        <v>10.4</v>
      </c>
      <c r="AW22" s="15">
        <v>12.7</v>
      </c>
      <c r="AX22" s="14">
        <v>351</v>
      </c>
      <c r="AY22" s="15">
        <v>10.6</v>
      </c>
      <c r="AZ22" s="16"/>
      <c r="BA22" s="15">
        <v>9.5</v>
      </c>
      <c r="BB22" s="15">
        <v>11.7</v>
      </c>
      <c r="BC22" s="14">
        <v>275</v>
      </c>
      <c r="BD22" s="15">
        <v>8.8000000000000007</v>
      </c>
      <c r="BE22" s="16"/>
      <c r="BF22" s="15">
        <v>7.8</v>
      </c>
      <c r="BG22" s="15">
        <v>9.9</v>
      </c>
      <c r="BH22" s="14">
        <v>179</v>
      </c>
      <c r="BI22" s="15">
        <v>7.5</v>
      </c>
      <c r="BJ22" s="16"/>
      <c r="BK22" s="15">
        <v>6.4</v>
      </c>
      <c r="BL22" s="15">
        <v>8.6</v>
      </c>
      <c r="BM22" s="14">
        <v>127</v>
      </c>
      <c r="BN22" s="15">
        <v>6.1</v>
      </c>
      <c r="BO22" s="16"/>
      <c r="BP22" s="15">
        <v>5</v>
      </c>
      <c r="BQ22" s="15">
        <v>7.2</v>
      </c>
      <c r="BR22" s="14">
        <v>131</v>
      </c>
      <c r="BS22" s="15">
        <v>7.5</v>
      </c>
      <c r="BT22" s="16"/>
      <c r="BU22" s="15">
        <v>6.2</v>
      </c>
      <c r="BV22" s="15">
        <v>8.8000000000000007</v>
      </c>
      <c r="BW22" s="14">
        <v>127</v>
      </c>
      <c r="BX22" s="15">
        <v>9.8000000000000007</v>
      </c>
      <c r="BY22" s="16"/>
      <c r="BZ22" s="15">
        <v>8.1</v>
      </c>
      <c r="CA22" s="15">
        <v>11.6</v>
      </c>
      <c r="CB22" s="14">
        <v>74</v>
      </c>
      <c r="CC22" s="15">
        <v>9.6</v>
      </c>
      <c r="CD22" s="16"/>
      <c r="CE22" s="15">
        <v>7.5</v>
      </c>
      <c r="CF22" s="15">
        <v>12</v>
      </c>
      <c r="CG22" s="14">
        <v>27</v>
      </c>
      <c r="CH22" s="15">
        <v>7.1</v>
      </c>
      <c r="CI22" s="16"/>
      <c r="CJ22" s="15">
        <v>4.7</v>
      </c>
      <c r="CK22" s="15">
        <v>10.4</v>
      </c>
    </row>
    <row r="23" spans="1:89">
      <c r="A23" s="21" t="s">
        <v>235</v>
      </c>
      <c r="B23" s="21" t="s">
        <v>132</v>
      </c>
      <c r="C23" s="21" t="s">
        <v>412</v>
      </c>
      <c r="D23" s="21">
        <v>2006</v>
      </c>
      <c r="E23" s="14">
        <v>3</v>
      </c>
      <c r="F23" s="15">
        <v>0.1</v>
      </c>
      <c r="G23" s="16" t="s">
        <v>519</v>
      </c>
      <c r="H23" s="15">
        <v>0</v>
      </c>
      <c r="I23" s="15">
        <v>0.3</v>
      </c>
      <c r="J23" s="14">
        <v>121</v>
      </c>
      <c r="K23" s="15">
        <v>3.5</v>
      </c>
      <c r="L23" s="16"/>
      <c r="M23" s="15">
        <v>2.8</v>
      </c>
      <c r="N23" s="15">
        <v>4.0999999999999996</v>
      </c>
      <c r="O23" s="14">
        <v>278</v>
      </c>
      <c r="P23" s="15">
        <v>7.8</v>
      </c>
      <c r="Q23" s="16"/>
      <c r="R23" s="15">
        <v>6.9</v>
      </c>
      <c r="S23" s="15">
        <v>8.8000000000000007</v>
      </c>
      <c r="T23" s="14">
        <v>334</v>
      </c>
      <c r="U23" s="15">
        <v>9.5</v>
      </c>
      <c r="V23" s="16"/>
      <c r="W23" s="15">
        <v>8.5</v>
      </c>
      <c r="X23" s="15">
        <v>10.5</v>
      </c>
      <c r="Y23" s="14">
        <v>414</v>
      </c>
      <c r="Z23" s="15">
        <v>11.4</v>
      </c>
      <c r="AA23" s="16"/>
      <c r="AB23" s="15">
        <v>10.3</v>
      </c>
      <c r="AC23" s="15">
        <v>12.4</v>
      </c>
      <c r="AD23" s="14">
        <v>544</v>
      </c>
      <c r="AE23" s="15">
        <v>13.3</v>
      </c>
      <c r="AF23" s="16"/>
      <c r="AG23" s="15">
        <v>12.2</v>
      </c>
      <c r="AH23" s="15">
        <v>14.4</v>
      </c>
      <c r="AI23" s="14">
        <v>522</v>
      </c>
      <c r="AJ23" s="15">
        <v>12.6</v>
      </c>
      <c r="AK23" s="16"/>
      <c r="AL23" s="15">
        <v>11.5</v>
      </c>
      <c r="AM23" s="15">
        <v>13.7</v>
      </c>
      <c r="AN23" s="14">
        <v>481</v>
      </c>
      <c r="AO23" s="15">
        <v>13.1</v>
      </c>
      <c r="AP23" s="16"/>
      <c r="AQ23" s="15">
        <v>11.9</v>
      </c>
      <c r="AR23" s="15">
        <v>14.3</v>
      </c>
      <c r="AS23" s="14">
        <v>412</v>
      </c>
      <c r="AT23" s="15">
        <v>12.7</v>
      </c>
      <c r="AU23" s="16"/>
      <c r="AV23" s="15">
        <v>11.4</v>
      </c>
      <c r="AW23" s="15">
        <v>13.9</v>
      </c>
      <c r="AX23" s="14">
        <v>414</v>
      </c>
      <c r="AY23" s="15">
        <v>11.9</v>
      </c>
      <c r="AZ23" s="16"/>
      <c r="BA23" s="15">
        <v>10.7</v>
      </c>
      <c r="BB23" s="15">
        <v>13</v>
      </c>
      <c r="BC23" s="14">
        <v>278</v>
      </c>
      <c r="BD23" s="15">
        <v>9.6999999999999993</v>
      </c>
      <c r="BE23" s="16"/>
      <c r="BF23" s="15">
        <v>8.5</v>
      </c>
      <c r="BG23" s="15">
        <v>10.8</v>
      </c>
      <c r="BH23" s="14">
        <v>192</v>
      </c>
      <c r="BI23" s="15">
        <v>8.1</v>
      </c>
      <c r="BJ23" s="16"/>
      <c r="BK23" s="15">
        <v>6.9</v>
      </c>
      <c r="BL23" s="15">
        <v>9.1999999999999993</v>
      </c>
      <c r="BM23" s="14">
        <v>148</v>
      </c>
      <c r="BN23" s="15">
        <v>7.2</v>
      </c>
      <c r="BO23" s="16"/>
      <c r="BP23" s="15">
        <v>6</v>
      </c>
      <c r="BQ23" s="15">
        <v>8.3000000000000007</v>
      </c>
      <c r="BR23" s="14">
        <v>138</v>
      </c>
      <c r="BS23" s="15">
        <v>7.9</v>
      </c>
      <c r="BT23" s="16"/>
      <c r="BU23" s="15">
        <v>6.6</v>
      </c>
      <c r="BV23" s="15">
        <v>9.3000000000000007</v>
      </c>
      <c r="BW23" s="14">
        <v>118</v>
      </c>
      <c r="BX23" s="15">
        <v>9.1</v>
      </c>
      <c r="BY23" s="16"/>
      <c r="BZ23" s="15">
        <v>7.5</v>
      </c>
      <c r="CA23" s="15">
        <v>10.7</v>
      </c>
      <c r="CB23" s="14">
        <v>72</v>
      </c>
      <c r="CC23" s="15">
        <v>9.9</v>
      </c>
      <c r="CD23" s="16"/>
      <c r="CE23" s="15">
        <v>7.7</v>
      </c>
      <c r="CF23" s="15">
        <v>12.5</v>
      </c>
      <c r="CG23" s="14">
        <v>38</v>
      </c>
      <c r="CH23" s="15">
        <v>10</v>
      </c>
      <c r="CI23" s="16"/>
      <c r="CJ23" s="15">
        <v>7.1</v>
      </c>
      <c r="CK23" s="15">
        <v>13.8</v>
      </c>
    </row>
    <row r="24" spans="1:89">
      <c r="A24" s="21" t="s">
        <v>235</v>
      </c>
      <c r="B24" s="21" t="s">
        <v>132</v>
      </c>
      <c r="C24" s="21" t="s">
        <v>412</v>
      </c>
      <c r="D24" s="21">
        <v>2005</v>
      </c>
      <c r="E24" s="14">
        <v>3</v>
      </c>
      <c r="F24" s="15">
        <v>0.1</v>
      </c>
      <c r="G24" s="16" t="s">
        <v>519</v>
      </c>
      <c r="H24" s="15">
        <v>0</v>
      </c>
      <c r="I24" s="15">
        <v>0.3</v>
      </c>
      <c r="J24" s="14">
        <v>145</v>
      </c>
      <c r="K24" s="15">
        <v>4.2</v>
      </c>
      <c r="L24" s="16"/>
      <c r="M24" s="15">
        <v>3.5</v>
      </c>
      <c r="N24" s="15">
        <v>4.9000000000000004</v>
      </c>
      <c r="O24" s="14">
        <v>300</v>
      </c>
      <c r="P24" s="15">
        <v>8.6</v>
      </c>
      <c r="Q24" s="16"/>
      <c r="R24" s="15">
        <v>7.6</v>
      </c>
      <c r="S24" s="15">
        <v>9.6</v>
      </c>
      <c r="T24" s="14">
        <v>342</v>
      </c>
      <c r="U24" s="15">
        <v>10</v>
      </c>
      <c r="V24" s="16"/>
      <c r="W24" s="15">
        <v>9</v>
      </c>
      <c r="X24" s="15">
        <v>11.1</v>
      </c>
      <c r="Y24" s="14">
        <v>488</v>
      </c>
      <c r="Z24" s="15">
        <v>13</v>
      </c>
      <c r="AA24" s="16"/>
      <c r="AB24" s="15">
        <v>11.9</v>
      </c>
      <c r="AC24" s="15">
        <v>14.2</v>
      </c>
      <c r="AD24" s="14">
        <v>576</v>
      </c>
      <c r="AE24" s="15">
        <v>14</v>
      </c>
      <c r="AF24" s="16"/>
      <c r="AG24" s="15">
        <v>12.8</v>
      </c>
      <c r="AH24" s="15">
        <v>15.1</v>
      </c>
      <c r="AI24" s="14">
        <v>555</v>
      </c>
      <c r="AJ24" s="15">
        <v>13.6</v>
      </c>
      <c r="AK24" s="16"/>
      <c r="AL24" s="15">
        <v>12.5</v>
      </c>
      <c r="AM24" s="15">
        <v>14.7</v>
      </c>
      <c r="AN24" s="14">
        <v>510</v>
      </c>
      <c r="AO24" s="15">
        <v>14.3</v>
      </c>
      <c r="AP24" s="16"/>
      <c r="AQ24" s="15">
        <v>13.1</v>
      </c>
      <c r="AR24" s="15">
        <v>15.5</v>
      </c>
      <c r="AS24" s="14">
        <v>420</v>
      </c>
      <c r="AT24" s="15">
        <v>13</v>
      </c>
      <c r="AU24" s="16"/>
      <c r="AV24" s="15">
        <v>11.7</v>
      </c>
      <c r="AW24" s="15">
        <v>14.2</v>
      </c>
      <c r="AX24" s="14">
        <v>376</v>
      </c>
      <c r="AY24" s="15">
        <v>10.8</v>
      </c>
      <c r="AZ24" s="16"/>
      <c r="BA24" s="15">
        <v>9.6999999999999993</v>
      </c>
      <c r="BB24" s="15">
        <v>11.9</v>
      </c>
      <c r="BC24" s="14">
        <v>257</v>
      </c>
      <c r="BD24" s="15">
        <v>9.3000000000000007</v>
      </c>
      <c r="BE24" s="16"/>
      <c r="BF24" s="15">
        <v>8.1999999999999993</v>
      </c>
      <c r="BG24" s="15">
        <v>10.4</v>
      </c>
      <c r="BH24" s="14">
        <v>186</v>
      </c>
      <c r="BI24" s="15">
        <v>7.8</v>
      </c>
      <c r="BJ24" s="16"/>
      <c r="BK24" s="15">
        <v>6.7</v>
      </c>
      <c r="BL24" s="15">
        <v>8.9</v>
      </c>
      <c r="BM24" s="14">
        <v>152</v>
      </c>
      <c r="BN24" s="15">
        <v>7.4</v>
      </c>
      <c r="BO24" s="16"/>
      <c r="BP24" s="15">
        <v>6.2</v>
      </c>
      <c r="BQ24" s="15">
        <v>8.5</v>
      </c>
      <c r="BR24" s="14">
        <v>122</v>
      </c>
      <c r="BS24" s="15">
        <v>7.1</v>
      </c>
      <c r="BT24" s="16"/>
      <c r="BU24" s="15">
        <v>5.8</v>
      </c>
      <c r="BV24" s="15">
        <v>8.3000000000000007</v>
      </c>
      <c r="BW24" s="14">
        <v>138</v>
      </c>
      <c r="BX24" s="15">
        <v>10.5</v>
      </c>
      <c r="BY24" s="16"/>
      <c r="BZ24" s="15">
        <v>8.6999999999999993</v>
      </c>
      <c r="CA24" s="15">
        <v>12.2</v>
      </c>
      <c r="CB24" s="14">
        <v>84</v>
      </c>
      <c r="CC24" s="15">
        <v>12.5</v>
      </c>
      <c r="CD24" s="16"/>
      <c r="CE24" s="15">
        <v>10</v>
      </c>
      <c r="CF24" s="15">
        <v>15.5</v>
      </c>
      <c r="CG24" s="14">
        <v>51</v>
      </c>
      <c r="CH24" s="15">
        <v>13.5</v>
      </c>
      <c r="CI24" s="16"/>
      <c r="CJ24" s="15">
        <v>10.1</v>
      </c>
      <c r="CK24" s="15">
        <v>17.8</v>
      </c>
    </row>
    <row r="25" spans="1:89">
      <c r="A25" s="21" t="s">
        <v>235</v>
      </c>
      <c r="B25" s="21" t="s">
        <v>132</v>
      </c>
      <c r="C25" s="21" t="s">
        <v>412</v>
      </c>
      <c r="D25" s="21">
        <v>2004</v>
      </c>
      <c r="E25" s="14">
        <v>3</v>
      </c>
      <c r="F25" s="15">
        <v>0.1</v>
      </c>
      <c r="G25" s="16" t="s">
        <v>519</v>
      </c>
      <c r="H25" s="15">
        <v>0</v>
      </c>
      <c r="I25" s="15">
        <v>0.3</v>
      </c>
      <c r="J25" s="14">
        <v>160</v>
      </c>
      <c r="K25" s="15">
        <v>4.7</v>
      </c>
      <c r="L25" s="16"/>
      <c r="M25" s="15">
        <v>4</v>
      </c>
      <c r="N25" s="15">
        <v>5.4</v>
      </c>
      <c r="O25" s="14">
        <v>316</v>
      </c>
      <c r="P25" s="15">
        <v>9.3000000000000007</v>
      </c>
      <c r="Q25" s="16"/>
      <c r="R25" s="15">
        <v>8.3000000000000007</v>
      </c>
      <c r="S25" s="15">
        <v>10.3</v>
      </c>
      <c r="T25" s="14">
        <v>394</v>
      </c>
      <c r="U25" s="15">
        <v>11.9</v>
      </c>
      <c r="V25" s="16"/>
      <c r="W25" s="15">
        <v>10.7</v>
      </c>
      <c r="X25" s="15">
        <v>13.1</v>
      </c>
      <c r="Y25" s="14">
        <v>502</v>
      </c>
      <c r="Z25" s="15">
        <v>13.1</v>
      </c>
      <c r="AA25" s="16"/>
      <c r="AB25" s="15">
        <v>12</v>
      </c>
      <c r="AC25" s="15">
        <v>14.3</v>
      </c>
      <c r="AD25" s="14">
        <v>596</v>
      </c>
      <c r="AE25" s="15">
        <v>14.3</v>
      </c>
      <c r="AF25" s="16"/>
      <c r="AG25" s="15">
        <v>13.2</v>
      </c>
      <c r="AH25" s="15">
        <v>15.5</v>
      </c>
      <c r="AI25" s="14">
        <v>555</v>
      </c>
      <c r="AJ25" s="15">
        <v>13.9</v>
      </c>
      <c r="AK25" s="16"/>
      <c r="AL25" s="15">
        <v>12.8</v>
      </c>
      <c r="AM25" s="15">
        <v>15.1</v>
      </c>
      <c r="AN25" s="14">
        <v>461</v>
      </c>
      <c r="AO25" s="15">
        <v>13.3</v>
      </c>
      <c r="AP25" s="16"/>
      <c r="AQ25" s="15">
        <v>12</v>
      </c>
      <c r="AR25" s="15">
        <v>14.5</v>
      </c>
      <c r="AS25" s="14">
        <v>428</v>
      </c>
      <c r="AT25" s="15">
        <v>13.1</v>
      </c>
      <c r="AU25" s="16"/>
      <c r="AV25" s="15">
        <v>11.9</v>
      </c>
      <c r="AW25" s="15">
        <v>14.4</v>
      </c>
      <c r="AX25" s="14">
        <v>374</v>
      </c>
      <c r="AY25" s="15">
        <v>10.8</v>
      </c>
      <c r="AZ25" s="16"/>
      <c r="BA25" s="15">
        <v>9.8000000000000007</v>
      </c>
      <c r="BB25" s="15">
        <v>11.9</v>
      </c>
      <c r="BC25" s="14">
        <v>234</v>
      </c>
      <c r="BD25" s="15">
        <v>8.6999999999999993</v>
      </c>
      <c r="BE25" s="16"/>
      <c r="BF25" s="15">
        <v>7.6</v>
      </c>
      <c r="BG25" s="15">
        <v>9.9</v>
      </c>
      <c r="BH25" s="14">
        <v>226</v>
      </c>
      <c r="BI25" s="15">
        <v>9.5</v>
      </c>
      <c r="BJ25" s="16"/>
      <c r="BK25" s="15">
        <v>8.3000000000000007</v>
      </c>
      <c r="BL25" s="15">
        <v>10.7</v>
      </c>
      <c r="BM25" s="14">
        <v>170</v>
      </c>
      <c r="BN25" s="15">
        <v>8.1999999999999993</v>
      </c>
      <c r="BO25" s="16"/>
      <c r="BP25" s="15">
        <v>7</v>
      </c>
      <c r="BQ25" s="15">
        <v>9.5</v>
      </c>
      <c r="BR25" s="14">
        <v>165</v>
      </c>
      <c r="BS25" s="15">
        <v>9.6</v>
      </c>
      <c r="BT25" s="16"/>
      <c r="BU25" s="15">
        <v>8.1999999999999993</v>
      </c>
      <c r="BV25" s="15">
        <v>11.1</v>
      </c>
      <c r="BW25" s="14">
        <v>150</v>
      </c>
      <c r="BX25" s="15">
        <v>11.2</v>
      </c>
      <c r="BY25" s="16"/>
      <c r="BZ25" s="15">
        <v>9.4</v>
      </c>
      <c r="CA25" s="15">
        <v>13</v>
      </c>
      <c r="CB25" s="14">
        <v>82</v>
      </c>
      <c r="CC25" s="15">
        <v>13.1</v>
      </c>
      <c r="CD25" s="16"/>
      <c r="CE25" s="15">
        <v>10.4</v>
      </c>
      <c r="CF25" s="15">
        <v>16.2</v>
      </c>
      <c r="CG25" s="14">
        <v>58</v>
      </c>
      <c r="CH25" s="15">
        <v>15.7</v>
      </c>
      <c r="CI25" s="16"/>
      <c r="CJ25" s="15">
        <v>11.9</v>
      </c>
      <c r="CK25" s="15">
        <v>20.3</v>
      </c>
    </row>
    <row r="26" spans="1:89">
      <c r="A26" s="21" t="s">
        <v>235</v>
      </c>
      <c r="B26" s="21" t="s">
        <v>132</v>
      </c>
      <c r="C26" s="21" t="s">
        <v>412</v>
      </c>
      <c r="D26" s="21">
        <v>2003</v>
      </c>
      <c r="E26" s="14">
        <v>2</v>
      </c>
      <c r="F26" s="16" t="s">
        <v>520</v>
      </c>
      <c r="G26" s="16"/>
      <c r="H26" s="16" t="s">
        <v>520</v>
      </c>
      <c r="I26" s="16" t="s">
        <v>520</v>
      </c>
      <c r="J26" s="14">
        <v>142</v>
      </c>
      <c r="K26" s="15">
        <v>4.2</v>
      </c>
      <c r="L26" s="16"/>
      <c r="M26" s="15">
        <v>3.5</v>
      </c>
      <c r="N26" s="15">
        <v>4.9000000000000004</v>
      </c>
      <c r="O26" s="14">
        <v>350</v>
      </c>
      <c r="P26" s="15">
        <v>10.6</v>
      </c>
      <c r="Q26" s="16"/>
      <c r="R26" s="15">
        <v>9.5</v>
      </c>
      <c r="S26" s="15">
        <v>11.7</v>
      </c>
      <c r="T26" s="14">
        <v>397</v>
      </c>
      <c r="U26" s="15">
        <v>12</v>
      </c>
      <c r="V26" s="16"/>
      <c r="W26" s="15">
        <v>10.8</v>
      </c>
      <c r="X26" s="15">
        <v>13.2</v>
      </c>
      <c r="Y26" s="14">
        <v>557</v>
      </c>
      <c r="Z26" s="15">
        <v>14.2</v>
      </c>
      <c r="AA26" s="16"/>
      <c r="AB26" s="15">
        <v>13</v>
      </c>
      <c r="AC26" s="15">
        <v>15.4</v>
      </c>
      <c r="AD26" s="14">
        <v>590</v>
      </c>
      <c r="AE26" s="15">
        <v>14.1</v>
      </c>
      <c r="AF26" s="16"/>
      <c r="AG26" s="15">
        <v>13</v>
      </c>
      <c r="AH26" s="15">
        <v>15.3</v>
      </c>
      <c r="AI26" s="14">
        <v>551</v>
      </c>
      <c r="AJ26" s="15">
        <v>14.2</v>
      </c>
      <c r="AK26" s="16"/>
      <c r="AL26" s="15">
        <v>13</v>
      </c>
      <c r="AM26" s="15">
        <v>15.4</v>
      </c>
      <c r="AN26" s="14">
        <v>445</v>
      </c>
      <c r="AO26" s="15">
        <v>13</v>
      </c>
      <c r="AP26" s="16"/>
      <c r="AQ26" s="15">
        <v>11.8</v>
      </c>
      <c r="AR26" s="15">
        <v>14.3</v>
      </c>
      <c r="AS26" s="14">
        <v>402</v>
      </c>
      <c r="AT26" s="15">
        <v>12.1</v>
      </c>
      <c r="AU26" s="16"/>
      <c r="AV26" s="15">
        <v>10.9</v>
      </c>
      <c r="AW26" s="15">
        <v>13.3</v>
      </c>
      <c r="AX26" s="14">
        <v>360</v>
      </c>
      <c r="AY26" s="15">
        <v>10.6</v>
      </c>
      <c r="AZ26" s="16"/>
      <c r="BA26" s="15">
        <v>9.5</v>
      </c>
      <c r="BB26" s="15">
        <v>11.7</v>
      </c>
      <c r="BC26" s="14">
        <v>238</v>
      </c>
      <c r="BD26" s="15">
        <v>9.1</v>
      </c>
      <c r="BE26" s="16"/>
      <c r="BF26" s="15">
        <v>8</v>
      </c>
      <c r="BG26" s="15">
        <v>10.3</v>
      </c>
      <c r="BH26" s="14">
        <v>169</v>
      </c>
      <c r="BI26" s="15">
        <v>7.2</v>
      </c>
      <c r="BJ26" s="16"/>
      <c r="BK26" s="15">
        <v>6.1</v>
      </c>
      <c r="BL26" s="15">
        <v>8.3000000000000007</v>
      </c>
      <c r="BM26" s="14">
        <v>178</v>
      </c>
      <c r="BN26" s="15">
        <v>8.6</v>
      </c>
      <c r="BO26" s="16"/>
      <c r="BP26" s="15">
        <v>7.3</v>
      </c>
      <c r="BQ26" s="15">
        <v>9.8000000000000007</v>
      </c>
      <c r="BR26" s="14">
        <v>175</v>
      </c>
      <c r="BS26" s="15">
        <v>10.199999999999999</v>
      </c>
      <c r="BT26" s="16"/>
      <c r="BU26" s="15">
        <v>8.6999999999999993</v>
      </c>
      <c r="BV26" s="15">
        <v>11.7</v>
      </c>
      <c r="BW26" s="14">
        <v>127</v>
      </c>
      <c r="BX26" s="15">
        <v>9.6999999999999993</v>
      </c>
      <c r="BY26" s="16"/>
      <c r="BZ26" s="15">
        <v>8</v>
      </c>
      <c r="CA26" s="15">
        <v>11.4</v>
      </c>
      <c r="CB26" s="14">
        <v>64</v>
      </c>
      <c r="CC26" s="15">
        <v>10.1</v>
      </c>
      <c r="CD26" s="16"/>
      <c r="CE26" s="15">
        <v>7.8</v>
      </c>
      <c r="CF26" s="15">
        <v>12.9</v>
      </c>
      <c r="CG26" s="14">
        <v>51</v>
      </c>
      <c r="CH26" s="15">
        <v>14.2</v>
      </c>
      <c r="CI26" s="16"/>
      <c r="CJ26" s="15">
        <v>10.5</v>
      </c>
      <c r="CK26" s="15">
        <v>18.600000000000001</v>
      </c>
    </row>
    <row r="27" spans="1:89">
      <c r="A27" s="21" t="s">
        <v>235</v>
      </c>
      <c r="B27" s="21" t="s">
        <v>132</v>
      </c>
      <c r="C27" s="21" t="s">
        <v>412</v>
      </c>
      <c r="D27" s="21">
        <v>2002</v>
      </c>
      <c r="E27" s="14">
        <v>7</v>
      </c>
      <c r="F27" s="15">
        <v>0.2</v>
      </c>
      <c r="G27" s="16" t="s">
        <v>519</v>
      </c>
      <c r="H27" s="15">
        <v>0.1</v>
      </c>
      <c r="I27" s="15">
        <v>0.4</v>
      </c>
      <c r="J27" s="14">
        <v>152</v>
      </c>
      <c r="K27" s="15">
        <v>4.5999999999999996</v>
      </c>
      <c r="L27" s="16"/>
      <c r="M27" s="15">
        <v>3.9</v>
      </c>
      <c r="N27" s="15">
        <v>5.3</v>
      </c>
      <c r="O27" s="14">
        <v>323</v>
      </c>
      <c r="P27" s="15">
        <v>10</v>
      </c>
      <c r="Q27" s="16"/>
      <c r="R27" s="15">
        <v>8.9</v>
      </c>
      <c r="S27" s="15">
        <v>11.1</v>
      </c>
      <c r="T27" s="14">
        <v>459</v>
      </c>
      <c r="U27" s="15">
        <v>13.6</v>
      </c>
      <c r="V27" s="16"/>
      <c r="W27" s="15">
        <v>12.4</v>
      </c>
      <c r="X27" s="15">
        <v>14.9</v>
      </c>
      <c r="Y27" s="14">
        <v>550</v>
      </c>
      <c r="Z27" s="15">
        <v>13.8</v>
      </c>
      <c r="AA27" s="16"/>
      <c r="AB27" s="15">
        <v>12.6</v>
      </c>
      <c r="AC27" s="15">
        <v>14.9</v>
      </c>
      <c r="AD27" s="14">
        <v>594</v>
      </c>
      <c r="AE27" s="15">
        <v>14.2</v>
      </c>
      <c r="AF27" s="16"/>
      <c r="AG27" s="15">
        <v>13.1</v>
      </c>
      <c r="AH27" s="15">
        <v>15.4</v>
      </c>
      <c r="AI27" s="14">
        <v>510</v>
      </c>
      <c r="AJ27" s="15">
        <v>13.4</v>
      </c>
      <c r="AK27" s="16"/>
      <c r="AL27" s="15">
        <v>12.3</v>
      </c>
      <c r="AM27" s="15">
        <v>14.6</v>
      </c>
      <c r="AN27" s="14">
        <v>444</v>
      </c>
      <c r="AO27" s="15">
        <v>13.3</v>
      </c>
      <c r="AP27" s="16"/>
      <c r="AQ27" s="15">
        <v>12</v>
      </c>
      <c r="AR27" s="15">
        <v>14.5</v>
      </c>
      <c r="AS27" s="14">
        <v>408</v>
      </c>
      <c r="AT27" s="15">
        <v>11.9</v>
      </c>
      <c r="AU27" s="16"/>
      <c r="AV27" s="15">
        <v>10.8</v>
      </c>
      <c r="AW27" s="15">
        <v>13.1</v>
      </c>
      <c r="AX27" s="14">
        <v>352</v>
      </c>
      <c r="AY27" s="15">
        <v>10.8</v>
      </c>
      <c r="AZ27" s="16"/>
      <c r="BA27" s="15">
        <v>9.6999999999999993</v>
      </c>
      <c r="BB27" s="15">
        <v>12</v>
      </c>
      <c r="BC27" s="14">
        <v>211</v>
      </c>
      <c r="BD27" s="15">
        <v>8.3000000000000007</v>
      </c>
      <c r="BE27" s="16"/>
      <c r="BF27" s="15">
        <v>7.1</v>
      </c>
      <c r="BG27" s="15">
        <v>9.4</v>
      </c>
      <c r="BH27" s="14">
        <v>200</v>
      </c>
      <c r="BI27" s="15">
        <v>8.6</v>
      </c>
      <c r="BJ27" s="16"/>
      <c r="BK27" s="15">
        <v>7.4</v>
      </c>
      <c r="BL27" s="15">
        <v>9.8000000000000007</v>
      </c>
      <c r="BM27" s="14">
        <v>164</v>
      </c>
      <c r="BN27" s="15">
        <v>7.9</v>
      </c>
      <c r="BO27" s="16"/>
      <c r="BP27" s="15">
        <v>6.7</v>
      </c>
      <c r="BQ27" s="15">
        <v>9.1</v>
      </c>
      <c r="BR27" s="14">
        <v>136</v>
      </c>
      <c r="BS27" s="15">
        <v>7.9</v>
      </c>
      <c r="BT27" s="16"/>
      <c r="BU27" s="15">
        <v>6.5</v>
      </c>
      <c r="BV27" s="15">
        <v>9.1999999999999993</v>
      </c>
      <c r="BW27" s="14">
        <v>118</v>
      </c>
      <c r="BX27" s="15">
        <v>9.4</v>
      </c>
      <c r="BY27" s="16"/>
      <c r="BZ27" s="15">
        <v>7.7</v>
      </c>
      <c r="CA27" s="15">
        <v>11.1</v>
      </c>
      <c r="CB27" s="14">
        <v>89</v>
      </c>
      <c r="CC27" s="15">
        <v>13.4</v>
      </c>
      <c r="CD27" s="16"/>
      <c r="CE27" s="15">
        <v>10.8</v>
      </c>
      <c r="CF27" s="15">
        <v>16.5</v>
      </c>
      <c r="CG27" s="14">
        <v>41</v>
      </c>
      <c r="CH27" s="15">
        <v>11.7</v>
      </c>
      <c r="CI27" s="16"/>
      <c r="CJ27" s="15">
        <v>8.4</v>
      </c>
      <c r="CK27" s="15">
        <v>15.9</v>
      </c>
    </row>
    <row r="28" spans="1:89">
      <c r="A28" s="21" t="s">
        <v>235</v>
      </c>
      <c r="B28" s="21" t="s">
        <v>132</v>
      </c>
      <c r="C28" s="21" t="s">
        <v>412</v>
      </c>
      <c r="D28" s="21">
        <v>2001</v>
      </c>
      <c r="E28" s="14">
        <v>5</v>
      </c>
      <c r="F28" s="15">
        <v>0.1</v>
      </c>
      <c r="G28" s="16" t="s">
        <v>519</v>
      </c>
      <c r="H28" s="15">
        <v>0</v>
      </c>
      <c r="I28" s="15">
        <v>0.3</v>
      </c>
      <c r="J28" s="14">
        <v>180</v>
      </c>
      <c r="K28" s="15">
        <v>5.6</v>
      </c>
      <c r="L28" s="16"/>
      <c r="M28" s="15">
        <v>4.8</v>
      </c>
      <c r="N28" s="15">
        <v>6.4</v>
      </c>
      <c r="O28" s="14">
        <v>326</v>
      </c>
      <c r="P28" s="15">
        <v>10.3</v>
      </c>
      <c r="Q28" s="16"/>
      <c r="R28" s="15">
        <v>9.1999999999999993</v>
      </c>
      <c r="S28" s="15">
        <v>11.4</v>
      </c>
      <c r="T28" s="14">
        <v>449</v>
      </c>
      <c r="U28" s="15">
        <v>12.9</v>
      </c>
      <c r="V28" s="16"/>
      <c r="W28" s="15">
        <v>11.7</v>
      </c>
      <c r="X28" s="15">
        <v>14.1</v>
      </c>
      <c r="Y28" s="14">
        <v>582</v>
      </c>
      <c r="Z28" s="15">
        <v>14.4</v>
      </c>
      <c r="AA28" s="16"/>
      <c r="AB28" s="15">
        <v>13.2</v>
      </c>
      <c r="AC28" s="15">
        <v>15.5</v>
      </c>
      <c r="AD28" s="14">
        <v>569</v>
      </c>
      <c r="AE28" s="15">
        <v>13.8</v>
      </c>
      <c r="AF28" s="16"/>
      <c r="AG28" s="15">
        <v>12.6</v>
      </c>
      <c r="AH28" s="15">
        <v>14.9</v>
      </c>
      <c r="AI28" s="14">
        <v>478</v>
      </c>
      <c r="AJ28" s="15">
        <v>13</v>
      </c>
      <c r="AK28" s="16"/>
      <c r="AL28" s="15">
        <v>11.8</v>
      </c>
      <c r="AM28" s="15">
        <v>14.1</v>
      </c>
      <c r="AN28" s="14">
        <v>463</v>
      </c>
      <c r="AO28" s="15">
        <v>14</v>
      </c>
      <c r="AP28" s="16"/>
      <c r="AQ28" s="15">
        <v>12.7</v>
      </c>
      <c r="AR28" s="15">
        <v>15.2</v>
      </c>
      <c r="AS28" s="14">
        <v>454</v>
      </c>
      <c r="AT28" s="15">
        <v>12.7</v>
      </c>
      <c r="AU28" s="16"/>
      <c r="AV28" s="15">
        <v>11.5</v>
      </c>
      <c r="AW28" s="15">
        <v>13.9</v>
      </c>
      <c r="AX28" s="14">
        <v>354</v>
      </c>
      <c r="AY28" s="15">
        <v>11.8</v>
      </c>
      <c r="AZ28" s="16"/>
      <c r="BA28" s="15">
        <v>10.5</v>
      </c>
      <c r="BB28" s="15">
        <v>13</v>
      </c>
      <c r="BC28" s="14">
        <v>240</v>
      </c>
      <c r="BD28" s="15">
        <v>9.4</v>
      </c>
      <c r="BE28" s="16"/>
      <c r="BF28" s="15">
        <v>8.1999999999999993</v>
      </c>
      <c r="BG28" s="15">
        <v>10.6</v>
      </c>
      <c r="BH28" s="14">
        <v>185</v>
      </c>
      <c r="BI28" s="15">
        <v>8</v>
      </c>
      <c r="BJ28" s="16"/>
      <c r="BK28" s="15">
        <v>6.9</v>
      </c>
      <c r="BL28" s="15">
        <v>9.1999999999999993</v>
      </c>
      <c r="BM28" s="14">
        <v>191</v>
      </c>
      <c r="BN28" s="15">
        <v>9.1999999999999993</v>
      </c>
      <c r="BO28" s="16"/>
      <c r="BP28" s="15">
        <v>7.9</v>
      </c>
      <c r="BQ28" s="15">
        <v>10.5</v>
      </c>
      <c r="BR28" s="14">
        <v>178</v>
      </c>
      <c r="BS28" s="15">
        <v>10.1</v>
      </c>
      <c r="BT28" s="16"/>
      <c r="BU28" s="15">
        <v>8.6999999999999993</v>
      </c>
      <c r="BV28" s="15">
        <v>11.6</v>
      </c>
      <c r="BW28" s="14">
        <v>113</v>
      </c>
      <c r="BX28" s="15">
        <v>9.5</v>
      </c>
      <c r="BY28" s="16"/>
      <c r="BZ28" s="15">
        <v>7.7</v>
      </c>
      <c r="CA28" s="15">
        <v>11.2</v>
      </c>
      <c r="CB28" s="14">
        <v>87</v>
      </c>
      <c r="CC28" s="15">
        <v>12.8</v>
      </c>
      <c r="CD28" s="16"/>
      <c r="CE28" s="15">
        <v>10.3</v>
      </c>
      <c r="CF28" s="15">
        <v>15.8</v>
      </c>
      <c r="CG28" s="14">
        <v>42</v>
      </c>
      <c r="CH28" s="15">
        <v>12.3</v>
      </c>
      <c r="CI28" s="16"/>
      <c r="CJ28" s="15">
        <v>8.9</v>
      </c>
      <c r="CK28" s="15">
        <v>16.7</v>
      </c>
    </row>
    <row r="29" spans="1:89">
      <c r="A29" s="21" t="s">
        <v>235</v>
      </c>
      <c r="B29" s="21" t="s">
        <v>132</v>
      </c>
      <c r="C29" s="21" t="s">
        <v>412</v>
      </c>
      <c r="D29" s="21">
        <v>2000</v>
      </c>
      <c r="E29" s="14">
        <v>1</v>
      </c>
      <c r="F29" s="16" t="s">
        <v>520</v>
      </c>
      <c r="G29" s="16"/>
      <c r="H29" s="16" t="s">
        <v>520</v>
      </c>
      <c r="I29" s="16" t="s">
        <v>520</v>
      </c>
      <c r="J29" s="14">
        <v>169</v>
      </c>
      <c r="K29" s="15">
        <v>5.3</v>
      </c>
      <c r="L29" s="16"/>
      <c r="M29" s="15">
        <v>4.5</v>
      </c>
      <c r="N29" s="15">
        <v>6.1</v>
      </c>
      <c r="O29" s="14">
        <v>386</v>
      </c>
      <c r="P29" s="15">
        <v>12.5</v>
      </c>
      <c r="Q29" s="16"/>
      <c r="R29" s="15">
        <v>11.3</v>
      </c>
      <c r="S29" s="15">
        <v>13.7</v>
      </c>
      <c r="T29" s="14">
        <v>537</v>
      </c>
      <c r="U29" s="15">
        <v>14.9</v>
      </c>
      <c r="V29" s="16"/>
      <c r="W29" s="15">
        <v>13.6</v>
      </c>
      <c r="X29" s="15">
        <v>16.2</v>
      </c>
      <c r="Y29" s="14">
        <v>587</v>
      </c>
      <c r="Z29" s="15">
        <v>14.4</v>
      </c>
      <c r="AA29" s="16"/>
      <c r="AB29" s="15">
        <v>13.2</v>
      </c>
      <c r="AC29" s="15">
        <v>15.6</v>
      </c>
      <c r="AD29" s="14">
        <v>613</v>
      </c>
      <c r="AE29" s="15">
        <v>15.1</v>
      </c>
      <c r="AF29" s="16"/>
      <c r="AG29" s="15">
        <v>13.9</v>
      </c>
      <c r="AH29" s="15">
        <v>16.2</v>
      </c>
      <c r="AI29" s="14">
        <v>478</v>
      </c>
      <c r="AJ29" s="15">
        <v>13.3</v>
      </c>
      <c r="AK29" s="16"/>
      <c r="AL29" s="15">
        <v>12.1</v>
      </c>
      <c r="AM29" s="15">
        <v>14.5</v>
      </c>
      <c r="AN29" s="14">
        <v>481</v>
      </c>
      <c r="AO29" s="15">
        <v>14.6</v>
      </c>
      <c r="AP29" s="16"/>
      <c r="AQ29" s="15">
        <v>13.3</v>
      </c>
      <c r="AR29" s="15">
        <v>15.9</v>
      </c>
      <c r="AS29" s="14">
        <v>430</v>
      </c>
      <c r="AT29" s="15">
        <v>12</v>
      </c>
      <c r="AU29" s="16"/>
      <c r="AV29" s="15">
        <v>10.9</v>
      </c>
      <c r="AW29" s="15">
        <v>13.1</v>
      </c>
      <c r="AX29" s="14">
        <v>339</v>
      </c>
      <c r="AY29" s="15">
        <v>11.8</v>
      </c>
      <c r="AZ29" s="16"/>
      <c r="BA29" s="15">
        <v>10.5</v>
      </c>
      <c r="BB29" s="15">
        <v>13</v>
      </c>
      <c r="BC29" s="14">
        <v>219</v>
      </c>
      <c r="BD29" s="15">
        <v>8.5</v>
      </c>
      <c r="BE29" s="16"/>
      <c r="BF29" s="15">
        <v>7.4</v>
      </c>
      <c r="BG29" s="15">
        <v>9.6999999999999993</v>
      </c>
      <c r="BH29" s="14">
        <v>205</v>
      </c>
      <c r="BI29" s="15">
        <v>8.9</v>
      </c>
      <c r="BJ29" s="16"/>
      <c r="BK29" s="15">
        <v>7.7</v>
      </c>
      <c r="BL29" s="15">
        <v>10.1</v>
      </c>
      <c r="BM29" s="14">
        <v>201</v>
      </c>
      <c r="BN29" s="15">
        <v>9.6999999999999993</v>
      </c>
      <c r="BO29" s="16"/>
      <c r="BP29" s="15">
        <v>8.3000000000000007</v>
      </c>
      <c r="BQ29" s="15">
        <v>11</v>
      </c>
      <c r="BR29" s="14">
        <v>175</v>
      </c>
      <c r="BS29" s="15">
        <v>9.8000000000000007</v>
      </c>
      <c r="BT29" s="16"/>
      <c r="BU29" s="15">
        <v>8.3000000000000007</v>
      </c>
      <c r="BV29" s="15">
        <v>11.2</v>
      </c>
      <c r="BW29" s="14">
        <v>112</v>
      </c>
      <c r="BX29" s="15">
        <v>10</v>
      </c>
      <c r="BY29" s="16"/>
      <c r="BZ29" s="15">
        <v>8.1999999999999993</v>
      </c>
      <c r="CA29" s="15">
        <v>11.9</v>
      </c>
      <c r="CB29" s="14">
        <v>103</v>
      </c>
      <c r="CC29" s="15">
        <v>15.2</v>
      </c>
      <c r="CD29" s="16"/>
      <c r="CE29" s="15">
        <v>12.2</v>
      </c>
      <c r="CF29" s="15">
        <v>18.100000000000001</v>
      </c>
      <c r="CG29" s="14">
        <v>34</v>
      </c>
      <c r="CH29" s="15">
        <v>10.4</v>
      </c>
      <c r="CI29" s="16"/>
      <c r="CJ29" s="15">
        <v>7.2</v>
      </c>
      <c r="CK29" s="15">
        <v>14.5</v>
      </c>
    </row>
    <row r="30" spans="1:89">
      <c r="A30" s="21" t="s">
        <v>235</v>
      </c>
      <c r="B30" s="21" t="s">
        <v>132</v>
      </c>
      <c r="C30" s="21" t="s">
        <v>412</v>
      </c>
      <c r="D30" s="21">
        <v>1999</v>
      </c>
      <c r="E30" s="14">
        <v>2</v>
      </c>
      <c r="F30" s="16" t="s">
        <v>520</v>
      </c>
      <c r="G30" s="16"/>
      <c r="H30" s="16" t="s">
        <v>520</v>
      </c>
      <c r="I30" s="16" t="s">
        <v>520</v>
      </c>
      <c r="J30" s="14">
        <v>174</v>
      </c>
      <c r="K30" s="15">
        <v>5.5</v>
      </c>
      <c r="L30" s="16"/>
      <c r="M30" s="15">
        <v>4.7</v>
      </c>
      <c r="N30" s="15">
        <v>6.3</v>
      </c>
      <c r="O30" s="14">
        <v>376</v>
      </c>
      <c r="P30" s="15">
        <v>12.3</v>
      </c>
      <c r="Q30" s="16"/>
      <c r="R30" s="15">
        <v>11.1</v>
      </c>
      <c r="S30" s="15">
        <v>13.6</v>
      </c>
      <c r="T30" s="14">
        <v>564</v>
      </c>
      <c r="U30" s="15">
        <v>15.3</v>
      </c>
      <c r="V30" s="16"/>
      <c r="W30" s="15">
        <v>14</v>
      </c>
      <c r="X30" s="15">
        <v>16.600000000000001</v>
      </c>
      <c r="Y30" s="14">
        <v>641</v>
      </c>
      <c r="Z30" s="15">
        <v>15.6</v>
      </c>
      <c r="AA30" s="16"/>
      <c r="AB30" s="15">
        <v>14.4</v>
      </c>
      <c r="AC30" s="15">
        <v>16.8</v>
      </c>
      <c r="AD30" s="14">
        <v>607</v>
      </c>
      <c r="AE30" s="15">
        <v>15.3</v>
      </c>
      <c r="AF30" s="16"/>
      <c r="AG30" s="15">
        <v>14</v>
      </c>
      <c r="AH30" s="15">
        <v>16.5</v>
      </c>
      <c r="AI30" s="14">
        <v>508</v>
      </c>
      <c r="AJ30" s="15">
        <v>14.5</v>
      </c>
      <c r="AK30" s="16"/>
      <c r="AL30" s="15">
        <v>13.3</v>
      </c>
      <c r="AM30" s="15">
        <v>15.8</v>
      </c>
      <c r="AN30" s="14">
        <v>463</v>
      </c>
      <c r="AO30" s="15">
        <v>13.9</v>
      </c>
      <c r="AP30" s="16"/>
      <c r="AQ30" s="15">
        <v>12.7</v>
      </c>
      <c r="AR30" s="15">
        <v>15.2</v>
      </c>
      <c r="AS30" s="14">
        <v>437</v>
      </c>
      <c r="AT30" s="15">
        <v>12.3</v>
      </c>
      <c r="AU30" s="16"/>
      <c r="AV30" s="15">
        <v>11.2</v>
      </c>
      <c r="AW30" s="15">
        <v>13.5</v>
      </c>
      <c r="AX30" s="14">
        <v>319</v>
      </c>
      <c r="AY30" s="15">
        <v>11.4</v>
      </c>
      <c r="AZ30" s="16"/>
      <c r="BA30" s="15">
        <v>10.199999999999999</v>
      </c>
      <c r="BB30" s="15">
        <v>12.7</v>
      </c>
      <c r="BC30" s="14">
        <v>255</v>
      </c>
      <c r="BD30" s="15">
        <v>10</v>
      </c>
      <c r="BE30" s="16"/>
      <c r="BF30" s="15">
        <v>8.8000000000000007</v>
      </c>
      <c r="BG30" s="15">
        <v>11.3</v>
      </c>
      <c r="BH30" s="14">
        <v>223</v>
      </c>
      <c r="BI30" s="15">
        <v>9.6999999999999993</v>
      </c>
      <c r="BJ30" s="16"/>
      <c r="BK30" s="15">
        <v>8.4</v>
      </c>
      <c r="BL30" s="15">
        <v>10.9</v>
      </c>
      <c r="BM30" s="14">
        <v>206</v>
      </c>
      <c r="BN30" s="15">
        <v>9.9</v>
      </c>
      <c r="BO30" s="16"/>
      <c r="BP30" s="15">
        <v>8.6</v>
      </c>
      <c r="BQ30" s="15">
        <v>11.3</v>
      </c>
      <c r="BR30" s="14">
        <v>202</v>
      </c>
      <c r="BS30" s="15">
        <v>11</v>
      </c>
      <c r="BT30" s="16"/>
      <c r="BU30" s="15">
        <v>9.5</v>
      </c>
      <c r="BV30" s="15">
        <v>12.5</v>
      </c>
      <c r="BW30" s="14">
        <v>124</v>
      </c>
      <c r="BX30" s="15">
        <v>11.8</v>
      </c>
      <c r="BY30" s="16"/>
      <c r="BZ30" s="15">
        <v>9.6999999999999993</v>
      </c>
      <c r="CA30" s="15">
        <v>13.9</v>
      </c>
      <c r="CB30" s="14">
        <v>101</v>
      </c>
      <c r="CC30" s="15">
        <v>15</v>
      </c>
      <c r="CD30" s="16"/>
      <c r="CE30" s="15">
        <v>12.1</v>
      </c>
      <c r="CF30" s="15">
        <v>18</v>
      </c>
      <c r="CG30" s="14">
        <v>33</v>
      </c>
      <c r="CH30" s="15">
        <v>10.3</v>
      </c>
      <c r="CI30" s="16"/>
      <c r="CJ30" s="15">
        <v>7.1</v>
      </c>
      <c r="CK30" s="15">
        <v>14.5</v>
      </c>
    </row>
    <row r="31" spans="1:89">
      <c r="A31" s="21" t="s">
        <v>235</v>
      </c>
      <c r="B31" s="21" t="s">
        <v>132</v>
      </c>
      <c r="C31" s="21" t="s">
        <v>412</v>
      </c>
      <c r="D31" s="21">
        <v>1998</v>
      </c>
      <c r="E31" s="14">
        <v>7</v>
      </c>
      <c r="F31" s="15">
        <v>0.2</v>
      </c>
      <c r="G31" s="16" t="s">
        <v>519</v>
      </c>
      <c r="H31" s="15">
        <v>0.1</v>
      </c>
      <c r="I31" s="15">
        <v>0.4</v>
      </c>
      <c r="J31" s="14">
        <v>194</v>
      </c>
      <c r="K31" s="15">
        <v>6.1</v>
      </c>
      <c r="L31" s="16"/>
      <c r="M31" s="15">
        <v>5.3</v>
      </c>
      <c r="N31" s="15">
        <v>7</v>
      </c>
      <c r="O31" s="14">
        <v>457</v>
      </c>
      <c r="P31" s="15">
        <v>15</v>
      </c>
      <c r="Q31" s="16"/>
      <c r="R31" s="15">
        <v>13.6</v>
      </c>
      <c r="S31" s="15">
        <v>16.399999999999999</v>
      </c>
      <c r="T31" s="14">
        <v>632</v>
      </c>
      <c r="U31" s="15">
        <v>16.7</v>
      </c>
      <c r="V31" s="16"/>
      <c r="W31" s="15">
        <v>15.4</v>
      </c>
      <c r="X31" s="15">
        <v>18</v>
      </c>
      <c r="Y31" s="14">
        <v>719</v>
      </c>
      <c r="Z31" s="15">
        <v>17.399999999999999</v>
      </c>
      <c r="AA31" s="16"/>
      <c r="AB31" s="15">
        <v>16.100000000000001</v>
      </c>
      <c r="AC31" s="15">
        <v>18.7</v>
      </c>
      <c r="AD31" s="14">
        <v>554</v>
      </c>
      <c r="AE31" s="15">
        <v>14.3</v>
      </c>
      <c r="AF31" s="16"/>
      <c r="AG31" s="15">
        <v>13.1</v>
      </c>
      <c r="AH31" s="15">
        <v>15.5</v>
      </c>
      <c r="AI31" s="14">
        <v>494</v>
      </c>
      <c r="AJ31" s="15">
        <v>14.4</v>
      </c>
      <c r="AK31" s="16"/>
      <c r="AL31" s="15">
        <v>13.1</v>
      </c>
      <c r="AM31" s="15">
        <v>15.7</v>
      </c>
      <c r="AN31" s="14">
        <v>484</v>
      </c>
      <c r="AO31" s="15">
        <v>14.4</v>
      </c>
      <c r="AP31" s="16"/>
      <c r="AQ31" s="15">
        <v>13.1</v>
      </c>
      <c r="AR31" s="15">
        <v>15.7</v>
      </c>
      <c r="AS31" s="14">
        <v>435</v>
      </c>
      <c r="AT31" s="15">
        <v>12.5</v>
      </c>
      <c r="AU31" s="16"/>
      <c r="AV31" s="15">
        <v>11.3</v>
      </c>
      <c r="AW31" s="15">
        <v>13.7</v>
      </c>
      <c r="AX31" s="14">
        <v>314</v>
      </c>
      <c r="AY31" s="15">
        <v>11.6</v>
      </c>
      <c r="AZ31" s="16"/>
      <c r="BA31" s="15">
        <v>10.3</v>
      </c>
      <c r="BB31" s="15">
        <v>12.9</v>
      </c>
      <c r="BC31" s="14">
        <v>240</v>
      </c>
      <c r="BD31" s="15">
        <v>9.6</v>
      </c>
      <c r="BE31" s="16"/>
      <c r="BF31" s="15">
        <v>8.4</v>
      </c>
      <c r="BG31" s="15">
        <v>10.8</v>
      </c>
      <c r="BH31" s="14">
        <v>232</v>
      </c>
      <c r="BI31" s="15">
        <v>10</v>
      </c>
      <c r="BJ31" s="16"/>
      <c r="BK31" s="15">
        <v>8.6999999999999993</v>
      </c>
      <c r="BL31" s="15">
        <v>11.3</v>
      </c>
      <c r="BM31" s="14">
        <v>162</v>
      </c>
      <c r="BN31" s="15">
        <v>7.8</v>
      </c>
      <c r="BO31" s="16"/>
      <c r="BP31" s="15">
        <v>6.6</v>
      </c>
      <c r="BQ31" s="15">
        <v>9</v>
      </c>
      <c r="BR31" s="14">
        <v>184</v>
      </c>
      <c r="BS31" s="15">
        <v>10.3</v>
      </c>
      <c r="BT31" s="16"/>
      <c r="BU31" s="15">
        <v>8.8000000000000007</v>
      </c>
      <c r="BV31" s="15">
        <v>11.8</v>
      </c>
      <c r="BW31" s="14">
        <v>117</v>
      </c>
      <c r="BX31" s="15">
        <v>10.8</v>
      </c>
      <c r="BY31" s="16"/>
      <c r="BZ31" s="15">
        <v>8.8000000000000007</v>
      </c>
      <c r="CA31" s="15">
        <v>12.8</v>
      </c>
      <c r="CB31" s="14">
        <v>75</v>
      </c>
      <c r="CC31" s="15">
        <v>11.3</v>
      </c>
      <c r="CD31" s="16"/>
      <c r="CE31" s="15">
        <v>8.9</v>
      </c>
      <c r="CF31" s="15">
        <v>14.2</v>
      </c>
      <c r="CG31" s="14">
        <v>39</v>
      </c>
      <c r="CH31" s="15">
        <v>12.6</v>
      </c>
      <c r="CI31" s="16"/>
      <c r="CJ31" s="15">
        <v>8.9</v>
      </c>
      <c r="CK31" s="15">
        <v>17.2</v>
      </c>
    </row>
    <row r="32" spans="1:89">
      <c r="A32" s="21" t="s">
        <v>235</v>
      </c>
      <c r="B32" s="21" t="s">
        <v>132</v>
      </c>
      <c r="C32" s="21" t="s">
        <v>412</v>
      </c>
      <c r="D32" s="21">
        <v>1997</v>
      </c>
      <c r="E32" s="14">
        <v>2</v>
      </c>
      <c r="F32" s="16" t="s">
        <v>520</v>
      </c>
      <c r="G32" s="16"/>
      <c r="H32" s="16" t="s">
        <v>520</v>
      </c>
      <c r="I32" s="16" t="s">
        <v>520</v>
      </c>
      <c r="J32" s="14">
        <v>170</v>
      </c>
      <c r="K32" s="15">
        <v>5.5</v>
      </c>
      <c r="L32" s="16"/>
      <c r="M32" s="15">
        <v>4.5999999999999996</v>
      </c>
      <c r="N32" s="15">
        <v>6.3</v>
      </c>
      <c r="O32" s="14">
        <v>420</v>
      </c>
      <c r="P32" s="15">
        <v>13.4</v>
      </c>
      <c r="Q32" s="16"/>
      <c r="R32" s="15">
        <v>12.1</v>
      </c>
      <c r="S32" s="15">
        <v>14.7</v>
      </c>
      <c r="T32" s="14">
        <v>542</v>
      </c>
      <c r="U32" s="15">
        <v>14</v>
      </c>
      <c r="V32" s="16"/>
      <c r="W32" s="15">
        <v>12.8</v>
      </c>
      <c r="X32" s="15">
        <v>15.2</v>
      </c>
      <c r="Y32" s="14">
        <v>569</v>
      </c>
      <c r="Z32" s="15">
        <v>13.7</v>
      </c>
      <c r="AA32" s="16"/>
      <c r="AB32" s="15">
        <v>12.6</v>
      </c>
      <c r="AC32" s="15">
        <v>14.8</v>
      </c>
      <c r="AD32" s="14">
        <v>506</v>
      </c>
      <c r="AE32" s="15">
        <v>13.4</v>
      </c>
      <c r="AF32" s="16"/>
      <c r="AG32" s="15">
        <v>12.2</v>
      </c>
      <c r="AH32" s="15">
        <v>14.5</v>
      </c>
      <c r="AI32" s="14">
        <v>436</v>
      </c>
      <c r="AJ32" s="15">
        <v>12.9</v>
      </c>
      <c r="AK32" s="16"/>
      <c r="AL32" s="15">
        <v>11.7</v>
      </c>
      <c r="AM32" s="15">
        <v>14.1</v>
      </c>
      <c r="AN32" s="14">
        <v>482</v>
      </c>
      <c r="AO32" s="15">
        <v>13.9</v>
      </c>
      <c r="AP32" s="16"/>
      <c r="AQ32" s="15">
        <v>12.7</v>
      </c>
      <c r="AR32" s="15">
        <v>15.1</v>
      </c>
      <c r="AS32" s="14">
        <v>375</v>
      </c>
      <c r="AT32" s="15">
        <v>11.3</v>
      </c>
      <c r="AU32" s="16"/>
      <c r="AV32" s="15">
        <v>10.1</v>
      </c>
      <c r="AW32" s="15">
        <v>12.4</v>
      </c>
      <c r="AX32" s="14">
        <v>287</v>
      </c>
      <c r="AY32" s="15">
        <v>10.8</v>
      </c>
      <c r="AZ32" s="16"/>
      <c r="BA32" s="15">
        <v>9.5</v>
      </c>
      <c r="BB32" s="15">
        <v>12</v>
      </c>
      <c r="BC32" s="14">
        <v>229</v>
      </c>
      <c r="BD32" s="15">
        <v>9.3000000000000007</v>
      </c>
      <c r="BE32" s="16"/>
      <c r="BF32" s="15">
        <v>8.1</v>
      </c>
      <c r="BG32" s="15">
        <v>10.5</v>
      </c>
      <c r="BH32" s="14">
        <v>194</v>
      </c>
      <c r="BI32" s="15">
        <v>8.3000000000000007</v>
      </c>
      <c r="BJ32" s="16"/>
      <c r="BK32" s="15">
        <v>7.1</v>
      </c>
      <c r="BL32" s="15">
        <v>9.5</v>
      </c>
      <c r="BM32" s="14">
        <v>195</v>
      </c>
      <c r="BN32" s="15">
        <v>9.1999999999999993</v>
      </c>
      <c r="BO32" s="16"/>
      <c r="BP32" s="15">
        <v>7.9</v>
      </c>
      <c r="BQ32" s="15">
        <v>10.5</v>
      </c>
      <c r="BR32" s="14">
        <v>160</v>
      </c>
      <c r="BS32" s="15">
        <v>9.4</v>
      </c>
      <c r="BT32" s="16"/>
      <c r="BU32" s="15">
        <v>7.9</v>
      </c>
      <c r="BV32" s="15">
        <v>10.8</v>
      </c>
      <c r="BW32" s="14">
        <v>126</v>
      </c>
      <c r="BX32" s="15">
        <v>11.1</v>
      </c>
      <c r="BY32" s="16"/>
      <c r="BZ32" s="15">
        <v>9.1</v>
      </c>
      <c r="CA32" s="15">
        <v>13</v>
      </c>
      <c r="CB32" s="14">
        <v>89</v>
      </c>
      <c r="CC32" s="15">
        <v>13.7</v>
      </c>
      <c r="CD32" s="16"/>
      <c r="CE32" s="15">
        <v>11</v>
      </c>
      <c r="CF32" s="15">
        <v>16.899999999999999</v>
      </c>
      <c r="CG32" s="14">
        <v>34</v>
      </c>
      <c r="CH32" s="15">
        <v>11.5</v>
      </c>
      <c r="CI32" s="16"/>
      <c r="CJ32" s="15">
        <v>8</v>
      </c>
      <c r="CK32" s="15">
        <v>16.100000000000001</v>
      </c>
    </row>
    <row r="33" spans="1:89">
      <c r="A33" s="21" t="s">
        <v>235</v>
      </c>
      <c r="B33" s="21" t="s">
        <v>132</v>
      </c>
      <c r="C33" s="21" t="s">
        <v>412</v>
      </c>
      <c r="D33" s="21">
        <v>1996</v>
      </c>
      <c r="E33" s="14">
        <v>3</v>
      </c>
      <c r="F33" s="15">
        <v>0.1</v>
      </c>
      <c r="G33" s="16" t="s">
        <v>519</v>
      </c>
      <c r="H33" s="15">
        <v>0</v>
      </c>
      <c r="I33" s="15">
        <v>0.3</v>
      </c>
      <c r="J33" s="14">
        <v>169</v>
      </c>
      <c r="K33" s="15">
        <v>5.6</v>
      </c>
      <c r="L33" s="16"/>
      <c r="M33" s="15">
        <v>4.7</v>
      </c>
      <c r="N33" s="15">
        <v>6.4</v>
      </c>
      <c r="O33" s="14">
        <v>390</v>
      </c>
      <c r="P33" s="15">
        <v>11.8</v>
      </c>
      <c r="Q33" s="16"/>
      <c r="R33" s="15">
        <v>10.7</v>
      </c>
      <c r="S33" s="15">
        <v>13</v>
      </c>
      <c r="T33" s="14">
        <v>552</v>
      </c>
      <c r="U33" s="15">
        <v>14</v>
      </c>
      <c r="V33" s="16"/>
      <c r="W33" s="15">
        <v>12.8</v>
      </c>
      <c r="X33" s="15">
        <v>15.1</v>
      </c>
      <c r="Y33" s="14">
        <v>633</v>
      </c>
      <c r="Z33" s="15">
        <v>15.3</v>
      </c>
      <c r="AA33" s="16"/>
      <c r="AB33" s="15">
        <v>14.1</v>
      </c>
      <c r="AC33" s="15">
        <v>16.5</v>
      </c>
      <c r="AD33" s="14">
        <v>477</v>
      </c>
      <c r="AE33" s="15">
        <v>12.9</v>
      </c>
      <c r="AF33" s="16"/>
      <c r="AG33" s="15">
        <v>11.8</v>
      </c>
      <c r="AH33" s="15">
        <v>14.1</v>
      </c>
      <c r="AI33" s="14">
        <v>480</v>
      </c>
      <c r="AJ33" s="15">
        <v>14.4</v>
      </c>
      <c r="AK33" s="16"/>
      <c r="AL33" s="15">
        <v>13.1</v>
      </c>
      <c r="AM33" s="15">
        <v>15.7</v>
      </c>
      <c r="AN33" s="14">
        <v>477</v>
      </c>
      <c r="AO33" s="15">
        <v>13.1</v>
      </c>
      <c r="AP33" s="16"/>
      <c r="AQ33" s="15">
        <v>11.9</v>
      </c>
      <c r="AR33" s="15">
        <v>14.3</v>
      </c>
      <c r="AS33" s="14">
        <v>343</v>
      </c>
      <c r="AT33" s="15">
        <v>11.1</v>
      </c>
      <c r="AU33" s="16"/>
      <c r="AV33" s="15">
        <v>10</v>
      </c>
      <c r="AW33" s="15">
        <v>12.3</v>
      </c>
      <c r="AX33" s="14">
        <v>297</v>
      </c>
      <c r="AY33" s="15">
        <v>11.2</v>
      </c>
      <c r="AZ33" s="16"/>
      <c r="BA33" s="15">
        <v>9.9</v>
      </c>
      <c r="BB33" s="15">
        <v>12.5</v>
      </c>
      <c r="BC33" s="14">
        <v>210</v>
      </c>
      <c r="BD33" s="15">
        <v>8.5</v>
      </c>
      <c r="BE33" s="16"/>
      <c r="BF33" s="15">
        <v>7.4</v>
      </c>
      <c r="BG33" s="15">
        <v>9.6999999999999993</v>
      </c>
      <c r="BH33" s="14">
        <v>199</v>
      </c>
      <c r="BI33" s="15">
        <v>8.5</v>
      </c>
      <c r="BJ33" s="16"/>
      <c r="BK33" s="15">
        <v>7.3</v>
      </c>
      <c r="BL33" s="15">
        <v>9.6999999999999993</v>
      </c>
      <c r="BM33" s="14">
        <v>227</v>
      </c>
      <c r="BN33" s="15">
        <v>10.6</v>
      </c>
      <c r="BO33" s="16"/>
      <c r="BP33" s="15">
        <v>9.1999999999999993</v>
      </c>
      <c r="BQ33" s="15">
        <v>11.9</v>
      </c>
      <c r="BR33" s="14">
        <v>169</v>
      </c>
      <c r="BS33" s="15">
        <v>10.3</v>
      </c>
      <c r="BT33" s="16"/>
      <c r="BU33" s="15">
        <v>8.8000000000000007</v>
      </c>
      <c r="BV33" s="15">
        <v>11.9</v>
      </c>
      <c r="BW33" s="14">
        <v>155</v>
      </c>
      <c r="BX33" s="15">
        <v>13.3</v>
      </c>
      <c r="BY33" s="16"/>
      <c r="BZ33" s="15">
        <v>11.2</v>
      </c>
      <c r="CA33" s="15">
        <v>15.4</v>
      </c>
      <c r="CB33" s="14">
        <v>92</v>
      </c>
      <c r="CC33" s="15">
        <v>14.4</v>
      </c>
      <c r="CD33" s="16"/>
      <c r="CE33" s="15">
        <v>11.6</v>
      </c>
      <c r="CF33" s="15">
        <v>17.7</v>
      </c>
      <c r="CG33" s="14">
        <v>28</v>
      </c>
      <c r="CH33" s="15">
        <v>9.8000000000000007</v>
      </c>
      <c r="CI33" s="16"/>
      <c r="CJ33" s="15">
        <v>6.5</v>
      </c>
      <c r="CK33" s="15">
        <v>14.2</v>
      </c>
    </row>
    <row r="34" spans="1:89">
      <c r="A34" s="21" t="s">
        <v>235</v>
      </c>
      <c r="B34" s="21" t="s">
        <v>132</v>
      </c>
      <c r="C34" s="21" t="s">
        <v>412</v>
      </c>
      <c r="D34" s="21">
        <v>1995</v>
      </c>
      <c r="E34" s="14">
        <v>5</v>
      </c>
      <c r="F34" s="15">
        <v>0.2</v>
      </c>
      <c r="G34" s="16" t="s">
        <v>519</v>
      </c>
      <c r="H34" s="15">
        <v>0.1</v>
      </c>
      <c r="I34" s="15">
        <v>0.4</v>
      </c>
      <c r="J34" s="14">
        <v>145</v>
      </c>
      <c r="K34" s="15">
        <v>4.8</v>
      </c>
      <c r="L34" s="16"/>
      <c r="M34" s="15">
        <v>4.0999999999999996</v>
      </c>
      <c r="N34" s="15">
        <v>5.6</v>
      </c>
      <c r="O34" s="14">
        <v>453</v>
      </c>
      <c r="P34" s="15">
        <v>13.1</v>
      </c>
      <c r="Q34" s="16"/>
      <c r="R34" s="15">
        <v>11.9</v>
      </c>
      <c r="S34" s="15">
        <v>14.3</v>
      </c>
      <c r="T34" s="14">
        <v>593</v>
      </c>
      <c r="U34" s="15">
        <v>14.8</v>
      </c>
      <c r="V34" s="16"/>
      <c r="W34" s="15">
        <v>13.6</v>
      </c>
      <c r="X34" s="15">
        <v>16</v>
      </c>
      <c r="Y34" s="14">
        <v>576</v>
      </c>
      <c r="Z34" s="15">
        <v>14.1</v>
      </c>
      <c r="AA34" s="16"/>
      <c r="AB34" s="15">
        <v>13</v>
      </c>
      <c r="AC34" s="15">
        <v>15.3</v>
      </c>
      <c r="AD34" s="14">
        <v>512</v>
      </c>
      <c r="AE34" s="15">
        <v>14.3</v>
      </c>
      <c r="AF34" s="16"/>
      <c r="AG34" s="15">
        <v>13</v>
      </c>
      <c r="AH34" s="15">
        <v>15.5</v>
      </c>
      <c r="AI34" s="14">
        <v>554</v>
      </c>
      <c r="AJ34" s="15">
        <v>16.7</v>
      </c>
      <c r="AK34" s="16"/>
      <c r="AL34" s="15">
        <v>15.3</v>
      </c>
      <c r="AM34" s="15">
        <v>18.100000000000001</v>
      </c>
      <c r="AN34" s="14">
        <v>447</v>
      </c>
      <c r="AO34" s="15">
        <v>12.3</v>
      </c>
      <c r="AP34" s="16"/>
      <c r="AQ34" s="15">
        <v>11.2</v>
      </c>
      <c r="AR34" s="15">
        <v>13.5</v>
      </c>
      <c r="AS34" s="14">
        <v>389</v>
      </c>
      <c r="AT34" s="15">
        <v>13.2</v>
      </c>
      <c r="AU34" s="16"/>
      <c r="AV34" s="15">
        <v>11.9</v>
      </c>
      <c r="AW34" s="15">
        <v>14.5</v>
      </c>
      <c r="AX34" s="14">
        <v>312</v>
      </c>
      <c r="AY34" s="15">
        <v>11.7</v>
      </c>
      <c r="AZ34" s="16"/>
      <c r="BA34" s="15">
        <v>10.4</v>
      </c>
      <c r="BB34" s="15">
        <v>13</v>
      </c>
      <c r="BC34" s="14">
        <v>255</v>
      </c>
      <c r="BD34" s="15">
        <v>10.3</v>
      </c>
      <c r="BE34" s="16"/>
      <c r="BF34" s="15">
        <v>9.1</v>
      </c>
      <c r="BG34" s="15">
        <v>11.6</v>
      </c>
      <c r="BH34" s="14">
        <v>217</v>
      </c>
      <c r="BI34" s="15">
        <v>9.1999999999999993</v>
      </c>
      <c r="BJ34" s="16"/>
      <c r="BK34" s="15">
        <v>8</v>
      </c>
      <c r="BL34" s="15">
        <v>10.4</v>
      </c>
      <c r="BM34" s="14">
        <v>202</v>
      </c>
      <c r="BN34" s="15">
        <v>9.1999999999999993</v>
      </c>
      <c r="BO34" s="16"/>
      <c r="BP34" s="15">
        <v>7.9</v>
      </c>
      <c r="BQ34" s="15">
        <v>10.4</v>
      </c>
      <c r="BR34" s="14">
        <v>179</v>
      </c>
      <c r="BS34" s="15">
        <v>11.5</v>
      </c>
      <c r="BT34" s="16"/>
      <c r="BU34" s="15">
        <v>9.8000000000000007</v>
      </c>
      <c r="BV34" s="15">
        <v>13.2</v>
      </c>
      <c r="BW34" s="14">
        <v>157</v>
      </c>
      <c r="BX34" s="15">
        <v>13.4</v>
      </c>
      <c r="BY34" s="16"/>
      <c r="BZ34" s="15">
        <v>11.3</v>
      </c>
      <c r="CA34" s="15">
        <v>15.4</v>
      </c>
      <c r="CB34" s="14">
        <v>92</v>
      </c>
      <c r="CC34" s="15">
        <v>14.6</v>
      </c>
      <c r="CD34" s="16"/>
      <c r="CE34" s="15">
        <v>11.8</v>
      </c>
      <c r="CF34" s="15">
        <v>17.899999999999999</v>
      </c>
      <c r="CG34" s="14">
        <v>28</v>
      </c>
      <c r="CH34" s="15">
        <v>10.1</v>
      </c>
      <c r="CI34" s="16"/>
      <c r="CJ34" s="15">
        <v>6.7</v>
      </c>
      <c r="CK34" s="15">
        <v>14.7</v>
      </c>
    </row>
    <row r="35" spans="1:89">
      <c r="A35" s="21" t="s">
        <v>235</v>
      </c>
      <c r="B35" s="21" t="s">
        <v>132</v>
      </c>
      <c r="C35" s="21" t="s">
        <v>412</v>
      </c>
      <c r="D35" s="21">
        <v>1994</v>
      </c>
      <c r="E35" s="14">
        <v>9</v>
      </c>
      <c r="F35" s="15">
        <v>0.3</v>
      </c>
      <c r="G35" s="16" t="s">
        <v>519</v>
      </c>
      <c r="H35" s="15">
        <v>0.1</v>
      </c>
      <c r="I35" s="15">
        <v>0.5</v>
      </c>
      <c r="J35" s="14">
        <v>141</v>
      </c>
      <c r="K35" s="15">
        <v>4.8</v>
      </c>
      <c r="L35" s="16"/>
      <c r="M35" s="15">
        <v>4</v>
      </c>
      <c r="N35" s="15">
        <v>5.6</v>
      </c>
      <c r="O35" s="14">
        <v>484</v>
      </c>
      <c r="P35" s="15">
        <v>13.5</v>
      </c>
      <c r="Q35" s="16"/>
      <c r="R35" s="15">
        <v>12.3</v>
      </c>
      <c r="S35" s="15">
        <v>14.7</v>
      </c>
      <c r="T35" s="14">
        <v>594</v>
      </c>
      <c r="U35" s="15">
        <v>14.6</v>
      </c>
      <c r="V35" s="16"/>
      <c r="W35" s="15">
        <v>13.4</v>
      </c>
      <c r="X35" s="15">
        <v>15.8</v>
      </c>
      <c r="Y35" s="14">
        <v>593</v>
      </c>
      <c r="Z35" s="15">
        <v>14.8</v>
      </c>
      <c r="AA35" s="16"/>
      <c r="AB35" s="15">
        <v>13.7</v>
      </c>
      <c r="AC35" s="15">
        <v>16</v>
      </c>
      <c r="AD35" s="14">
        <v>456</v>
      </c>
      <c r="AE35" s="15">
        <v>13</v>
      </c>
      <c r="AF35" s="16"/>
      <c r="AG35" s="15">
        <v>11.8</v>
      </c>
      <c r="AH35" s="15">
        <v>14.2</v>
      </c>
      <c r="AI35" s="14">
        <v>444</v>
      </c>
      <c r="AJ35" s="15">
        <v>13.3</v>
      </c>
      <c r="AK35" s="16"/>
      <c r="AL35" s="15">
        <v>12</v>
      </c>
      <c r="AM35" s="15">
        <v>14.5</v>
      </c>
      <c r="AN35" s="14">
        <v>421</v>
      </c>
      <c r="AO35" s="15">
        <v>11.7</v>
      </c>
      <c r="AP35" s="16"/>
      <c r="AQ35" s="15">
        <v>10.6</v>
      </c>
      <c r="AR35" s="15">
        <v>12.8</v>
      </c>
      <c r="AS35" s="14">
        <v>379</v>
      </c>
      <c r="AT35" s="15">
        <v>13.3</v>
      </c>
      <c r="AU35" s="16"/>
      <c r="AV35" s="15">
        <v>11.9</v>
      </c>
      <c r="AW35" s="15">
        <v>14.6</v>
      </c>
      <c r="AX35" s="14">
        <v>289</v>
      </c>
      <c r="AY35" s="15">
        <v>10.9</v>
      </c>
      <c r="AZ35" s="16"/>
      <c r="BA35" s="15">
        <v>9.6999999999999993</v>
      </c>
      <c r="BB35" s="15">
        <v>12.2</v>
      </c>
      <c r="BC35" s="14">
        <v>273</v>
      </c>
      <c r="BD35" s="15">
        <v>11</v>
      </c>
      <c r="BE35" s="16"/>
      <c r="BF35" s="15">
        <v>9.6999999999999993</v>
      </c>
      <c r="BG35" s="15">
        <v>12.3</v>
      </c>
      <c r="BH35" s="14">
        <v>247</v>
      </c>
      <c r="BI35" s="15">
        <v>10.4</v>
      </c>
      <c r="BJ35" s="16"/>
      <c r="BK35" s="15">
        <v>9.1</v>
      </c>
      <c r="BL35" s="15">
        <v>11.7</v>
      </c>
      <c r="BM35" s="14">
        <v>242</v>
      </c>
      <c r="BN35" s="15">
        <v>10.6</v>
      </c>
      <c r="BO35" s="16"/>
      <c r="BP35" s="15">
        <v>9.3000000000000007</v>
      </c>
      <c r="BQ35" s="15">
        <v>11.9</v>
      </c>
      <c r="BR35" s="14">
        <v>181</v>
      </c>
      <c r="BS35" s="15">
        <v>12.3</v>
      </c>
      <c r="BT35" s="16"/>
      <c r="BU35" s="15">
        <v>10.5</v>
      </c>
      <c r="BV35" s="15">
        <v>14.1</v>
      </c>
      <c r="BW35" s="14">
        <v>178</v>
      </c>
      <c r="BX35" s="15">
        <v>15.3</v>
      </c>
      <c r="BY35" s="16"/>
      <c r="BZ35" s="15">
        <v>13</v>
      </c>
      <c r="CA35" s="15">
        <v>17.5</v>
      </c>
      <c r="CB35" s="14">
        <v>112</v>
      </c>
      <c r="CC35" s="15">
        <v>18.2</v>
      </c>
      <c r="CD35" s="16"/>
      <c r="CE35" s="15">
        <v>14.9</v>
      </c>
      <c r="CF35" s="15">
        <v>21.6</v>
      </c>
      <c r="CG35" s="14">
        <v>34</v>
      </c>
      <c r="CH35" s="15">
        <v>13</v>
      </c>
      <c r="CI35" s="16"/>
      <c r="CJ35" s="15">
        <v>9</v>
      </c>
      <c r="CK35" s="15">
        <v>18.100000000000001</v>
      </c>
    </row>
    <row r="36" spans="1:89">
      <c r="A36" s="21" t="s">
        <v>235</v>
      </c>
      <c r="B36" s="21" t="s">
        <v>132</v>
      </c>
      <c r="C36" s="21" t="s">
        <v>412</v>
      </c>
      <c r="D36" s="21">
        <v>1993</v>
      </c>
      <c r="E36" s="14">
        <v>4</v>
      </c>
      <c r="F36" s="15">
        <v>0.1</v>
      </c>
      <c r="G36" s="16" t="s">
        <v>519</v>
      </c>
      <c r="H36" s="15">
        <v>0</v>
      </c>
      <c r="I36" s="15">
        <v>0.3</v>
      </c>
      <c r="J36" s="14">
        <v>149</v>
      </c>
      <c r="K36" s="15">
        <v>5</v>
      </c>
      <c r="L36" s="16"/>
      <c r="M36" s="15">
        <v>4.2</v>
      </c>
      <c r="N36" s="15">
        <v>5.8</v>
      </c>
      <c r="O36" s="14">
        <v>531</v>
      </c>
      <c r="P36" s="15">
        <v>14.3</v>
      </c>
      <c r="Q36" s="16"/>
      <c r="R36" s="15">
        <v>13.1</v>
      </c>
      <c r="S36" s="15">
        <v>15.5</v>
      </c>
      <c r="T36" s="14">
        <v>558</v>
      </c>
      <c r="U36" s="15">
        <v>13.6</v>
      </c>
      <c r="V36" s="16"/>
      <c r="W36" s="15">
        <v>12.4</v>
      </c>
      <c r="X36" s="15">
        <v>14.7</v>
      </c>
      <c r="Y36" s="14">
        <v>501</v>
      </c>
      <c r="Z36" s="15">
        <v>12.9</v>
      </c>
      <c r="AA36" s="16"/>
      <c r="AB36" s="15">
        <v>11.7</v>
      </c>
      <c r="AC36" s="15">
        <v>14</v>
      </c>
      <c r="AD36" s="14">
        <v>473</v>
      </c>
      <c r="AE36" s="15">
        <v>13.8</v>
      </c>
      <c r="AF36" s="16"/>
      <c r="AG36" s="15">
        <v>12.5</v>
      </c>
      <c r="AH36" s="15">
        <v>15</v>
      </c>
      <c r="AI36" s="14">
        <v>508</v>
      </c>
      <c r="AJ36" s="15">
        <v>15</v>
      </c>
      <c r="AK36" s="16"/>
      <c r="AL36" s="15">
        <v>13.7</v>
      </c>
      <c r="AM36" s="15">
        <v>16.3</v>
      </c>
      <c r="AN36" s="14">
        <v>508</v>
      </c>
      <c r="AO36" s="15">
        <v>14.4</v>
      </c>
      <c r="AP36" s="16"/>
      <c r="AQ36" s="15">
        <v>13.1</v>
      </c>
      <c r="AR36" s="15">
        <v>15.6</v>
      </c>
      <c r="AS36" s="14">
        <v>371</v>
      </c>
      <c r="AT36" s="15">
        <v>13.4</v>
      </c>
      <c r="AU36" s="16"/>
      <c r="AV36" s="15">
        <v>12</v>
      </c>
      <c r="AW36" s="15">
        <v>14.7</v>
      </c>
      <c r="AX36" s="14">
        <v>336</v>
      </c>
      <c r="AY36" s="15">
        <v>12.9</v>
      </c>
      <c r="AZ36" s="16"/>
      <c r="BA36" s="15">
        <v>11.5</v>
      </c>
      <c r="BB36" s="15">
        <v>14.2</v>
      </c>
      <c r="BC36" s="14">
        <v>253</v>
      </c>
      <c r="BD36" s="15">
        <v>10.1</v>
      </c>
      <c r="BE36" s="16"/>
      <c r="BF36" s="15">
        <v>8.8000000000000007</v>
      </c>
      <c r="BG36" s="15">
        <v>11.3</v>
      </c>
      <c r="BH36" s="14">
        <v>273</v>
      </c>
      <c r="BI36" s="15">
        <v>11.4</v>
      </c>
      <c r="BJ36" s="16"/>
      <c r="BK36" s="15">
        <v>10.1</v>
      </c>
      <c r="BL36" s="15">
        <v>12.8</v>
      </c>
      <c r="BM36" s="14">
        <v>216</v>
      </c>
      <c r="BN36" s="15">
        <v>9.8000000000000007</v>
      </c>
      <c r="BO36" s="16"/>
      <c r="BP36" s="15">
        <v>8.5</v>
      </c>
      <c r="BQ36" s="15">
        <v>11.1</v>
      </c>
      <c r="BR36" s="14">
        <v>194</v>
      </c>
      <c r="BS36" s="15">
        <v>12.6</v>
      </c>
      <c r="BT36" s="16"/>
      <c r="BU36" s="15">
        <v>10.8</v>
      </c>
      <c r="BV36" s="15">
        <v>14.4</v>
      </c>
      <c r="BW36" s="14">
        <v>163</v>
      </c>
      <c r="BX36" s="15">
        <v>14.1</v>
      </c>
      <c r="BY36" s="16"/>
      <c r="BZ36" s="15">
        <v>12</v>
      </c>
      <c r="CA36" s="15">
        <v>16.3</v>
      </c>
      <c r="CB36" s="14">
        <v>98</v>
      </c>
      <c r="CC36" s="15">
        <v>16.3</v>
      </c>
      <c r="CD36" s="16"/>
      <c r="CE36" s="15">
        <v>13.2</v>
      </c>
      <c r="CF36" s="15">
        <v>19.899999999999999</v>
      </c>
      <c r="CG36" s="14">
        <v>33</v>
      </c>
      <c r="CH36" s="15">
        <v>13</v>
      </c>
      <c r="CI36" s="16"/>
      <c r="CJ36" s="15">
        <v>9</v>
      </c>
      <c r="CK36" s="15">
        <v>18.3</v>
      </c>
    </row>
    <row r="37" spans="1:89">
      <c r="A37" s="21" t="s">
        <v>235</v>
      </c>
      <c r="B37" s="21" t="s">
        <v>132</v>
      </c>
      <c r="C37" s="21" t="s">
        <v>412</v>
      </c>
      <c r="D37" s="21">
        <v>1992</v>
      </c>
      <c r="E37" s="14">
        <v>1</v>
      </c>
      <c r="F37" s="16" t="s">
        <v>520</v>
      </c>
      <c r="G37" s="16"/>
      <c r="H37" s="16" t="s">
        <v>520</v>
      </c>
      <c r="I37" s="16" t="s">
        <v>520</v>
      </c>
      <c r="J37" s="14">
        <v>164</v>
      </c>
      <c r="K37" s="15">
        <v>5.3</v>
      </c>
      <c r="L37" s="16"/>
      <c r="M37" s="15">
        <v>4.5</v>
      </c>
      <c r="N37" s="15">
        <v>6.1</v>
      </c>
      <c r="O37" s="14">
        <v>529</v>
      </c>
      <c r="P37" s="15">
        <v>13.8</v>
      </c>
      <c r="Q37" s="16"/>
      <c r="R37" s="15">
        <v>12.7</v>
      </c>
      <c r="S37" s="15">
        <v>15</v>
      </c>
      <c r="T37" s="14">
        <v>585</v>
      </c>
      <c r="U37" s="15">
        <v>14.1</v>
      </c>
      <c r="V37" s="16"/>
      <c r="W37" s="15">
        <v>12.9</v>
      </c>
      <c r="X37" s="15">
        <v>15.2</v>
      </c>
      <c r="Y37" s="14">
        <v>532</v>
      </c>
      <c r="Z37" s="15">
        <v>14</v>
      </c>
      <c r="AA37" s="16"/>
      <c r="AB37" s="15">
        <v>12.8</v>
      </c>
      <c r="AC37" s="15">
        <v>15.2</v>
      </c>
      <c r="AD37" s="14">
        <v>507</v>
      </c>
      <c r="AE37" s="15">
        <v>15</v>
      </c>
      <c r="AF37" s="16"/>
      <c r="AG37" s="15">
        <v>13.7</v>
      </c>
      <c r="AH37" s="15">
        <v>16.3</v>
      </c>
      <c r="AI37" s="14">
        <v>537</v>
      </c>
      <c r="AJ37" s="15">
        <v>15.3</v>
      </c>
      <c r="AK37" s="16"/>
      <c r="AL37" s="15">
        <v>14</v>
      </c>
      <c r="AM37" s="15">
        <v>16.600000000000001</v>
      </c>
      <c r="AN37" s="14">
        <v>535</v>
      </c>
      <c r="AO37" s="15">
        <v>15.8</v>
      </c>
      <c r="AP37" s="16"/>
      <c r="AQ37" s="15">
        <v>14.5</v>
      </c>
      <c r="AR37" s="15">
        <v>17.100000000000001</v>
      </c>
      <c r="AS37" s="14">
        <v>385</v>
      </c>
      <c r="AT37" s="15">
        <v>14.1</v>
      </c>
      <c r="AU37" s="16"/>
      <c r="AV37" s="15">
        <v>12.7</v>
      </c>
      <c r="AW37" s="15">
        <v>15.5</v>
      </c>
      <c r="AX37" s="14">
        <v>340</v>
      </c>
      <c r="AY37" s="15">
        <v>13.2</v>
      </c>
      <c r="AZ37" s="16"/>
      <c r="BA37" s="15">
        <v>11.8</v>
      </c>
      <c r="BB37" s="15">
        <v>14.6</v>
      </c>
      <c r="BC37" s="14">
        <v>316</v>
      </c>
      <c r="BD37" s="15">
        <v>12.5</v>
      </c>
      <c r="BE37" s="16"/>
      <c r="BF37" s="15">
        <v>11.1</v>
      </c>
      <c r="BG37" s="15">
        <v>13.8</v>
      </c>
      <c r="BH37" s="14">
        <v>280</v>
      </c>
      <c r="BI37" s="15">
        <v>11.6</v>
      </c>
      <c r="BJ37" s="16"/>
      <c r="BK37" s="15">
        <v>10.199999999999999</v>
      </c>
      <c r="BL37" s="15">
        <v>12.9</v>
      </c>
      <c r="BM37" s="14">
        <v>280</v>
      </c>
      <c r="BN37" s="15">
        <v>13.2</v>
      </c>
      <c r="BO37" s="16"/>
      <c r="BP37" s="15">
        <v>11.7</v>
      </c>
      <c r="BQ37" s="15">
        <v>14.8</v>
      </c>
      <c r="BR37" s="14">
        <v>197</v>
      </c>
      <c r="BS37" s="15">
        <v>12.1</v>
      </c>
      <c r="BT37" s="16"/>
      <c r="BU37" s="15">
        <v>10.4</v>
      </c>
      <c r="BV37" s="15">
        <v>13.8</v>
      </c>
      <c r="BW37" s="14">
        <v>163</v>
      </c>
      <c r="BX37" s="15">
        <v>14.3</v>
      </c>
      <c r="BY37" s="16"/>
      <c r="BZ37" s="15">
        <v>12.1</v>
      </c>
      <c r="CA37" s="15">
        <v>16.5</v>
      </c>
      <c r="CB37" s="14">
        <v>72</v>
      </c>
      <c r="CC37" s="15">
        <v>12.4</v>
      </c>
      <c r="CD37" s="16"/>
      <c r="CE37" s="15">
        <v>9.6999999999999993</v>
      </c>
      <c r="CF37" s="15">
        <v>15.7</v>
      </c>
      <c r="CG37" s="14">
        <v>36</v>
      </c>
      <c r="CH37" s="15">
        <v>15.2</v>
      </c>
      <c r="CI37" s="16"/>
      <c r="CJ37" s="15">
        <v>10.7</v>
      </c>
      <c r="CK37" s="15">
        <v>21.1</v>
      </c>
    </row>
    <row r="38" spans="1:89">
      <c r="A38" s="21" t="s">
        <v>235</v>
      </c>
      <c r="B38" s="21" t="s">
        <v>132</v>
      </c>
      <c r="C38" s="21" t="s">
        <v>412</v>
      </c>
      <c r="D38" s="21">
        <v>1991</v>
      </c>
      <c r="E38" s="14">
        <v>3</v>
      </c>
      <c r="F38" s="15">
        <v>0.1</v>
      </c>
      <c r="G38" s="16" t="s">
        <v>519</v>
      </c>
      <c r="H38" s="15">
        <v>0</v>
      </c>
      <c r="I38" s="15">
        <v>0.3</v>
      </c>
      <c r="J38" s="14">
        <v>200</v>
      </c>
      <c r="K38" s="15">
        <v>6.1</v>
      </c>
      <c r="L38" s="16"/>
      <c r="M38" s="15">
        <v>5.3</v>
      </c>
      <c r="N38" s="15">
        <v>7</v>
      </c>
      <c r="O38" s="14">
        <v>510</v>
      </c>
      <c r="P38" s="15">
        <v>13</v>
      </c>
      <c r="Q38" s="16"/>
      <c r="R38" s="15">
        <v>11.9</v>
      </c>
      <c r="S38" s="15">
        <v>14.2</v>
      </c>
      <c r="T38" s="14">
        <v>573</v>
      </c>
      <c r="U38" s="15">
        <v>13.8</v>
      </c>
      <c r="V38" s="16"/>
      <c r="W38" s="15">
        <v>12.7</v>
      </c>
      <c r="X38" s="15">
        <v>14.9</v>
      </c>
      <c r="Y38" s="14">
        <v>556</v>
      </c>
      <c r="Z38" s="15">
        <v>15</v>
      </c>
      <c r="AA38" s="16"/>
      <c r="AB38" s="15">
        <v>13.7</v>
      </c>
      <c r="AC38" s="15">
        <v>16.2</v>
      </c>
      <c r="AD38" s="14">
        <v>526</v>
      </c>
      <c r="AE38" s="15">
        <v>15.8</v>
      </c>
      <c r="AF38" s="16"/>
      <c r="AG38" s="15">
        <v>14.4</v>
      </c>
      <c r="AH38" s="15">
        <v>17.100000000000001</v>
      </c>
      <c r="AI38" s="14">
        <v>564</v>
      </c>
      <c r="AJ38" s="15">
        <v>15.3</v>
      </c>
      <c r="AK38" s="16"/>
      <c r="AL38" s="15">
        <v>14</v>
      </c>
      <c r="AM38" s="15">
        <v>16.600000000000001</v>
      </c>
      <c r="AN38" s="14">
        <v>508</v>
      </c>
      <c r="AO38" s="15">
        <v>16.3</v>
      </c>
      <c r="AP38" s="16"/>
      <c r="AQ38" s="15">
        <v>14.9</v>
      </c>
      <c r="AR38" s="15">
        <v>17.7</v>
      </c>
      <c r="AS38" s="14">
        <v>393</v>
      </c>
      <c r="AT38" s="15">
        <v>14.5</v>
      </c>
      <c r="AU38" s="16"/>
      <c r="AV38" s="15">
        <v>13.1</v>
      </c>
      <c r="AW38" s="15">
        <v>15.9</v>
      </c>
      <c r="AX38" s="14">
        <v>333</v>
      </c>
      <c r="AY38" s="15">
        <v>12.9</v>
      </c>
      <c r="AZ38" s="16"/>
      <c r="BA38" s="15">
        <v>11.6</v>
      </c>
      <c r="BB38" s="15">
        <v>14.3</v>
      </c>
      <c r="BC38" s="14">
        <v>291</v>
      </c>
      <c r="BD38" s="15">
        <v>11.4</v>
      </c>
      <c r="BE38" s="16"/>
      <c r="BF38" s="15">
        <v>10.1</v>
      </c>
      <c r="BG38" s="15">
        <v>12.7</v>
      </c>
      <c r="BH38" s="14">
        <v>280</v>
      </c>
      <c r="BI38" s="15">
        <v>11.3</v>
      </c>
      <c r="BJ38" s="16"/>
      <c r="BK38" s="15">
        <v>10</v>
      </c>
      <c r="BL38" s="15">
        <v>12.6</v>
      </c>
      <c r="BM38" s="14">
        <v>220</v>
      </c>
      <c r="BN38" s="15">
        <v>10.8</v>
      </c>
      <c r="BO38" s="16"/>
      <c r="BP38" s="15">
        <v>9.4</v>
      </c>
      <c r="BQ38" s="15">
        <v>12.3</v>
      </c>
      <c r="BR38" s="14">
        <v>218</v>
      </c>
      <c r="BS38" s="15">
        <v>13.1</v>
      </c>
      <c r="BT38" s="16"/>
      <c r="BU38" s="15">
        <v>11.3</v>
      </c>
      <c r="BV38" s="15">
        <v>14.8</v>
      </c>
      <c r="BW38" s="14">
        <v>177</v>
      </c>
      <c r="BX38" s="15">
        <v>15.8</v>
      </c>
      <c r="BY38" s="16"/>
      <c r="BZ38" s="15">
        <v>13.4</v>
      </c>
      <c r="CA38" s="15">
        <v>18.100000000000001</v>
      </c>
      <c r="CB38" s="14">
        <v>93</v>
      </c>
      <c r="CC38" s="15">
        <v>16.600000000000001</v>
      </c>
      <c r="CD38" s="16"/>
      <c r="CE38" s="15">
        <v>13.4</v>
      </c>
      <c r="CF38" s="15">
        <v>20.3</v>
      </c>
      <c r="CG38" s="14">
        <v>25</v>
      </c>
      <c r="CH38" s="15">
        <v>11.2</v>
      </c>
      <c r="CI38" s="16"/>
      <c r="CJ38" s="15">
        <v>7.3</v>
      </c>
      <c r="CK38" s="15">
        <v>16.600000000000001</v>
      </c>
    </row>
    <row r="39" spans="1:89">
      <c r="A39" s="21" t="s">
        <v>235</v>
      </c>
      <c r="B39" s="21" t="s">
        <v>132</v>
      </c>
      <c r="C39" s="21" t="s">
        <v>412</v>
      </c>
      <c r="D39" s="21">
        <v>1990</v>
      </c>
      <c r="E39" s="14">
        <v>2</v>
      </c>
      <c r="F39" s="16" t="s">
        <v>520</v>
      </c>
      <c r="G39" s="16"/>
      <c r="H39" s="16" t="s">
        <v>520</v>
      </c>
      <c r="I39" s="16" t="s">
        <v>520</v>
      </c>
      <c r="J39" s="14">
        <v>193</v>
      </c>
      <c r="K39" s="15">
        <v>5.7</v>
      </c>
      <c r="L39" s="16"/>
      <c r="M39" s="15">
        <v>4.9000000000000004</v>
      </c>
      <c r="N39" s="15">
        <v>6.5</v>
      </c>
      <c r="O39" s="14">
        <v>552</v>
      </c>
      <c r="P39" s="15">
        <v>13.9</v>
      </c>
      <c r="Q39" s="16"/>
      <c r="R39" s="15">
        <v>12.7</v>
      </c>
      <c r="S39" s="15">
        <v>15</v>
      </c>
      <c r="T39" s="14">
        <v>599</v>
      </c>
      <c r="U39" s="15">
        <v>14.5</v>
      </c>
      <c r="V39" s="16"/>
      <c r="W39" s="15">
        <v>13.4</v>
      </c>
      <c r="X39" s="15">
        <v>15.7</v>
      </c>
      <c r="Y39" s="14">
        <v>473</v>
      </c>
      <c r="Z39" s="15">
        <v>13.2</v>
      </c>
      <c r="AA39" s="16"/>
      <c r="AB39" s="15">
        <v>12</v>
      </c>
      <c r="AC39" s="15">
        <v>14.4</v>
      </c>
      <c r="AD39" s="14">
        <v>509</v>
      </c>
      <c r="AE39" s="15">
        <v>15.3</v>
      </c>
      <c r="AF39" s="16"/>
      <c r="AG39" s="15">
        <v>14</v>
      </c>
      <c r="AH39" s="15">
        <v>16.600000000000001</v>
      </c>
      <c r="AI39" s="14">
        <v>550</v>
      </c>
      <c r="AJ39" s="15">
        <v>15</v>
      </c>
      <c r="AK39" s="16"/>
      <c r="AL39" s="15">
        <v>13.7</v>
      </c>
      <c r="AM39" s="15">
        <v>16.2</v>
      </c>
      <c r="AN39" s="14">
        <v>460</v>
      </c>
      <c r="AO39" s="15">
        <v>15.4</v>
      </c>
      <c r="AP39" s="16"/>
      <c r="AQ39" s="15">
        <v>14</v>
      </c>
      <c r="AR39" s="15">
        <v>16.8</v>
      </c>
      <c r="AS39" s="14">
        <v>387</v>
      </c>
      <c r="AT39" s="15">
        <v>14.1</v>
      </c>
      <c r="AU39" s="16"/>
      <c r="AV39" s="15">
        <v>12.7</v>
      </c>
      <c r="AW39" s="15">
        <v>15.5</v>
      </c>
      <c r="AX39" s="14">
        <v>343</v>
      </c>
      <c r="AY39" s="15">
        <v>13.2</v>
      </c>
      <c r="AZ39" s="16"/>
      <c r="BA39" s="15">
        <v>11.8</v>
      </c>
      <c r="BB39" s="15">
        <v>14.6</v>
      </c>
      <c r="BC39" s="14">
        <v>321</v>
      </c>
      <c r="BD39" s="15">
        <v>12.5</v>
      </c>
      <c r="BE39" s="16"/>
      <c r="BF39" s="15">
        <v>11.1</v>
      </c>
      <c r="BG39" s="15">
        <v>13.9</v>
      </c>
      <c r="BH39" s="14">
        <v>340</v>
      </c>
      <c r="BI39" s="15">
        <v>13.4</v>
      </c>
      <c r="BJ39" s="16"/>
      <c r="BK39" s="15">
        <v>11.9</v>
      </c>
      <c r="BL39" s="15">
        <v>14.8</v>
      </c>
      <c r="BM39" s="14">
        <v>256</v>
      </c>
      <c r="BN39" s="15">
        <v>13.2</v>
      </c>
      <c r="BO39" s="16"/>
      <c r="BP39" s="15">
        <v>11.6</v>
      </c>
      <c r="BQ39" s="15">
        <v>14.8</v>
      </c>
      <c r="BR39" s="14">
        <v>243</v>
      </c>
      <c r="BS39" s="15">
        <v>14.5</v>
      </c>
      <c r="BT39" s="16"/>
      <c r="BU39" s="15">
        <v>12.6</v>
      </c>
      <c r="BV39" s="15">
        <v>16.3</v>
      </c>
      <c r="BW39" s="14">
        <v>175</v>
      </c>
      <c r="BX39" s="15">
        <v>15.8</v>
      </c>
      <c r="BY39" s="16"/>
      <c r="BZ39" s="15">
        <v>13.5</v>
      </c>
      <c r="CA39" s="15">
        <v>18.100000000000001</v>
      </c>
      <c r="CB39" s="14">
        <v>99</v>
      </c>
      <c r="CC39" s="15">
        <v>18.3</v>
      </c>
      <c r="CD39" s="16"/>
      <c r="CE39" s="15">
        <v>14.8</v>
      </c>
      <c r="CF39" s="15">
        <v>22.2</v>
      </c>
      <c r="CG39" s="14">
        <v>23</v>
      </c>
      <c r="CH39" s="15">
        <v>10.7</v>
      </c>
      <c r="CI39" s="16"/>
      <c r="CJ39" s="15">
        <v>6.8</v>
      </c>
      <c r="CK39" s="15">
        <v>16.100000000000001</v>
      </c>
    </row>
    <row r="40" spans="1:89">
      <c r="A40" s="21" t="s">
        <v>235</v>
      </c>
      <c r="B40" s="21" t="s">
        <v>132</v>
      </c>
      <c r="C40" s="21" t="s">
        <v>412</v>
      </c>
      <c r="D40" s="21">
        <v>1989</v>
      </c>
      <c r="E40" s="14">
        <v>1</v>
      </c>
      <c r="F40" s="16" t="s">
        <v>520</v>
      </c>
      <c r="G40" s="16"/>
      <c r="H40" s="16" t="s">
        <v>520</v>
      </c>
      <c r="I40" s="16" t="s">
        <v>520</v>
      </c>
      <c r="J40" s="14">
        <v>212</v>
      </c>
      <c r="K40" s="15">
        <v>6</v>
      </c>
      <c r="L40" s="16"/>
      <c r="M40" s="15">
        <v>5.2</v>
      </c>
      <c r="N40" s="15">
        <v>6.8</v>
      </c>
      <c r="O40" s="14">
        <v>505</v>
      </c>
      <c r="P40" s="15">
        <v>12.4</v>
      </c>
      <c r="Q40" s="16"/>
      <c r="R40" s="15">
        <v>11.3</v>
      </c>
      <c r="S40" s="15">
        <v>13.5</v>
      </c>
      <c r="T40" s="14">
        <v>517</v>
      </c>
      <c r="U40" s="15">
        <v>12.8</v>
      </c>
      <c r="V40" s="16"/>
      <c r="W40" s="15">
        <v>11.7</v>
      </c>
      <c r="X40" s="15">
        <v>13.9</v>
      </c>
      <c r="Y40" s="14">
        <v>481</v>
      </c>
      <c r="Z40" s="15">
        <v>13.8</v>
      </c>
      <c r="AA40" s="16"/>
      <c r="AB40" s="15">
        <v>12.5</v>
      </c>
      <c r="AC40" s="15">
        <v>15</v>
      </c>
      <c r="AD40" s="14">
        <v>467</v>
      </c>
      <c r="AE40" s="15">
        <v>13.9</v>
      </c>
      <c r="AF40" s="16"/>
      <c r="AG40" s="15">
        <v>12.6</v>
      </c>
      <c r="AH40" s="15">
        <v>15.2</v>
      </c>
      <c r="AI40" s="14">
        <v>475</v>
      </c>
      <c r="AJ40" s="15">
        <v>13.1</v>
      </c>
      <c r="AK40" s="16"/>
      <c r="AL40" s="15">
        <v>11.9</v>
      </c>
      <c r="AM40" s="15">
        <v>14.3</v>
      </c>
      <c r="AN40" s="14">
        <v>408</v>
      </c>
      <c r="AO40" s="15">
        <v>14</v>
      </c>
      <c r="AP40" s="16"/>
      <c r="AQ40" s="15">
        <v>12.7</v>
      </c>
      <c r="AR40" s="15">
        <v>15.4</v>
      </c>
      <c r="AS40" s="14">
        <v>391</v>
      </c>
      <c r="AT40" s="15">
        <v>14.4</v>
      </c>
      <c r="AU40" s="16"/>
      <c r="AV40" s="15">
        <v>12.9</v>
      </c>
      <c r="AW40" s="15">
        <v>15.8</v>
      </c>
      <c r="AX40" s="14">
        <v>389</v>
      </c>
      <c r="AY40" s="15">
        <v>14.9</v>
      </c>
      <c r="AZ40" s="16"/>
      <c r="BA40" s="15">
        <v>13.4</v>
      </c>
      <c r="BB40" s="15">
        <v>16.3</v>
      </c>
      <c r="BC40" s="14">
        <v>317</v>
      </c>
      <c r="BD40" s="15">
        <v>12.3</v>
      </c>
      <c r="BE40" s="16"/>
      <c r="BF40" s="15">
        <v>10.9</v>
      </c>
      <c r="BG40" s="15">
        <v>13.6</v>
      </c>
      <c r="BH40" s="14">
        <v>333</v>
      </c>
      <c r="BI40" s="15">
        <v>12.6</v>
      </c>
      <c r="BJ40" s="16"/>
      <c r="BK40" s="15">
        <v>11.2</v>
      </c>
      <c r="BL40" s="15">
        <v>13.9</v>
      </c>
      <c r="BM40" s="14">
        <v>236</v>
      </c>
      <c r="BN40" s="15">
        <v>12.7</v>
      </c>
      <c r="BO40" s="16"/>
      <c r="BP40" s="15">
        <v>11.1</v>
      </c>
      <c r="BQ40" s="15">
        <v>14.4</v>
      </c>
      <c r="BR40" s="14">
        <v>273</v>
      </c>
      <c r="BS40" s="15">
        <v>16.3</v>
      </c>
      <c r="BT40" s="16"/>
      <c r="BU40" s="15">
        <v>14.4</v>
      </c>
      <c r="BV40" s="15">
        <v>18.2</v>
      </c>
      <c r="BW40" s="14">
        <v>183</v>
      </c>
      <c r="BX40" s="15">
        <v>16.7</v>
      </c>
      <c r="BY40" s="16"/>
      <c r="BZ40" s="15">
        <v>14.3</v>
      </c>
      <c r="CA40" s="15">
        <v>19.2</v>
      </c>
      <c r="CB40" s="14">
        <v>91</v>
      </c>
      <c r="CC40" s="15">
        <v>17.3</v>
      </c>
      <c r="CD40" s="16"/>
      <c r="CE40" s="15">
        <v>14</v>
      </c>
      <c r="CF40" s="15">
        <v>21.3</v>
      </c>
      <c r="CG40" s="14">
        <v>24</v>
      </c>
      <c r="CH40" s="15">
        <v>11.5</v>
      </c>
      <c r="CI40" s="16"/>
      <c r="CJ40" s="15">
        <v>7.4</v>
      </c>
      <c r="CK40" s="15">
        <v>17.2</v>
      </c>
    </row>
    <row r="41" spans="1:89">
      <c r="A41" s="21" t="s">
        <v>235</v>
      </c>
      <c r="B41" s="21" t="s">
        <v>132</v>
      </c>
      <c r="C41" s="21" t="s">
        <v>412</v>
      </c>
      <c r="D41" s="21">
        <v>1988</v>
      </c>
      <c r="E41" s="14">
        <v>4</v>
      </c>
      <c r="F41" s="15">
        <v>0.1</v>
      </c>
      <c r="G41" s="16" t="s">
        <v>519</v>
      </c>
      <c r="H41" s="15">
        <v>0</v>
      </c>
      <c r="I41" s="15">
        <v>0.3</v>
      </c>
      <c r="J41" s="14">
        <v>234</v>
      </c>
      <c r="K41" s="15">
        <v>6.3</v>
      </c>
      <c r="L41" s="16"/>
      <c r="M41" s="15">
        <v>5.5</v>
      </c>
      <c r="N41" s="15">
        <v>7.2</v>
      </c>
      <c r="O41" s="14">
        <v>535</v>
      </c>
      <c r="P41" s="15">
        <v>13</v>
      </c>
      <c r="Q41" s="16"/>
      <c r="R41" s="15">
        <v>11.9</v>
      </c>
      <c r="S41" s="15">
        <v>14.1</v>
      </c>
      <c r="T41" s="14">
        <v>486</v>
      </c>
      <c r="U41" s="15">
        <v>12.4</v>
      </c>
      <c r="V41" s="16"/>
      <c r="W41" s="15">
        <v>11.3</v>
      </c>
      <c r="X41" s="15">
        <v>13.5</v>
      </c>
      <c r="Y41" s="14">
        <v>509</v>
      </c>
      <c r="Z41" s="15">
        <v>14.8</v>
      </c>
      <c r="AA41" s="16"/>
      <c r="AB41" s="15">
        <v>13.6</v>
      </c>
      <c r="AC41" s="15">
        <v>16.100000000000001</v>
      </c>
      <c r="AD41" s="14">
        <v>546</v>
      </c>
      <c r="AE41" s="15">
        <v>16</v>
      </c>
      <c r="AF41" s="16"/>
      <c r="AG41" s="15">
        <v>14.7</v>
      </c>
      <c r="AH41" s="15">
        <v>17.3</v>
      </c>
      <c r="AI41" s="14">
        <v>547</v>
      </c>
      <c r="AJ41" s="15">
        <v>15.3</v>
      </c>
      <c r="AK41" s="16"/>
      <c r="AL41" s="15">
        <v>14</v>
      </c>
      <c r="AM41" s="15">
        <v>16.600000000000001</v>
      </c>
      <c r="AN41" s="14">
        <v>409</v>
      </c>
      <c r="AO41" s="15">
        <v>14.5</v>
      </c>
      <c r="AP41" s="16"/>
      <c r="AQ41" s="15">
        <v>13.1</v>
      </c>
      <c r="AR41" s="15">
        <v>15.9</v>
      </c>
      <c r="AS41" s="14">
        <v>422</v>
      </c>
      <c r="AT41" s="15">
        <v>15.7</v>
      </c>
      <c r="AU41" s="16"/>
      <c r="AV41" s="15">
        <v>14.2</v>
      </c>
      <c r="AW41" s="15">
        <v>17.2</v>
      </c>
      <c r="AX41" s="14">
        <v>416</v>
      </c>
      <c r="AY41" s="15">
        <v>15.7</v>
      </c>
      <c r="AZ41" s="16"/>
      <c r="BA41" s="15">
        <v>14.2</v>
      </c>
      <c r="BB41" s="15">
        <v>17.2</v>
      </c>
      <c r="BC41" s="14">
        <v>384</v>
      </c>
      <c r="BD41" s="15">
        <v>14.7</v>
      </c>
      <c r="BE41" s="16"/>
      <c r="BF41" s="15">
        <v>13.2</v>
      </c>
      <c r="BG41" s="15">
        <v>16.100000000000001</v>
      </c>
      <c r="BH41" s="14">
        <v>394</v>
      </c>
      <c r="BI41" s="15">
        <v>15.4</v>
      </c>
      <c r="BJ41" s="16"/>
      <c r="BK41" s="15">
        <v>13.9</v>
      </c>
      <c r="BL41" s="15">
        <v>16.899999999999999</v>
      </c>
      <c r="BM41" s="14">
        <v>340</v>
      </c>
      <c r="BN41" s="15">
        <v>17.5</v>
      </c>
      <c r="BO41" s="16"/>
      <c r="BP41" s="15">
        <v>15.6</v>
      </c>
      <c r="BQ41" s="15">
        <v>19.3</v>
      </c>
      <c r="BR41" s="14">
        <v>334</v>
      </c>
      <c r="BS41" s="15">
        <v>20.100000000000001</v>
      </c>
      <c r="BT41" s="16"/>
      <c r="BU41" s="15">
        <v>18</v>
      </c>
      <c r="BV41" s="15">
        <v>22.3</v>
      </c>
      <c r="BW41" s="14">
        <v>232</v>
      </c>
      <c r="BX41" s="15">
        <v>21.7</v>
      </c>
      <c r="BY41" s="16"/>
      <c r="BZ41" s="15">
        <v>18.899999999999999</v>
      </c>
      <c r="CA41" s="15">
        <v>24.5</v>
      </c>
      <c r="CB41" s="14">
        <v>100</v>
      </c>
      <c r="CC41" s="15">
        <v>19.899999999999999</v>
      </c>
      <c r="CD41" s="16"/>
      <c r="CE41" s="15">
        <v>16</v>
      </c>
      <c r="CF41" s="15">
        <v>23.8</v>
      </c>
      <c r="CG41" s="14">
        <v>25</v>
      </c>
      <c r="CH41" s="15">
        <v>12.6</v>
      </c>
      <c r="CI41" s="16"/>
      <c r="CJ41" s="15">
        <v>8.1999999999999993</v>
      </c>
      <c r="CK41" s="15">
        <v>18.600000000000001</v>
      </c>
    </row>
    <row r="42" spans="1:89">
      <c r="A42" s="21" t="s">
        <v>235</v>
      </c>
      <c r="B42" s="21" t="s">
        <v>132</v>
      </c>
      <c r="C42" s="21" t="s">
        <v>412</v>
      </c>
      <c r="D42" s="21">
        <v>1987</v>
      </c>
      <c r="E42" s="14">
        <v>6</v>
      </c>
      <c r="F42" s="15">
        <v>0.2</v>
      </c>
      <c r="G42" s="16" t="s">
        <v>519</v>
      </c>
      <c r="H42" s="15">
        <v>0.1</v>
      </c>
      <c r="I42" s="15">
        <v>0.4</v>
      </c>
      <c r="J42" s="14">
        <v>208</v>
      </c>
      <c r="K42" s="15">
        <v>5.5</v>
      </c>
      <c r="L42" s="16"/>
      <c r="M42" s="15">
        <v>4.7</v>
      </c>
      <c r="N42" s="15">
        <v>6.2</v>
      </c>
      <c r="O42" s="14">
        <v>480</v>
      </c>
      <c r="P42" s="15">
        <v>11.5</v>
      </c>
      <c r="Q42" s="16"/>
      <c r="R42" s="15">
        <v>10.5</v>
      </c>
      <c r="S42" s="15">
        <v>12.5</v>
      </c>
      <c r="T42" s="14">
        <v>439</v>
      </c>
      <c r="U42" s="15">
        <v>11.5</v>
      </c>
      <c r="V42" s="16"/>
      <c r="W42" s="15">
        <v>10.4</v>
      </c>
      <c r="X42" s="15">
        <v>12.5</v>
      </c>
      <c r="Y42" s="14">
        <v>463</v>
      </c>
      <c r="Z42" s="15">
        <v>13.7</v>
      </c>
      <c r="AA42" s="16"/>
      <c r="AB42" s="15">
        <v>12.5</v>
      </c>
      <c r="AC42" s="15">
        <v>15</v>
      </c>
      <c r="AD42" s="14">
        <v>464</v>
      </c>
      <c r="AE42" s="15">
        <v>13.2</v>
      </c>
      <c r="AF42" s="16"/>
      <c r="AG42" s="15">
        <v>12</v>
      </c>
      <c r="AH42" s="15">
        <v>14.4</v>
      </c>
      <c r="AI42" s="14">
        <v>476</v>
      </c>
      <c r="AJ42" s="15">
        <v>13.9</v>
      </c>
      <c r="AK42" s="16"/>
      <c r="AL42" s="15">
        <v>12.7</v>
      </c>
      <c r="AM42" s="15">
        <v>15.1</v>
      </c>
      <c r="AN42" s="14">
        <v>455</v>
      </c>
      <c r="AO42" s="15">
        <v>16.399999999999999</v>
      </c>
      <c r="AP42" s="16"/>
      <c r="AQ42" s="15">
        <v>14.9</v>
      </c>
      <c r="AR42" s="15">
        <v>17.899999999999999</v>
      </c>
      <c r="AS42" s="14">
        <v>396</v>
      </c>
      <c r="AT42" s="15">
        <v>14.9</v>
      </c>
      <c r="AU42" s="16"/>
      <c r="AV42" s="15">
        <v>13.4</v>
      </c>
      <c r="AW42" s="15">
        <v>16.3</v>
      </c>
      <c r="AX42" s="14">
        <v>418</v>
      </c>
      <c r="AY42" s="15">
        <v>15.6</v>
      </c>
      <c r="AZ42" s="16"/>
      <c r="BA42" s="15">
        <v>14.1</v>
      </c>
      <c r="BB42" s="15">
        <v>17.100000000000001</v>
      </c>
      <c r="BC42" s="14">
        <v>447</v>
      </c>
      <c r="BD42" s="15">
        <v>16.8</v>
      </c>
      <c r="BE42" s="16"/>
      <c r="BF42" s="15">
        <v>15.3</v>
      </c>
      <c r="BG42" s="15">
        <v>18.399999999999999</v>
      </c>
      <c r="BH42" s="14">
        <v>390</v>
      </c>
      <c r="BI42" s="15">
        <v>15.9</v>
      </c>
      <c r="BJ42" s="16"/>
      <c r="BK42" s="15">
        <v>14.3</v>
      </c>
      <c r="BL42" s="15">
        <v>17.5</v>
      </c>
      <c r="BM42" s="14">
        <v>332</v>
      </c>
      <c r="BN42" s="15">
        <v>16.2</v>
      </c>
      <c r="BO42" s="16"/>
      <c r="BP42" s="15">
        <v>14.4</v>
      </c>
      <c r="BQ42" s="15">
        <v>17.899999999999999</v>
      </c>
      <c r="BR42" s="14">
        <v>252</v>
      </c>
      <c r="BS42" s="15">
        <v>15.3</v>
      </c>
      <c r="BT42" s="16"/>
      <c r="BU42" s="15">
        <v>13.4</v>
      </c>
      <c r="BV42" s="15">
        <v>17.2</v>
      </c>
      <c r="BW42" s="14">
        <v>197</v>
      </c>
      <c r="BX42" s="15">
        <v>18.899999999999999</v>
      </c>
      <c r="BY42" s="16"/>
      <c r="BZ42" s="15">
        <v>16.3</v>
      </c>
      <c r="CA42" s="15">
        <v>21.6</v>
      </c>
      <c r="CB42" s="14">
        <v>82</v>
      </c>
      <c r="CC42" s="15">
        <v>17.100000000000001</v>
      </c>
      <c r="CD42" s="16"/>
      <c r="CE42" s="15">
        <v>13.6</v>
      </c>
      <c r="CF42" s="15">
        <v>21.2</v>
      </c>
      <c r="CG42" s="14">
        <v>28</v>
      </c>
      <c r="CH42" s="15">
        <v>14.6</v>
      </c>
      <c r="CI42" s="16"/>
      <c r="CJ42" s="15">
        <v>9.6999999999999993</v>
      </c>
      <c r="CK42" s="15">
        <v>21.1</v>
      </c>
    </row>
    <row r="43" spans="1:89">
      <c r="A43" s="21" t="s">
        <v>235</v>
      </c>
      <c r="B43" s="21" t="s">
        <v>132</v>
      </c>
      <c r="C43" s="21" t="s">
        <v>412</v>
      </c>
      <c r="D43" s="21">
        <v>1986</v>
      </c>
      <c r="E43" s="14">
        <v>3</v>
      </c>
      <c r="F43" s="15">
        <v>0.1</v>
      </c>
      <c r="G43" s="16" t="s">
        <v>519</v>
      </c>
      <c r="H43" s="15">
        <v>0</v>
      </c>
      <c r="I43" s="15">
        <v>0.3</v>
      </c>
      <c r="J43" s="14">
        <v>184</v>
      </c>
      <c r="K43" s="15">
        <v>4.7</v>
      </c>
      <c r="L43" s="16"/>
      <c r="M43" s="15">
        <v>4</v>
      </c>
      <c r="N43" s="15">
        <v>5.4</v>
      </c>
      <c r="O43" s="14">
        <v>437</v>
      </c>
      <c r="P43" s="15">
        <v>10.5</v>
      </c>
      <c r="Q43" s="16"/>
      <c r="R43" s="15">
        <v>9.5</v>
      </c>
      <c r="S43" s="15">
        <v>11.5</v>
      </c>
      <c r="T43" s="14">
        <v>436</v>
      </c>
      <c r="U43" s="15">
        <v>11.7</v>
      </c>
      <c r="V43" s="16"/>
      <c r="W43" s="15">
        <v>10.6</v>
      </c>
      <c r="X43" s="15">
        <v>12.8</v>
      </c>
      <c r="Y43" s="14">
        <v>429</v>
      </c>
      <c r="Z43" s="15">
        <v>12.9</v>
      </c>
      <c r="AA43" s="16"/>
      <c r="AB43" s="15">
        <v>11.6</v>
      </c>
      <c r="AC43" s="15">
        <v>14.1</v>
      </c>
      <c r="AD43" s="14">
        <v>484</v>
      </c>
      <c r="AE43" s="15">
        <v>13.1</v>
      </c>
      <c r="AF43" s="16"/>
      <c r="AG43" s="15">
        <v>11.9</v>
      </c>
      <c r="AH43" s="15">
        <v>14.3</v>
      </c>
      <c r="AI43" s="14">
        <v>441</v>
      </c>
      <c r="AJ43" s="15">
        <v>14</v>
      </c>
      <c r="AK43" s="16"/>
      <c r="AL43" s="15">
        <v>12.7</v>
      </c>
      <c r="AM43" s="15">
        <v>15.3</v>
      </c>
      <c r="AN43" s="14">
        <v>437</v>
      </c>
      <c r="AO43" s="15">
        <v>15.8</v>
      </c>
      <c r="AP43" s="16"/>
      <c r="AQ43" s="15">
        <v>14.3</v>
      </c>
      <c r="AR43" s="15">
        <v>17.3</v>
      </c>
      <c r="AS43" s="14">
        <v>465</v>
      </c>
      <c r="AT43" s="15">
        <v>17.5</v>
      </c>
      <c r="AU43" s="16"/>
      <c r="AV43" s="15">
        <v>15.9</v>
      </c>
      <c r="AW43" s="15">
        <v>19</v>
      </c>
      <c r="AX43" s="14">
        <v>433</v>
      </c>
      <c r="AY43" s="15">
        <v>16</v>
      </c>
      <c r="AZ43" s="16"/>
      <c r="BA43" s="15">
        <v>14.5</v>
      </c>
      <c r="BB43" s="15">
        <v>17.5</v>
      </c>
      <c r="BC43" s="14">
        <v>481</v>
      </c>
      <c r="BD43" s="15">
        <v>17.7</v>
      </c>
      <c r="BE43" s="16"/>
      <c r="BF43" s="15">
        <v>16.100000000000001</v>
      </c>
      <c r="BG43" s="15">
        <v>19.2</v>
      </c>
      <c r="BH43" s="14">
        <v>406</v>
      </c>
      <c r="BI43" s="15">
        <v>17.2</v>
      </c>
      <c r="BJ43" s="16"/>
      <c r="BK43" s="15">
        <v>15.6</v>
      </c>
      <c r="BL43" s="15">
        <v>18.899999999999999</v>
      </c>
      <c r="BM43" s="14">
        <v>393</v>
      </c>
      <c r="BN43" s="15">
        <v>18.600000000000001</v>
      </c>
      <c r="BO43" s="16"/>
      <c r="BP43" s="15">
        <v>16.7</v>
      </c>
      <c r="BQ43" s="15">
        <v>20.399999999999999</v>
      </c>
      <c r="BR43" s="14">
        <v>337</v>
      </c>
      <c r="BS43" s="15">
        <v>20.6</v>
      </c>
      <c r="BT43" s="16"/>
      <c r="BU43" s="15">
        <v>18.399999999999999</v>
      </c>
      <c r="BV43" s="15">
        <v>22.8</v>
      </c>
      <c r="BW43" s="14">
        <v>212</v>
      </c>
      <c r="BX43" s="15">
        <v>20.8</v>
      </c>
      <c r="BY43" s="16"/>
      <c r="BZ43" s="15">
        <v>18</v>
      </c>
      <c r="CA43" s="15">
        <v>23.7</v>
      </c>
      <c r="CB43" s="14">
        <v>67</v>
      </c>
      <c r="CC43" s="15">
        <v>14.5</v>
      </c>
      <c r="CD43" s="16"/>
      <c r="CE43" s="15">
        <v>11.3</v>
      </c>
      <c r="CF43" s="15">
        <v>18.5</v>
      </c>
      <c r="CG43" s="14">
        <v>25</v>
      </c>
      <c r="CH43" s="15">
        <v>13.7</v>
      </c>
      <c r="CI43" s="16"/>
      <c r="CJ43" s="15">
        <v>8.9</v>
      </c>
      <c r="CK43" s="15">
        <v>20.3</v>
      </c>
    </row>
    <row r="44" spans="1:89">
      <c r="A44" s="21" t="s">
        <v>235</v>
      </c>
      <c r="B44" s="21" t="s">
        <v>132</v>
      </c>
      <c r="C44" s="21" t="s">
        <v>412</v>
      </c>
      <c r="D44" s="21">
        <v>1985</v>
      </c>
      <c r="E44" s="14">
        <v>3</v>
      </c>
      <c r="F44" s="15">
        <v>0.1</v>
      </c>
      <c r="G44" s="16" t="s">
        <v>519</v>
      </c>
      <c r="H44" s="15">
        <v>0</v>
      </c>
      <c r="I44" s="15">
        <v>0.3</v>
      </c>
      <c r="J44" s="14">
        <v>171</v>
      </c>
      <c r="K44" s="15">
        <v>4.3</v>
      </c>
      <c r="L44" s="16"/>
      <c r="M44" s="15">
        <v>3.7</v>
      </c>
      <c r="N44" s="15">
        <v>5</v>
      </c>
      <c r="O44" s="14">
        <v>405</v>
      </c>
      <c r="P44" s="15">
        <v>9.8000000000000007</v>
      </c>
      <c r="Q44" s="16"/>
      <c r="R44" s="15">
        <v>8.8000000000000007</v>
      </c>
      <c r="S44" s="15">
        <v>10.7</v>
      </c>
      <c r="T44" s="14">
        <v>412</v>
      </c>
      <c r="U44" s="15">
        <v>11.5</v>
      </c>
      <c r="V44" s="16"/>
      <c r="W44" s="15">
        <v>10.4</v>
      </c>
      <c r="X44" s="15">
        <v>12.6</v>
      </c>
      <c r="Y44" s="14">
        <v>446</v>
      </c>
      <c r="Z44" s="15">
        <v>13.4</v>
      </c>
      <c r="AA44" s="16"/>
      <c r="AB44" s="15">
        <v>12.2</v>
      </c>
      <c r="AC44" s="15">
        <v>14.6</v>
      </c>
      <c r="AD44" s="14">
        <v>477</v>
      </c>
      <c r="AE44" s="15">
        <v>12.9</v>
      </c>
      <c r="AF44" s="16"/>
      <c r="AG44" s="15">
        <v>11.8</v>
      </c>
      <c r="AH44" s="15">
        <v>14.1</v>
      </c>
      <c r="AI44" s="14">
        <v>486</v>
      </c>
      <c r="AJ44" s="15">
        <v>16</v>
      </c>
      <c r="AK44" s="16"/>
      <c r="AL44" s="15">
        <v>14.6</v>
      </c>
      <c r="AM44" s="15">
        <v>17.5</v>
      </c>
      <c r="AN44" s="14">
        <v>487</v>
      </c>
      <c r="AO44" s="15">
        <v>17.399999999999999</v>
      </c>
      <c r="AP44" s="16"/>
      <c r="AQ44" s="15">
        <v>15.9</v>
      </c>
      <c r="AR44" s="15">
        <v>19</v>
      </c>
      <c r="AS44" s="14">
        <v>464</v>
      </c>
      <c r="AT44" s="15">
        <v>17.3</v>
      </c>
      <c r="AU44" s="16"/>
      <c r="AV44" s="15">
        <v>15.7</v>
      </c>
      <c r="AW44" s="15">
        <v>18.899999999999999</v>
      </c>
      <c r="AX44" s="14">
        <v>501</v>
      </c>
      <c r="AY44" s="15">
        <v>18.399999999999999</v>
      </c>
      <c r="AZ44" s="16"/>
      <c r="BA44" s="15">
        <v>16.8</v>
      </c>
      <c r="BB44" s="15">
        <v>20</v>
      </c>
      <c r="BC44" s="14">
        <v>528</v>
      </c>
      <c r="BD44" s="15">
        <v>18.8</v>
      </c>
      <c r="BE44" s="16"/>
      <c r="BF44" s="15">
        <v>17.2</v>
      </c>
      <c r="BG44" s="15">
        <v>20.399999999999999</v>
      </c>
      <c r="BH44" s="14">
        <v>438</v>
      </c>
      <c r="BI44" s="15">
        <v>19.3</v>
      </c>
      <c r="BJ44" s="16"/>
      <c r="BK44" s="15">
        <v>17.5</v>
      </c>
      <c r="BL44" s="15">
        <v>21.2</v>
      </c>
      <c r="BM44" s="14">
        <v>402</v>
      </c>
      <c r="BN44" s="15">
        <v>18.8</v>
      </c>
      <c r="BO44" s="16"/>
      <c r="BP44" s="15">
        <v>16.899999999999999</v>
      </c>
      <c r="BQ44" s="15">
        <v>20.6</v>
      </c>
      <c r="BR44" s="14">
        <v>329</v>
      </c>
      <c r="BS44" s="15">
        <v>20.2</v>
      </c>
      <c r="BT44" s="16"/>
      <c r="BU44" s="15">
        <v>18</v>
      </c>
      <c r="BV44" s="15">
        <v>22.4</v>
      </c>
      <c r="BW44" s="14">
        <v>202</v>
      </c>
      <c r="BX44" s="15">
        <v>20.3</v>
      </c>
      <c r="BY44" s="16"/>
      <c r="BZ44" s="15">
        <v>17.5</v>
      </c>
      <c r="CA44" s="15">
        <v>23.1</v>
      </c>
      <c r="CB44" s="14">
        <v>71</v>
      </c>
      <c r="CC44" s="15">
        <v>16</v>
      </c>
      <c r="CD44" s="16"/>
      <c r="CE44" s="15">
        <v>12.5</v>
      </c>
      <c r="CF44" s="15">
        <v>20.2</v>
      </c>
      <c r="CG44" s="14">
        <v>19</v>
      </c>
      <c r="CH44" s="15">
        <v>10.8</v>
      </c>
      <c r="CI44" s="16" t="s">
        <v>519</v>
      </c>
      <c r="CJ44" s="15">
        <v>6.5</v>
      </c>
      <c r="CK44" s="15">
        <v>16.899999999999999</v>
      </c>
    </row>
    <row r="45" spans="1:89">
      <c r="A45" s="21" t="s">
        <v>235</v>
      </c>
      <c r="B45" s="21" t="s">
        <v>132</v>
      </c>
      <c r="C45" s="21" t="s">
        <v>412</v>
      </c>
      <c r="D45" s="21">
        <v>1984</v>
      </c>
      <c r="E45" s="14">
        <v>2</v>
      </c>
      <c r="F45" s="16" t="s">
        <v>520</v>
      </c>
      <c r="G45" s="16"/>
      <c r="H45" s="16" t="s">
        <v>520</v>
      </c>
      <c r="I45" s="16" t="s">
        <v>520</v>
      </c>
      <c r="J45" s="14">
        <v>164</v>
      </c>
      <c r="K45" s="15">
        <v>4.0999999999999996</v>
      </c>
      <c r="L45" s="16"/>
      <c r="M45" s="15">
        <v>3.4</v>
      </c>
      <c r="N45" s="15">
        <v>4.7</v>
      </c>
      <c r="O45" s="14">
        <v>343</v>
      </c>
      <c r="P45" s="15">
        <v>8.5</v>
      </c>
      <c r="Q45" s="16"/>
      <c r="R45" s="15">
        <v>7.6</v>
      </c>
      <c r="S45" s="15">
        <v>9.4</v>
      </c>
      <c r="T45" s="14">
        <v>386</v>
      </c>
      <c r="U45" s="15">
        <v>11.1</v>
      </c>
      <c r="V45" s="16"/>
      <c r="W45" s="15">
        <v>10</v>
      </c>
      <c r="X45" s="15">
        <v>12.2</v>
      </c>
      <c r="Y45" s="14">
        <v>408</v>
      </c>
      <c r="Z45" s="15">
        <v>12.2</v>
      </c>
      <c r="AA45" s="16"/>
      <c r="AB45" s="15">
        <v>11</v>
      </c>
      <c r="AC45" s="15">
        <v>13.3</v>
      </c>
      <c r="AD45" s="14">
        <v>507</v>
      </c>
      <c r="AE45" s="15">
        <v>13.9</v>
      </c>
      <c r="AF45" s="16"/>
      <c r="AG45" s="15">
        <v>12.7</v>
      </c>
      <c r="AH45" s="15">
        <v>15.1</v>
      </c>
      <c r="AI45" s="14">
        <v>453</v>
      </c>
      <c r="AJ45" s="15">
        <v>15.4</v>
      </c>
      <c r="AK45" s="16"/>
      <c r="AL45" s="15">
        <v>14</v>
      </c>
      <c r="AM45" s="15">
        <v>16.8</v>
      </c>
      <c r="AN45" s="14">
        <v>487</v>
      </c>
      <c r="AO45" s="15">
        <v>17.5</v>
      </c>
      <c r="AP45" s="16"/>
      <c r="AQ45" s="15">
        <v>16</v>
      </c>
      <c r="AR45" s="15">
        <v>19.100000000000001</v>
      </c>
      <c r="AS45" s="14">
        <v>488</v>
      </c>
      <c r="AT45" s="15">
        <v>18</v>
      </c>
      <c r="AU45" s="16"/>
      <c r="AV45" s="15">
        <v>16.399999999999999</v>
      </c>
      <c r="AW45" s="15">
        <v>19.600000000000001</v>
      </c>
      <c r="AX45" s="14">
        <v>488</v>
      </c>
      <c r="AY45" s="15">
        <v>17.8</v>
      </c>
      <c r="AZ45" s="16"/>
      <c r="BA45" s="15">
        <v>16.2</v>
      </c>
      <c r="BB45" s="15">
        <v>19.3</v>
      </c>
      <c r="BC45" s="14">
        <v>511</v>
      </c>
      <c r="BD45" s="15">
        <v>17.5</v>
      </c>
      <c r="BE45" s="16"/>
      <c r="BF45" s="15">
        <v>16</v>
      </c>
      <c r="BG45" s="15">
        <v>19</v>
      </c>
      <c r="BH45" s="14">
        <v>364</v>
      </c>
      <c r="BI45" s="15">
        <v>16.8</v>
      </c>
      <c r="BJ45" s="16"/>
      <c r="BK45" s="15">
        <v>15</v>
      </c>
      <c r="BL45" s="15">
        <v>18.5</v>
      </c>
      <c r="BM45" s="14">
        <v>391</v>
      </c>
      <c r="BN45" s="15">
        <v>18.3</v>
      </c>
      <c r="BO45" s="16"/>
      <c r="BP45" s="15">
        <v>16.399999999999999</v>
      </c>
      <c r="BQ45" s="15">
        <v>20.100000000000001</v>
      </c>
      <c r="BR45" s="14">
        <v>313</v>
      </c>
      <c r="BS45" s="15">
        <v>19.5</v>
      </c>
      <c r="BT45" s="16"/>
      <c r="BU45" s="15">
        <v>17.3</v>
      </c>
      <c r="BV45" s="15">
        <v>21.6</v>
      </c>
      <c r="BW45" s="14">
        <v>196</v>
      </c>
      <c r="BX45" s="15">
        <v>20.2</v>
      </c>
      <c r="BY45" s="16"/>
      <c r="BZ45" s="15">
        <v>17.399999999999999</v>
      </c>
      <c r="CA45" s="15">
        <v>23.1</v>
      </c>
      <c r="CB45" s="14">
        <v>62</v>
      </c>
      <c r="CC45" s="15">
        <v>14.6</v>
      </c>
      <c r="CD45" s="16"/>
      <c r="CE45" s="15">
        <v>11.2</v>
      </c>
      <c r="CF45" s="15">
        <v>18.8</v>
      </c>
      <c r="CG45" s="14">
        <v>21</v>
      </c>
      <c r="CH45" s="15">
        <v>12.5</v>
      </c>
      <c r="CI45" s="16"/>
      <c r="CJ45" s="15">
        <v>7.7</v>
      </c>
      <c r="CK45" s="15">
        <v>19.100000000000001</v>
      </c>
    </row>
    <row r="46" spans="1:89">
      <c r="A46" s="21" t="s">
        <v>235</v>
      </c>
      <c r="B46" s="21" t="s">
        <v>132</v>
      </c>
      <c r="C46" s="21" t="s">
        <v>412</v>
      </c>
      <c r="D46" s="21">
        <v>1983</v>
      </c>
      <c r="E46" s="14">
        <v>8</v>
      </c>
      <c r="F46" s="15">
        <v>0.2</v>
      </c>
      <c r="G46" s="16" t="s">
        <v>519</v>
      </c>
      <c r="H46" s="15">
        <v>0.1</v>
      </c>
      <c r="I46" s="15">
        <v>0.4</v>
      </c>
      <c r="J46" s="14">
        <v>156</v>
      </c>
      <c r="K46" s="15">
        <v>3.8</v>
      </c>
      <c r="L46" s="16"/>
      <c r="M46" s="15">
        <v>3.2</v>
      </c>
      <c r="N46" s="15">
        <v>4.4000000000000004</v>
      </c>
      <c r="O46" s="14">
        <v>346</v>
      </c>
      <c r="P46" s="15">
        <v>8.8000000000000007</v>
      </c>
      <c r="Q46" s="16"/>
      <c r="R46" s="15">
        <v>7.9</v>
      </c>
      <c r="S46" s="15">
        <v>9.8000000000000007</v>
      </c>
      <c r="T46" s="14">
        <v>375</v>
      </c>
      <c r="U46" s="15">
        <v>11</v>
      </c>
      <c r="V46" s="16"/>
      <c r="W46" s="15">
        <v>9.9</v>
      </c>
      <c r="X46" s="15">
        <v>12.1</v>
      </c>
      <c r="Y46" s="14">
        <v>395</v>
      </c>
      <c r="Z46" s="15">
        <v>11.6</v>
      </c>
      <c r="AA46" s="16"/>
      <c r="AB46" s="15">
        <v>10.5</v>
      </c>
      <c r="AC46" s="15">
        <v>12.8</v>
      </c>
      <c r="AD46" s="14">
        <v>494</v>
      </c>
      <c r="AE46" s="15">
        <v>13.8</v>
      </c>
      <c r="AF46" s="16"/>
      <c r="AG46" s="15">
        <v>12.6</v>
      </c>
      <c r="AH46" s="15">
        <v>15</v>
      </c>
      <c r="AI46" s="14">
        <v>434</v>
      </c>
      <c r="AJ46" s="15">
        <v>15.2</v>
      </c>
      <c r="AK46" s="16"/>
      <c r="AL46" s="15">
        <v>13.7</v>
      </c>
      <c r="AM46" s="15">
        <v>16.600000000000001</v>
      </c>
      <c r="AN46" s="14">
        <v>446</v>
      </c>
      <c r="AO46" s="15">
        <v>16.2</v>
      </c>
      <c r="AP46" s="16"/>
      <c r="AQ46" s="15">
        <v>14.7</v>
      </c>
      <c r="AR46" s="15">
        <v>17.7</v>
      </c>
      <c r="AS46" s="14">
        <v>478</v>
      </c>
      <c r="AT46" s="15">
        <v>17.399999999999999</v>
      </c>
      <c r="AU46" s="16"/>
      <c r="AV46" s="15">
        <v>15.8</v>
      </c>
      <c r="AW46" s="15">
        <v>19</v>
      </c>
      <c r="AX46" s="14">
        <v>496</v>
      </c>
      <c r="AY46" s="15">
        <v>17.8</v>
      </c>
      <c r="AZ46" s="16"/>
      <c r="BA46" s="15">
        <v>16.3</v>
      </c>
      <c r="BB46" s="15">
        <v>19.399999999999999</v>
      </c>
      <c r="BC46" s="14">
        <v>499</v>
      </c>
      <c r="BD46" s="15">
        <v>17.7</v>
      </c>
      <c r="BE46" s="16"/>
      <c r="BF46" s="15">
        <v>16.100000000000001</v>
      </c>
      <c r="BG46" s="15">
        <v>19.2</v>
      </c>
      <c r="BH46" s="14">
        <v>417</v>
      </c>
      <c r="BI46" s="15">
        <v>18.3</v>
      </c>
      <c r="BJ46" s="16"/>
      <c r="BK46" s="15">
        <v>16.5</v>
      </c>
      <c r="BL46" s="15">
        <v>20</v>
      </c>
      <c r="BM46" s="14">
        <v>392</v>
      </c>
      <c r="BN46" s="15">
        <v>18.3</v>
      </c>
      <c r="BO46" s="16"/>
      <c r="BP46" s="15">
        <v>16.5</v>
      </c>
      <c r="BQ46" s="15">
        <v>20.2</v>
      </c>
      <c r="BR46" s="14">
        <v>318</v>
      </c>
      <c r="BS46" s="15">
        <v>20.100000000000001</v>
      </c>
      <c r="BT46" s="16"/>
      <c r="BU46" s="15">
        <v>17.899999999999999</v>
      </c>
      <c r="BV46" s="15">
        <v>22.3</v>
      </c>
      <c r="BW46" s="14">
        <v>170</v>
      </c>
      <c r="BX46" s="15">
        <v>18.2</v>
      </c>
      <c r="BY46" s="16"/>
      <c r="BZ46" s="15">
        <v>15.5</v>
      </c>
      <c r="CA46" s="15">
        <v>20.9</v>
      </c>
      <c r="CB46" s="14">
        <v>77</v>
      </c>
      <c r="CC46" s="15">
        <v>18.899999999999999</v>
      </c>
      <c r="CD46" s="16"/>
      <c r="CE46" s="15">
        <v>14.9</v>
      </c>
      <c r="CF46" s="15">
        <v>23.6</v>
      </c>
      <c r="CG46" s="14">
        <v>20</v>
      </c>
      <c r="CH46" s="15">
        <v>12.3</v>
      </c>
      <c r="CI46" s="16"/>
      <c r="CJ46" s="15">
        <v>7.5</v>
      </c>
      <c r="CK46" s="15">
        <v>18.899999999999999</v>
      </c>
    </row>
    <row r="47" spans="1:89">
      <c r="A47" s="21" t="s">
        <v>235</v>
      </c>
      <c r="B47" s="21" t="s">
        <v>132</v>
      </c>
      <c r="C47" s="21" t="s">
        <v>412</v>
      </c>
      <c r="D47" s="21">
        <v>1982</v>
      </c>
      <c r="E47" s="14">
        <v>7</v>
      </c>
      <c r="F47" s="15">
        <v>0.2</v>
      </c>
      <c r="G47" s="16" t="s">
        <v>519</v>
      </c>
      <c r="H47" s="15">
        <v>0.1</v>
      </c>
      <c r="I47" s="15">
        <v>0.4</v>
      </c>
      <c r="J47" s="14">
        <v>151</v>
      </c>
      <c r="K47" s="15">
        <v>3.6</v>
      </c>
      <c r="L47" s="16"/>
      <c r="M47" s="15">
        <v>3.1</v>
      </c>
      <c r="N47" s="15">
        <v>4.2</v>
      </c>
      <c r="O47" s="14">
        <v>341</v>
      </c>
      <c r="P47" s="15">
        <v>8.9</v>
      </c>
      <c r="Q47" s="16"/>
      <c r="R47" s="15">
        <v>8</v>
      </c>
      <c r="S47" s="15">
        <v>9.9</v>
      </c>
      <c r="T47" s="14">
        <v>414</v>
      </c>
      <c r="U47" s="15">
        <v>12.3</v>
      </c>
      <c r="V47" s="16"/>
      <c r="W47" s="15">
        <v>11.1</v>
      </c>
      <c r="X47" s="15">
        <v>13.4</v>
      </c>
      <c r="Y47" s="14">
        <v>428</v>
      </c>
      <c r="Z47" s="15">
        <v>12.2</v>
      </c>
      <c r="AA47" s="16"/>
      <c r="AB47" s="15">
        <v>11</v>
      </c>
      <c r="AC47" s="15">
        <v>13.3</v>
      </c>
      <c r="AD47" s="14">
        <v>445</v>
      </c>
      <c r="AE47" s="15">
        <v>12.9</v>
      </c>
      <c r="AF47" s="16"/>
      <c r="AG47" s="15">
        <v>11.7</v>
      </c>
      <c r="AH47" s="15">
        <v>14.1</v>
      </c>
      <c r="AI47" s="14">
        <v>422</v>
      </c>
      <c r="AJ47" s="15">
        <v>15</v>
      </c>
      <c r="AK47" s="16"/>
      <c r="AL47" s="15">
        <v>13.6</v>
      </c>
      <c r="AM47" s="15">
        <v>16.399999999999999</v>
      </c>
      <c r="AN47" s="14">
        <v>480</v>
      </c>
      <c r="AO47" s="15">
        <v>17.600000000000001</v>
      </c>
      <c r="AP47" s="16"/>
      <c r="AQ47" s="15">
        <v>16.100000000000001</v>
      </c>
      <c r="AR47" s="15">
        <v>19.2</v>
      </c>
      <c r="AS47" s="14">
        <v>482</v>
      </c>
      <c r="AT47" s="15">
        <v>17.3</v>
      </c>
      <c r="AU47" s="16"/>
      <c r="AV47" s="15">
        <v>15.8</v>
      </c>
      <c r="AW47" s="15">
        <v>18.899999999999999</v>
      </c>
      <c r="AX47" s="14">
        <v>546</v>
      </c>
      <c r="AY47" s="15">
        <v>19.3</v>
      </c>
      <c r="AZ47" s="16"/>
      <c r="BA47" s="15">
        <v>17.7</v>
      </c>
      <c r="BB47" s="15">
        <v>20.9</v>
      </c>
      <c r="BC47" s="14">
        <v>458</v>
      </c>
      <c r="BD47" s="15">
        <v>16.899999999999999</v>
      </c>
      <c r="BE47" s="16"/>
      <c r="BF47" s="15">
        <v>15.4</v>
      </c>
      <c r="BG47" s="15">
        <v>18.5</v>
      </c>
      <c r="BH47" s="14">
        <v>452</v>
      </c>
      <c r="BI47" s="15">
        <v>18.7</v>
      </c>
      <c r="BJ47" s="16"/>
      <c r="BK47" s="15">
        <v>17</v>
      </c>
      <c r="BL47" s="15">
        <v>20.5</v>
      </c>
      <c r="BM47" s="14">
        <v>417</v>
      </c>
      <c r="BN47" s="15">
        <v>19.600000000000001</v>
      </c>
      <c r="BO47" s="16"/>
      <c r="BP47" s="15">
        <v>17.7</v>
      </c>
      <c r="BQ47" s="15">
        <v>21.4</v>
      </c>
      <c r="BR47" s="14">
        <v>299</v>
      </c>
      <c r="BS47" s="15">
        <v>19.3</v>
      </c>
      <c r="BT47" s="16"/>
      <c r="BU47" s="15">
        <v>17.100000000000001</v>
      </c>
      <c r="BV47" s="15">
        <v>21.5</v>
      </c>
      <c r="BW47" s="14">
        <v>181</v>
      </c>
      <c r="BX47" s="15">
        <v>20.2</v>
      </c>
      <c r="BY47" s="16"/>
      <c r="BZ47" s="15">
        <v>17.2</v>
      </c>
      <c r="CA47" s="15">
        <v>23.1</v>
      </c>
      <c r="CB47" s="14">
        <v>80</v>
      </c>
      <c r="CC47" s="15">
        <v>20.2</v>
      </c>
      <c r="CD47" s="16"/>
      <c r="CE47" s="15">
        <v>16</v>
      </c>
      <c r="CF47" s="15">
        <v>25.1</v>
      </c>
      <c r="CG47" s="14">
        <v>19</v>
      </c>
      <c r="CH47" s="15">
        <v>11.9</v>
      </c>
      <c r="CI47" s="16" t="s">
        <v>519</v>
      </c>
      <c r="CJ47" s="15">
        <v>7.2</v>
      </c>
      <c r="CK47" s="15">
        <v>18.600000000000001</v>
      </c>
    </row>
    <row r="48" spans="1:89">
      <c r="A48" s="21" t="s">
        <v>235</v>
      </c>
      <c r="B48" s="21" t="s">
        <v>132</v>
      </c>
      <c r="C48" s="21" t="s">
        <v>412</v>
      </c>
      <c r="D48" s="21">
        <v>1981</v>
      </c>
      <c r="E48" s="14">
        <v>5</v>
      </c>
      <c r="F48" s="15">
        <v>0.1</v>
      </c>
      <c r="G48" s="16" t="s">
        <v>519</v>
      </c>
      <c r="H48" s="15">
        <v>0</v>
      </c>
      <c r="I48" s="15">
        <v>0.3</v>
      </c>
      <c r="J48" s="14">
        <v>192</v>
      </c>
      <c r="K48" s="15">
        <v>4.5999999999999996</v>
      </c>
      <c r="L48" s="16"/>
      <c r="M48" s="15">
        <v>4</v>
      </c>
      <c r="N48" s="15">
        <v>5.3</v>
      </c>
      <c r="O48" s="14">
        <v>344</v>
      </c>
      <c r="P48" s="15">
        <v>9.1999999999999993</v>
      </c>
      <c r="Q48" s="16"/>
      <c r="R48" s="15">
        <v>8.1999999999999993</v>
      </c>
      <c r="S48" s="15">
        <v>10.199999999999999</v>
      </c>
      <c r="T48" s="14">
        <v>408</v>
      </c>
      <c r="U48" s="15">
        <v>12.1</v>
      </c>
      <c r="V48" s="16"/>
      <c r="W48" s="15">
        <v>10.9</v>
      </c>
      <c r="X48" s="15">
        <v>13.3</v>
      </c>
      <c r="Y48" s="14">
        <v>450</v>
      </c>
      <c r="Z48" s="15">
        <v>12.1</v>
      </c>
      <c r="AA48" s="16"/>
      <c r="AB48" s="15">
        <v>11</v>
      </c>
      <c r="AC48" s="15">
        <v>13.2</v>
      </c>
      <c r="AD48" s="14">
        <v>434</v>
      </c>
      <c r="AE48" s="15">
        <v>13.6</v>
      </c>
      <c r="AF48" s="16"/>
      <c r="AG48" s="15">
        <v>12.3</v>
      </c>
      <c r="AH48" s="15">
        <v>14.9</v>
      </c>
      <c r="AI48" s="14">
        <v>439</v>
      </c>
      <c r="AJ48" s="15">
        <v>15.6</v>
      </c>
      <c r="AK48" s="16"/>
      <c r="AL48" s="15">
        <v>14.2</v>
      </c>
      <c r="AM48" s="15">
        <v>17.100000000000001</v>
      </c>
      <c r="AN48" s="14">
        <v>454</v>
      </c>
      <c r="AO48" s="15">
        <v>16.7</v>
      </c>
      <c r="AP48" s="16"/>
      <c r="AQ48" s="15">
        <v>15.1</v>
      </c>
      <c r="AR48" s="15">
        <v>18.2</v>
      </c>
      <c r="AS48" s="14">
        <v>537</v>
      </c>
      <c r="AT48" s="15">
        <v>19.100000000000001</v>
      </c>
      <c r="AU48" s="16"/>
      <c r="AV48" s="15">
        <v>17.5</v>
      </c>
      <c r="AW48" s="15">
        <v>20.7</v>
      </c>
      <c r="AX48" s="14">
        <v>557</v>
      </c>
      <c r="AY48" s="15">
        <v>19.2</v>
      </c>
      <c r="AZ48" s="16"/>
      <c r="BA48" s="15">
        <v>17.600000000000001</v>
      </c>
      <c r="BB48" s="15">
        <v>20.8</v>
      </c>
      <c r="BC48" s="14">
        <v>479</v>
      </c>
      <c r="BD48" s="15">
        <v>18.399999999999999</v>
      </c>
      <c r="BE48" s="16"/>
      <c r="BF48" s="15">
        <v>16.7</v>
      </c>
      <c r="BG48" s="15">
        <v>20</v>
      </c>
      <c r="BH48" s="14">
        <v>464</v>
      </c>
      <c r="BI48" s="15">
        <v>18.600000000000001</v>
      </c>
      <c r="BJ48" s="16"/>
      <c r="BK48" s="15">
        <v>16.899999999999999</v>
      </c>
      <c r="BL48" s="15">
        <v>20.3</v>
      </c>
      <c r="BM48" s="14">
        <v>417</v>
      </c>
      <c r="BN48" s="15">
        <v>19.600000000000001</v>
      </c>
      <c r="BO48" s="16"/>
      <c r="BP48" s="15">
        <v>17.7</v>
      </c>
      <c r="BQ48" s="15">
        <v>21.5</v>
      </c>
      <c r="BR48" s="14">
        <v>303</v>
      </c>
      <c r="BS48" s="15">
        <v>19.899999999999999</v>
      </c>
      <c r="BT48" s="16"/>
      <c r="BU48" s="15">
        <v>17.600000000000001</v>
      </c>
      <c r="BV48" s="15">
        <v>22.1</v>
      </c>
      <c r="BW48" s="14">
        <v>163</v>
      </c>
      <c r="BX48" s="15">
        <v>18.899999999999999</v>
      </c>
      <c r="BY48" s="16"/>
      <c r="BZ48" s="15">
        <v>16</v>
      </c>
      <c r="CA48" s="15">
        <v>21.7</v>
      </c>
      <c r="CB48" s="14">
        <v>63</v>
      </c>
      <c r="CC48" s="15">
        <v>16.399999999999999</v>
      </c>
      <c r="CD48" s="16"/>
      <c r="CE48" s="15">
        <v>12.6</v>
      </c>
      <c r="CF48" s="15">
        <v>21</v>
      </c>
      <c r="CG48" s="14">
        <v>31</v>
      </c>
      <c r="CH48" s="15">
        <v>19.7</v>
      </c>
      <c r="CI48" s="16"/>
      <c r="CJ48" s="15">
        <v>13.4</v>
      </c>
      <c r="CK48" s="15">
        <v>28</v>
      </c>
    </row>
    <row r="49" spans="1:89">
      <c r="A49" s="21" t="s">
        <v>235</v>
      </c>
      <c r="B49" s="21" t="s">
        <v>132</v>
      </c>
      <c r="C49" s="21" t="s">
        <v>431</v>
      </c>
      <c r="D49" s="21">
        <v>2022</v>
      </c>
      <c r="E49" s="14">
        <v>11</v>
      </c>
      <c r="F49" s="15">
        <v>0.6</v>
      </c>
      <c r="G49" s="16" t="s">
        <v>519</v>
      </c>
      <c r="H49" s="15">
        <v>0.3</v>
      </c>
      <c r="I49" s="15">
        <v>1</v>
      </c>
      <c r="J49" s="14">
        <v>125</v>
      </c>
      <c r="K49" s="15">
        <v>7</v>
      </c>
      <c r="L49" s="16"/>
      <c r="M49" s="15">
        <v>5.8</v>
      </c>
      <c r="N49" s="15">
        <v>8.1999999999999993</v>
      </c>
      <c r="O49" s="14">
        <v>260</v>
      </c>
      <c r="P49" s="15">
        <v>14.2</v>
      </c>
      <c r="Q49" s="16"/>
      <c r="R49" s="15">
        <v>12.4</v>
      </c>
      <c r="S49" s="15">
        <v>15.9</v>
      </c>
      <c r="T49" s="14">
        <v>345</v>
      </c>
      <c r="U49" s="15">
        <v>17.899999999999999</v>
      </c>
      <c r="V49" s="16"/>
      <c r="W49" s="15">
        <v>16</v>
      </c>
      <c r="X49" s="15">
        <v>19.8</v>
      </c>
      <c r="Y49" s="14">
        <v>408</v>
      </c>
      <c r="Z49" s="15">
        <v>20.100000000000001</v>
      </c>
      <c r="AA49" s="16"/>
      <c r="AB49" s="15">
        <v>18.100000000000001</v>
      </c>
      <c r="AC49" s="15">
        <v>22</v>
      </c>
      <c r="AD49" s="14">
        <v>414</v>
      </c>
      <c r="AE49" s="15">
        <v>21.1</v>
      </c>
      <c r="AF49" s="16"/>
      <c r="AG49" s="15">
        <v>19.100000000000001</v>
      </c>
      <c r="AH49" s="15">
        <v>23.2</v>
      </c>
      <c r="AI49" s="14">
        <v>408</v>
      </c>
      <c r="AJ49" s="15">
        <v>21.6</v>
      </c>
      <c r="AK49" s="16"/>
      <c r="AL49" s="15">
        <v>19.5</v>
      </c>
      <c r="AM49" s="15">
        <v>23.7</v>
      </c>
      <c r="AN49" s="14">
        <v>414</v>
      </c>
      <c r="AO49" s="15">
        <v>23</v>
      </c>
      <c r="AP49" s="16"/>
      <c r="AQ49" s="15">
        <v>20.8</v>
      </c>
      <c r="AR49" s="15">
        <v>25.2</v>
      </c>
      <c r="AS49" s="14">
        <v>458</v>
      </c>
      <c r="AT49" s="15">
        <v>22.8</v>
      </c>
      <c r="AU49" s="16"/>
      <c r="AV49" s="15">
        <v>20.8</v>
      </c>
      <c r="AW49" s="15">
        <v>24.9</v>
      </c>
      <c r="AX49" s="14">
        <v>362</v>
      </c>
      <c r="AY49" s="15">
        <v>18.100000000000001</v>
      </c>
      <c r="AZ49" s="16"/>
      <c r="BA49" s="15">
        <v>16.2</v>
      </c>
      <c r="BB49" s="15">
        <v>20</v>
      </c>
      <c r="BC49" s="14">
        <v>310</v>
      </c>
      <c r="BD49" s="15">
        <v>17.600000000000001</v>
      </c>
      <c r="BE49" s="16"/>
      <c r="BF49" s="15">
        <v>15.6</v>
      </c>
      <c r="BG49" s="15">
        <v>19.5</v>
      </c>
      <c r="BH49" s="14">
        <v>206</v>
      </c>
      <c r="BI49" s="15">
        <v>14.1</v>
      </c>
      <c r="BJ49" s="16"/>
      <c r="BK49" s="15">
        <v>12.2</v>
      </c>
      <c r="BL49" s="15">
        <v>16</v>
      </c>
      <c r="BM49" s="14">
        <v>150</v>
      </c>
      <c r="BN49" s="15">
        <v>11.1</v>
      </c>
      <c r="BO49" s="16"/>
      <c r="BP49" s="15">
        <v>9.3000000000000007</v>
      </c>
      <c r="BQ49" s="15">
        <v>12.9</v>
      </c>
      <c r="BR49" s="14">
        <v>105</v>
      </c>
      <c r="BS49" s="15">
        <v>9.3000000000000007</v>
      </c>
      <c r="BT49" s="16"/>
      <c r="BU49" s="15">
        <v>7.5</v>
      </c>
      <c r="BV49" s="15">
        <v>11</v>
      </c>
      <c r="BW49" s="14">
        <v>77</v>
      </c>
      <c r="BX49" s="15">
        <v>11.4</v>
      </c>
      <c r="BY49" s="16"/>
      <c r="BZ49" s="15">
        <v>9</v>
      </c>
      <c r="CA49" s="15">
        <v>14.3</v>
      </c>
      <c r="CB49" s="14">
        <v>68</v>
      </c>
      <c r="CC49" s="15">
        <v>17.399999999999999</v>
      </c>
      <c r="CD49" s="16"/>
      <c r="CE49" s="15">
        <v>13.5</v>
      </c>
      <c r="CF49" s="15">
        <v>22.1</v>
      </c>
      <c r="CG49" s="14">
        <v>58</v>
      </c>
      <c r="CH49" s="15">
        <v>32.1</v>
      </c>
      <c r="CI49" s="16"/>
      <c r="CJ49" s="15">
        <v>24.3</v>
      </c>
      <c r="CK49" s="15">
        <v>41.4</v>
      </c>
    </row>
    <row r="50" spans="1:89">
      <c r="A50" s="21" t="s">
        <v>235</v>
      </c>
      <c r="B50" s="21" t="s">
        <v>132</v>
      </c>
      <c r="C50" s="21" t="s">
        <v>431</v>
      </c>
      <c r="D50" s="21">
        <v>2021</v>
      </c>
      <c r="E50" s="14">
        <v>6</v>
      </c>
      <c r="F50" s="15">
        <v>0.3</v>
      </c>
      <c r="G50" s="16" t="s">
        <v>519</v>
      </c>
      <c r="H50" s="15">
        <v>0.1</v>
      </c>
      <c r="I50" s="15">
        <v>0.7</v>
      </c>
      <c r="J50" s="14">
        <v>151</v>
      </c>
      <c r="K50" s="15">
        <v>8.6</v>
      </c>
      <c r="L50" s="16"/>
      <c r="M50" s="15">
        <v>7.3</v>
      </c>
      <c r="N50" s="15">
        <v>10</v>
      </c>
      <c r="O50" s="14">
        <v>279</v>
      </c>
      <c r="P50" s="15">
        <v>15.4</v>
      </c>
      <c r="Q50" s="16"/>
      <c r="R50" s="15">
        <v>13.6</v>
      </c>
      <c r="S50" s="15">
        <v>17.3</v>
      </c>
      <c r="T50" s="14">
        <v>345</v>
      </c>
      <c r="U50" s="15">
        <v>18.100000000000001</v>
      </c>
      <c r="V50" s="16"/>
      <c r="W50" s="15">
        <v>16.2</v>
      </c>
      <c r="X50" s="15">
        <v>20.100000000000001</v>
      </c>
      <c r="Y50" s="14">
        <v>390</v>
      </c>
      <c r="Z50" s="15">
        <v>19.5</v>
      </c>
      <c r="AA50" s="16"/>
      <c r="AB50" s="15">
        <v>17.5</v>
      </c>
      <c r="AC50" s="15">
        <v>21.4</v>
      </c>
      <c r="AD50" s="14">
        <v>389</v>
      </c>
      <c r="AE50" s="15">
        <v>20.100000000000001</v>
      </c>
      <c r="AF50" s="16"/>
      <c r="AG50" s="15">
        <v>18.100000000000001</v>
      </c>
      <c r="AH50" s="15">
        <v>22.1</v>
      </c>
      <c r="AI50" s="14">
        <v>390</v>
      </c>
      <c r="AJ50" s="15">
        <v>21.1</v>
      </c>
      <c r="AK50" s="16"/>
      <c r="AL50" s="15">
        <v>19</v>
      </c>
      <c r="AM50" s="15">
        <v>23.2</v>
      </c>
      <c r="AN50" s="14">
        <v>408</v>
      </c>
      <c r="AO50" s="15">
        <v>22</v>
      </c>
      <c r="AP50" s="16"/>
      <c r="AQ50" s="15">
        <v>19.899999999999999</v>
      </c>
      <c r="AR50" s="15">
        <v>24.2</v>
      </c>
      <c r="AS50" s="14">
        <v>456</v>
      </c>
      <c r="AT50" s="15">
        <v>22.5</v>
      </c>
      <c r="AU50" s="16"/>
      <c r="AV50" s="15">
        <v>20.399999999999999</v>
      </c>
      <c r="AW50" s="15">
        <v>24.6</v>
      </c>
      <c r="AX50" s="14">
        <v>385</v>
      </c>
      <c r="AY50" s="15">
        <v>19.399999999999999</v>
      </c>
      <c r="AZ50" s="16"/>
      <c r="BA50" s="15">
        <v>17.5</v>
      </c>
      <c r="BB50" s="15">
        <v>21.3</v>
      </c>
      <c r="BC50" s="14">
        <v>275</v>
      </c>
      <c r="BD50" s="15">
        <v>16.100000000000001</v>
      </c>
      <c r="BE50" s="16"/>
      <c r="BF50" s="15">
        <v>14.2</v>
      </c>
      <c r="BG50" s="15">
        <v>18</v>
      </c>
      <c r="BH50" s="14">
        <v>200</v>
      </c>
      <c r="BI50" s="15">
        <v>14</v>
      </c>
      <c r="BJ50" s="16"/>
      <c r="BK50" s="15">
        <v>12</v>
      </c>
      <c r="BL50" s="15">
        <v>15.9</v>
      </c>
      <c r="BM50" s="14">
        <v>160</v>
      </c>
      <c r="BN50" s="15">
        <v>11.3</v>
      </c>
      <c r="BO50" s="16"/>
      <c r="BP50" s="15">
        <v>9.5</v>
      </c>
      <c r="BQ50" s="15">
        <v>13</v>
      </c>
      <c r="BR50" s="14">
        <v>122</v>
      </c>
      <c r="BS50" s="15">
        <v>11.8</v>
      </c>
      <c r="BT50" s="16"/>
      <c r="BU50" s="15">
        <v>9.6999999999999993</v>
      </c>
      <c r="BV50" s="15">
        <v>13.9</v>
      </c>
      <c r="BW50" s="14">
        <v>78</v>
      </c>
      <c r="BX50" s="15">
        <v>11.7</v>
      </c>
      <c r="BY50" s="16"/>
      <c r="BZ50" s="15">
        <v>9.3000000000000007</v>
      </c>
      <c r="CA50" s="15">
        <v>14.6</v>
      </c>
      <c r="CB50" s="14">
        <v>64</v>
      </c>
      <c r="CC50" s="15">
        <v>16.899999999999999</v>
      </c>
      <c r="CD50" s="16"/>
      <c r="CE50" s="15">
        <v>13</v>
      </c>
      <c r="CF50" s="15">
        <v>21.6</v>
      </c>
      <c r="CG50" s="14">
        <v>31</v>
      </c>
      <c r="CH50" s="15">
        <v>17.7</v>
      </c>
      <c r="CI50" s="16"/>
      <c r="CJ50" s="15">
        <v>12.1</v>
      </c>
      <c r="CK50" s="15">
        <v>25.2</v>
      </c>
    </row>
    <row r="51" spans="1:89">
      <c r="A51" s="21" t="s">
        <v>235</v>
      </c>
      <c r="B51" s="21" t="s">
        <v>132</v>
      </c>
      <c r="C51" s="21" t="s">
        <v>431</v>
      </c>
      <c r="D51" s="21">
        <v>2020</v>
      </c>
      <c r="E51" s="14">
        <v>7</v>
      </c>
      <c r="F51" s="15">
        <v>0.4</v>
      </c>
      <c r="G51" s="16" t="s">
        <v>519</v>
      </c>
      <c r="H51" s="15">
        <v>0.2</v>
      </c>
      <c r="I51" s="15">
        <v>0.8</v>
      </c>
      <c r="J51" s="14">
        <v>115</v>
      </c>
      <c r="K51" s="15">
        <v>6.7</v>
      </c>
      <c r="L51" s="16"/>
      <c r="M51" s="15">
        <v>5.5</v>
      </c>
      <c r="N51" s="15">
        <v>7.9</v>
      </c>
      <c r="O51" s="14">
        <v>259</v>
      </c>
      <c r="P51" s="15">
        <v>14.2</v>
      </c>
      <c r="Q51" s="16"/>
      <c r="R51" s="15">
        <v>12.5</v>
      </c>
      <c r="S51" s="15">
        <v>16</v>
      </c>
      <c r="T51" s="14">
        <v>311</v>
      </c>
      <c r="U51" s="15">
        <v>16.2</v>
      </c>
      <c r="V51" s="16"/>
      <c r="W51" s="15">
        <v>14.4</v>
      </c>
      <c r="X51" s="15">
        <v>18</v>
      </c>
      <c r="Y51" s="14">
        <v>368</v>
      </c>
      <c r="Z51" s="15">
        <v>18.5</v>
      </c>
      <c r="AA51" s="16"/>
      <c r="AB51" s="15">
        <v>16.600000000000001</v>
      </c>
      <c r="AC51" s="15">
        <v>20.399999999999999</v>
      </c>
      <c r="AD51" s="14">
        <v>393</v>
      </c>
      <c r="AE51" s="15">
        <v>20.3</v>
      </c>
      <c r="AF51" s="16"/>
      <c r="AG51" s="15">
        <v>18.3</v>
      </c>
      <c r="AH51" s="15">
        <v>22.3</v>
      </c>
      <c r="AI51" s="14">
        <v>337</v>
      </c>
      <c r="AJ51" s="15">
        <v>18.5</v>
      </c>
      <c r="AK51" s="16"/>
      <c r="AL51" s="15">
        <v>16.5</v>
      </c>
      <c r="AM51" s="15">
        <v>20.5</v>
      </c>
      <c r="AN51" s="14">
        <v>457</v>
      </c>
      <c r="AO51" s="15">
        <v>23.9</v>
      </c>
      <c r="AP51" s="16"/>
      <c r="AQ51" s="15">
        <v>21.7</v>
      </c>
      <c r="AR51" s="15">
        <v>26.1</v>
      </c>
      <c r="AS51" s="14">
        <v>426</v>
      </c>
      <c r="AT51" s="15">
        <v>21</v>
      </c>
      <c r="AU51" s="16"/>
      <c r="AV51" s="15">
        <v>19</v>
      </c>
      <c r="AW51" s="15">
        <v>23</v>
      </c>
      <c r="AX51" s="14">
        <v>354</v>
      </c>
      <c r="AY51" s="15">
        <v>18.100000000000001</v>
      </c>
      <c r="AZ51" s="16"/>
      <c r="BA51" s="15">
        <v>16.2</v>
      </c>
      <c r="BB51" s="15">
        <v>20</v>
      </c>
      <c r="BC51" s="14">
        <v>270</v>
      </c>
      <c r="BD51" s="15">
        <v>16.2</v>
      </c>
      <c r="BE51" s="16"/>
      <c r="BF51" s="15">
        <v>14.3</v>
      </c>
      <c r="BG51" s="15">
        <v>18.2</v>
      </c>
      <c r="BH51" s="14">
        <v>181</v>
      </c>
      <c r="BI51" s="15">
        <v>12.7</v>
      </c>
      <c r="BJ51" s="16"/>
      <c r="BK51" s="15">
        <v>10.9</v>
      </c>
      <c r="BL51" s="15">
        <v>14.6</v>
      </c>
      <c r="BM51" s="14">
        <v>164</v>
      </c>
      <c r="BN51" s="15">
        <v>11.6</v>
      </c>
      <c r="BO51" s="16"/>
      <c r="BP51" s="15">
        <v>9.8000000000000007</v>
      </c>
      <c r="BQ51" s="15">
        <v>13.4</v>
      </c>
      <c r="BR51" s="14">
        <v>101</v>
      </c>
      <c r="BS51" s="15">
        <v>10.199999999999999</v>
      </c>
      <c r="BT51" s="16"/>
      <c r="BU51" s="15">
        <v>8.1999999999999993</v>
      </c>
      <c r="BV51" s="15">
        <v>12.2</v>
      </c>
      <c r="BW51" s="14">
        <v>77</v>
      </c>
      <c r="BX51" s="15">
        <v>11.5</v>
      </c>
      <c r="BY51" s="16"/>
      <c r="BZ51" s="15">
        <v>9.1</v>
      </c>
      <c r="CA51" s="15">
        <v>14.4</v>
      </c>
      <c r="CB51" s="14">
        <v>64</v>
      </c>
      <c r="CC51" s="15">
        <v>17.3</v>
      </c>
      <c r="CD51" s="16"/>
      <c r="CE51" s="15">
        <v>13.3</v>
      </c>
      <c r="CF51" s="15">
        <v>22.1</v>
      </c>
      <c r="CG51" s="14">
        <v>41</v>
      </c>
      <c r="CH51" s="15">
        <v>24.1</v>
      </c>
      <c r="CI51" s="16"/>
      <c r="CJ51" s="15">
        <v>17.3</v>
      </c>
      <c r="CK51" s="15">
        <v>32.700000000000003</v>
      </c>
    </row>
    <row r="52" spans="1:89">
      <c r="A52" s="21" t="s">
        <v>235</v>
      </c>
      <c r="B52" s="21" t="s">
        <v>132</v>
      </c>
      <c r="C52" s="21" t="s">
        <v>431</v>
      </c>
      <c r="D52" s="21">
        <v>2019</v>
      </c>
      <c r="E52" s="14">
        <v>6</v>
      </c>
      <c r="F52" s="15">
        <v>0.3</v>
      </c>
      <c r="G52" s="16" t="s">
        <v>519</v>
      </c>
      <c r="H52" s="15">
        <v>0.1</v>
      </c>
      <c r="I52" s="15">
        <v>0.7</v>
      </c>
      <c r="J52" s="14">
        <v>121</v>
      </c>
      <c r="K52" s="15">
        <v>7.2</v>
      </c>
      <c r="L52" s="16"/>
      <c r="M52" s="15">
        <v>5.9</v>
      </c>
      <c r="N52" s="15">
        <v>8.4</v>
      </c>
      <c r="O52" s="14">
        <v>315</v>
      </c>
      <c r="P52" s="15">
        <v>17</v>
      </c>
      <c r="Q52" s="16"/>
      <c r="R52" s="15">
        <v>15.1</v>
      </c>
      <c r="S52" s="15">
        <v>18.8</v>
      </c>
      <c r="T52" s="14">
        <v>375</v>
      </c>
      <c r="U52" s="15">
        <v>19.3</v>
      </c>
      <c r="V52" s="16"/>
      <c r="W52" s="15">
        <v>17.399999999999999</v>
      </c>
      <c r="X52" s="15">
        <v>21.3</v>
      </c>
      <c r="Y52" s="14">
        <v>408</v>
      </c>
      <c r="Z52" s="15">
        <v>20.6</v>
      </c>
      <c r="AA52" s="16"/>
      <c r="AB52" s="15">
        <v>18.600000000000001</v>
      </c>
      <c r="AC52" s="15">
        <v>22.6</v>
      </c>
      <c r="AD52" s="14">
        <v>394</v>
      </c>
      <c r="AE52" s="15">
        <v>20.3</v>
      </c>
      <c r="AF52" s="16"/>
      <c r="AG52" s="15">
        <v>18.3</v>
      </c>
      <c r="AH52" s="15">
        <v>22.3</v>
      </c>
      <c r="AI52" s="14">
        <v>409</v>
      </c>
      <c r="AJ52" s="15">
        <v>22.8</v>
      </c>
      <c r="AK52" s="16"/>
      <c r="AL52" s="15">
        <v>20.6</v>
      </c>
      <c r="AM52" s="15">
        <v>25</v>
      </c>
      <c r="AN52" s="14">
        <v>493</v>
      </c>
      <c r="AO52" s="15">
        <v>25.2</v>
      </c>
      <c r="AP52" s="16"/>
      <c r="AQ52" s="15">
        <v>23</v>
      </c>
      <c r="AR52" s="15">
        <v>27.5</v>
      </c>
      <c r="AS52" s="14">
        <v>463</v>
      </c>
      <c r="AT52" s="15">
        <v>22.6</v>
      </c>
      <c r="AU52" s="16"/>
      <c r="AV52" s="15">
        <v>20.5</v>
      </c>
      <c r="AW52" s="15">
        <v>24.7</v>
      </c>
      <c r="AX52" s="14">
        <v>380</v>
      </c>
      <c r="AY52" s="15">
        <v>19.8</v>
      </c>
      <c r="AZ52" s="16"/>
      <c r="BA52" s="15">
        <v>17.8</v>
      </c>
      <c r="BB52" s="15">
        <v>21.8</v>
      </c>
      <c r="BC52" s="14">
        <v>290</v>
      </c>
      <c r="BD52" s="15">
        <v>17.899999999999999</v>
      </c>
      <c r="BE52" s="16"/>
      <c r="BF52" s="15">
        <v>15.9</v>
      </c>
      <c r="BG52" s="15">
        <v>20</v>
      </c>
      <c r="BH52" s="14">
        <v>163</v>
      </c>
      <c r="BI52" s="15">
        <v>11.4</v>
      </c>
      <c r="BJ52" s="16"/>
      <c r="BK52" s="15">
        <v>9.6</v>
      </c>
      <c r="BL52" s="15">
        <v>13.1</v>
      </c>
      <c r="BM52" s="14">
        <v>182</v>
      </c>
      <c r="BN52" s="15">
        <v>13</v>
      </c>
      <c r="BO52" s="16"/>
      <c r="BP52" s="15">
        <v>11.1</v>
      </c>
      <c r="BQ52" s="15">
        <v>14.9</v>
      </c>
      <c r="BR52" s="14">
        <v>116</v>
      </c>
      <c r="BS52" s="15">
        <v>12.2</v>
      </c>
      <c r="BT52" s="16"/>
      <c r="BU52" s="15">
        <v>10</v>
      </c>
      <c r="BV52" s="15">
        <v>14.4</v>
      </c>
      <c r="BW52" s="14">
        <v>94</v>
      </c>
      <c r="BX52" s="15">
        <v>14.1</v>
      </c>
      <c r="BY52" s="16"/>
      <c r="BZ52" s="15">
        <v>11.4</v>
      </c>
      <c r="CA52" s="15">
        <v>17.3</v>
      </c>
      <c r="CB52" s="14">
        <v>65</v>
      </c>
      <c r="CC52" s="15">
        <v>17.8</v>
      </c>
      <c r="CD52" s="16"/>
      <c r="CE52" s="15">
        <v>13.8</v>
      </c>
      <c r="CF52" s="15">
        <v>22.7</v>
      </c>
      <c r="CG52" s="14">
        <v>29</v>
      </c>
      <c r="CH52" s="15">
        <v>17.2</v>
      </c>
      <c r="CI52" s="16"/>
      <c r="CJ52" s="15">
        <v>11.5</v>
      </c>
      <c r="CK52" s="15">
        <v>24.6</v>
      </c>
    </row>
    <row r="53" spans="1:89">
      <c r="A53" s="21" t="s">
        <v>235</v>
      </c>
      <c r="B53" s="21" t="s">
        <v>132</v>
      </c>
      <c r="C53" s="21" t="s">
        <v>431</v>
      </c>
      <c r="D53" s="21">
        <v>2018</v>
      </c>
      <c r="E53" s="14">
        <v>7</v>
      </c>
      <c r="F53" s="15">
        <v>0.4</v>
      </c>
      <c r="G53" s="16" t="s">
        <v>519</v>
      </c>
      <c r="H53" s="15">
        <v>0.2</v>
      </c>
      <c r="I53" s="15">
        <v>0.8</v>
      </c>
      <c r="J53" s="14">
        <v>134</v>
      </c>
      <c r="K53" s="15">
        <v>8</v>
      </c>
      <c r="L53" s="16"/>
      <c r="M53" s="15">
        <v>6.6</v>
      </c>
      <c r="N53" s="15">
        <v>9.3000000000000007</v>
      </c>
      <c r="O53" s="14">
        <v>299</v>
      </c>
      <c r="P53" s="15">
        <v>15.9</v>
      </c>
      <c r="Q53" s="16"/>
      <c r="R53" s="15">
        <v>14.1</v>
      </c>
      <c r="S53" s="15">
        <v>17.7</v>
      </c>
      <c r="T53" s="14">
        <v>331</v>
      </c>
      <c r="U53" s="15">
        <v>17</v>
      </c>
      <c r="V53" s="16"/>
      <c r="W53" s="15">
        <v>15.2</v>
      </c>
      <c r="X53" s="15">
        <v>18.899999999999999</v>
      </c>
      <c r="Y53" s="14">
        <v>376</v>
      </c>
      <c r="Z53" s="15">
        <v>19.2</v>
      </c>
      <c r="AA53" s="16"/>
      <c r="AB53" s="15">
        <v>17.2</v>
      </c>
      <c r="AC53" s="15">
        <v>21.1</v>
      </c>
      <c r="AD53" s="14">
        <v>348</v>
      </c>
      <c r="AE53" s="15">
        <v>17.899999999999999</v>
      </c>
      <c r="AF53" s="16"/>
      <c r="AG53" s="15">
        <v>16</v>
      </c>
      <c r="AH53" s="15">
        <v>19.8</v>
      </c>
      <c r="AI53" s="14">
        <v>384</v>
      </c>
      <c r="AJ53" s="15">
        <v>21.5</v>
      </c>
      <c r="AK53" s="16"/>
      <c r="AL53" s="15">
        <v>19.3</v>
      </c>
      <c r="AM53" s="15">
        <v>23.6</v>
      </c>
      <c r="AN53" s="14">
        <v>517</v>
      </c>
      <c r="AO53" s="15">
        <v>25.9</v>
      </c>
      <c r="AP53" s="16"/>
      <c r="AQ53" s="15">
        <v>23.6</v>
      </c>
      <c r="AR53" s="15">
        <v>28.1</v>
      </c>
      <c r="AS53" s="14">
        <v>462</v>
      </c>
      <c r="AT53" s="15">
        <v>22.5</v>
      </c>
      <c r="AU53" s="16"/>
      <c r="AV53" s="15">
        <v>20.5</v>
      </c>
      <c r="AW53" s="15">
        <v>24.6</v>
      </c>
      <c r="AX53" s="14">
        <v>321</v>
      </c>
      <c r="AY53" s="15">
        <v>17.100000000000001</v>
      </c>
      <c r="AZ53" s="16"/>
      <c r="BA53" s="15">
        <v>15.3</v>
      </c>
      <c r="BB53" s="15">
        <v>19</v>
      </c>
      <c r="BC53" s="14">
        <v>249</v>
      </c>
      <c r="BD53" s="15">
        <v>15.8</v>
      </c>
      <c r="BE53" s="16"/>
      <c r="BF53" s="15">
        <v>13.8</v>
      </c>
      <c r="BG53" s="15">
        <v>17.7</v>
      </c>
      <c r="BH53" s="14">
        <v>166</v>
      </c>
      <c r="BI53" s="15">
        <v>11.5</v>
      </c>
      <c r="BJ53" s="16"/>
      <c r="BK53" s="15">
        <v>9.6999999999999993</v>
      </c>
      <c r="BL53" s="15">
        <v>13.2</v>
      </c>
      <c r="BM53" s="14">
        <v>147</v>
      </c>
      <c r="BN53" s="15">
        <v>10.7</v>
      </c>
      <c r="BO53" s="16"/>
      <c r="BP53" s="15">
        <v>8.9</v>
      </c>
      <c r="BQ53" s="15">
        <v>12.4</v>
      </c>
      <c r="BR53" s="14">
        <v>122</v>
      </c>
      <c r="BS53" s="15">
        <v>13.4</v>
      </c>
      <c r="BT53" s="16"/>
      <c r="BU53" s="15">
        <v>11</v>
      </c>
      <c r="BV53" s="15">
        <v>15.8</v>
      </c>
      <c r="BW53" s="14">
        <v>123</v>
      </c>
      <c r="BX53" s="15">
        <v>19</v>
      </c>
      <c r="BY53" s="16"/>
      <c r="BZ53" s="15">
        <v>15.6</v>
      </c>
      <c r="CA53" s="15">
        <v>22.4</v>
      </c>
      <c r="CB53" s="14">
        <v>73</v>
      </c>
      <c r="CC53" s="15">
        <v>20.5</v>
      </c>
      <c r="CD53" s="16"/>
      <c r="CE53" s="15">
        <v>16.100000000000001</v>
      </c>
      <c r="CF53" s="15">
        <v>25.8</v>
      </c>
      <c r="CG53" s="14">
        <v>38</v>
      </c>
      <c r="CH53" s="15">
        <v>23.5</v>
      </c>
      <c r="CI53" s="16"/>
      <c r="CJ53" s="15">
        <v>16.600000000000001</v>
      </c>
      <c r="CK53" s="15">
        <v>32.200000000000003</v>
      </c>
    </row>
    <row r="54" spans="1:89">
      <c r="A54" s="21" t="s">
        <v>235</v>
      </c>
      <c r="B54" s="21" t="s">
        <v>132</v>
      </c>
      <c r="C54" s="21" t="s">
        <v>431</v>
      </c>
      <c r="D54" s="21">
        <v>2017</v>
      </c>
      <c r="E54" s="14">
        <v>5</v>
      </c>
      <c r="F54" s="15">
        <v>0.3</v>
      </c>
      <c r="G54" s="16" t="s">
        <v>519</v>
      </c>
      <c r="H54" s="15">
        <v>0.1</v>
      </c>
      <c r="I54" s="15">
        <v>0.7</v>
      </c>
      <c r="J54" s="14">
        <v>121</v>
      </c>
      <c r="K54" s="15">
        <v>7.2</v>
      </c>
      <c r="L54" s="16"/>
      <c r="M54" s="15">
        <v>5.9</v>
      </c>
      <c r="N54" s="15">
        <v>8.5</v>
      </c>
      <c r="O54" s="14">
        <v>219</v>
      </c>
      <c r="P54" s="15">
        <v>11.5</v>
      </c>
      <c r="Q54" s="16"/>
      <c r="R54" s="15">
        <v>10</v>
      </c>
      <c r="S54" s="15">
        <v>13</v>
      </c>
      <c r="T54" s="14">
        <v>307</v>
      </c>
      <c r="U54" s="15">
        <v>15.8</v>
      </c>
      <c r="V54" s="16"/>
      <c r="W54" s="15">
        <v>14</v>
      </c>
      <c r="X54" s="15">
        <v>17.5</v>
      </c>
      <c r="Y54" s="14">
        <v>317</v>
      </c>
      <c r="Z54" s="15">
        <v>16.3</v>
      </c>
      <c r="AA54" s="16"/>
      <c r="AB54" s="15">
        <v>14.5</v>
      </c>
      <c r="AC54" s="15">
        <v>18.100000000000001</v>
      </c>
      <c r="AD54" s="14">
        <v>324</v>
      </c>
      <c r="AE54" s="15">
        <v>17</v>
      </c>
      <c r="AF54" s="16"/>
      <c r="AG54" s="15">
        <v>15.1</v>
      </c>
      <c r="AH54" s="15">
        <v>18.8</v>
      </c>
      <c r="AI54" s="14">
        <v>373</v>
      </c>
      <c r="AJ54" s="15">
        <v>20.5</v>
      </c>
      <c r="AK54" s="16"/>
      <c r="AL54" s="15">
        <v>18.399999999999999</v>
      </c>
      <c r="AM54" s="15">
        <v>22.6</v>
      </c>
      <c r="AN54" s="14">
        <v>466</v>
      </c>
      <c r="AO54" s="15">
        <v>23</v>
      </c>
      <c r="AP54" s="16"/>
      <c r="AQ54" s="15">
        <v>20.9</v>
      </c>
      <c r="AR54" s="15">
        <v>25.1</v>
      </c>
      <c r="AS54" s="14">
        <v>406</v>
      </c>
      <c r="AT54" s="15">
        <v>19.8</v>
      </c>
      <c r="AU54" s="16"/>
      <c r="AV54" s="15">
        <v>17.899999999999999</v>
      </c>
      <c r="AW54" s="15">
        <v>21.8</v>
      </c>
      <c r="AX54" s="14">
        <v>325</v>
      </c>
      <c r="AY54" s="15">
        <v>17.8</v>
      </c>
      <c r="AZ54" s="16"/>
      <c r="BA54" s="15">
        <v>15.9</v>
      </c>
      <c r="BB54" s="15">
        <v>19.7</v>
      </c>
      <c r="BC54" s="14">
        <v>215</v>
      </c>
      <c r="BD54" s="15">
        <v>13.9</v>
      </c>
      <c r="BE54" s="16"/>
      <c r="BF54" s="15">
        <v>12</v>
      </c>
      <c r="BG54" s="15">
        <v>15.7</v>
      </c>
      <c r="BH54" s="14">
        <v>174</v>
      </c>
      <c r="BI54" s="15">
        <v>11.7</v>
      </c>
      <c r="BJ54" s="16"/>
      <c r="BK54" s="15">
        <v>10</v>
      </c>
      <c r="BL54" s="15">
        <v>13.5</v>
      </c>
      <c r="BM54" s="14">
        <v>128</v>
      </c>
      <c r="BN54" s="15">
        <v>9.6999999999999993</v>
      </c>
      <c r="BO54" s="16"/>
      <c r="BP54" s="15">
        <v>8</v>
      </c>
      <c r="BQ54" s="15">
        <v>11.4</v>
      </c>
      <c r="BR54" s="14">
        <v>98</v>
      </c>
      <c r="BS54" s="15">
        <v>11.1</v>
      </c>
      <c r="BT54" s="16"/>
      <c r="BU54" s="15">
        <v>9</v>
      </c>
      <c r="BV54" s="15">
        <v>13.5</v>
      </c>
      <c r="BW54" s="14">
        <v>61</v>
      </c>
      <c r="BX54" s="15">
        <v>9.6999999999999993</v>
      </c>
      <c r="BY54" s="16"/>
      <c r="BZ54" s="15">
        <v>7.4</v>
      </c>
      <c r="CA54" s="15">
        <v>12.4</v>
      </c>
      <c r="CB54" s="14">
        <v>65</v>
      </c>
      <c r="CC54" s="15">
        <v>18.600000000000001</v>
      </c>
      <c r="CD54" s="16"/>
      <c r="CE54" s="15">
        <v>14.4</v>
      </c>
      <c r="CF54" s="15">
        <v>23.8</v>
      </c>
      <c r="CG54" s="14">
        <v>25</v>
      </c>
      <c r="CH54" s="15">
        <v>15.8</v>
      </c>
      <c r="CI54" s="16"/>
      <c r="CJ54" s="15">
        <v>10.199999999999999</v>
      </c>
      <c r="CK54" s="15">
        <v>23.3</v>
      </c>
    </row>
    <row r="55" spans="1:89">
      <c r="A55" s="21" t="s">
        <v>235</v>
      </c>
      <c r="B55" s="21" t="s">
        <v>132</v>
      </c>
      <c r="C55" s="21" t="s">
        <v>431</v>
      </c>
      <c r="D55" s="21">
        <v>2016</v>
      </c>
      <c r="E55" s="14">
        <v>1</v>
      </c>
      <c r="F55" s="16" t="s">
        <v>520</v>
      </c>
      <c r="G55" s="16"/>
      <c r="H55" s="16" t="s">
        <v>520</v>
      </c>
      <c r="I55" s="16" t="s">
        <v>520</v>
      </c>
      <c r="J55" s="14">
        <v>116</v>
      </c>
      <c r="K55" s="15">
        <v>6.8</v>
      </c>
      <c r="L55" s="16"/>
      <c r="M55" s="15">
        <v>5.5</v>
      </c>
      <c r="N55" s="15">
        <v>8</v>
      </c>
      <c r="O55" s="14">
        <v>268</v>
      </c>
      <c r="P55" s="15">
        <v>14</v>
      </c>
      <c r="Q55" s="16"/>
      <c r="R55" s="15">
        <v>12.3</v>
      </c>
      <c r="S55" s="15">
        <v>15.6</v>
      </c>
      <c r="T55" s="14">
        <v>319</v>
      </c>
      <c r="U55" s="15">
        <v>16.5</v>
      </c>
      <c r="V55" s="16"/>
      <c r="W55" s="15">
        <v>14.7</v>
      </c>
      <c r="X55" s="15">
        <v>18.3</v>
      </c>
      <c r="Y55" s="14">
        <v>339</v>
      </c>
      <c r="Z55" s="15">
        <v>17.399999999999999</v>
      </c>
      <c r="AA55" s="16"/>
      <c r="AB55" s="15">
        <v>15.6</v>
      </c>
      <c r="AC55" s="15">
        <v>19.3</v>
      </c>
      <c r="AD55" s="14">
        <v>331</v>
      </c>
      <c r="AE55" s="15">
        <v>17.600000000000001</v>
      </c>
      <c r="AF55" s="16"/>
      <c r="AG55" s="15">
        <v>15.7</v>
      </c>
      <c r="AH55" s="15">
        <v>19.5</v>
      </c>
      <c r="AI55" s="14">
        <v>413</v>
      </c>
      <c r="AJ55" s="15">
        <v>22.1</v>
      </c>
      <c r="AK55" s="16"/>
      <c r="AL55" s="15">
        <v>20</v>
      </c>
      <c r="AM55" s="15">
        <v>24.3</v>
      </c>
      <c r="AN55" s="14">
        <v>443</v>
      </c>
      <c r="AO55" s="15">
        <v>21.7</v>
      </c>
      <c r="AP55" s="16"/>
      <c r="AQ55" s="15">
        <v>19.7</v>
      </c>
      <c r="AR55" s="15">
        <v>23.7</v>
      </c>
      <c r="AS55" s="14">
        <v>412</v>
      </c>
      <c r="AT55" s="15">
        <v>20.3</v>
      </c>
      <c r="AU55" s="16"/>
      <c r="AV55" s="15">
        <v>18.399999999999999</v>
      </c>
      <c r="AW55" s="15">
        <v>22.3</v>
      </c>
      <c r="AX55" s="14">
        <v>345</v>
      </c>
      <c r="AY55" s="15">
        <v>19.5</v>
      </c>
      <c r="AZ55" s="16"/>
      <c r="BA55" s="15">
        <v>17.399999999999999</v>
      </c>
      <c r="BB55" s="15">
        <v>21.5</v>
      </c>
      <c r="BC55" s="14">
        <v>208</v>
      </c>
      <c r="BD55" s="15">
        <v>13.7</v>
      </c>
      <c r="BE55" s="16"/>
      <c r="BF55" s="15">
        <v>11.8</v>
      </c>
      <c r="BG55" s="15">
        <v>15.5</v>
      </c>
      <c r="BH55" s="14">
        <v>182</v>
      </c>
      <c r="BI55" s="15">
        <v>11.7</v>
      </c>
      <c r="BJ55" s="16"/>
      <c r="BK55" s="15">
        <v>10</v>
      </c>
      <c r="BL55" s="15">
        <v>13.4</v>
      </c>
      <c r="BM55" s="14">
        <v>119</v>
      </c>
      <c r="BN55" s="15">
        <v>9.9</v>
      </c>
      <c r="BO55" s="16"/>
      <c r="BP55" s="15">
        <v>8.1</v>
      </c>
      <c r="BQ55" s="15">
        <v>11.6</v>
      </c>
      <c r="BR55" s="14">
        <v>90</v>
      </c>
      <c r="BS55" s="15">
        <v>10.3</v>
      </c>
      <c r="BT55" s="16"/>
      <c r="BU55" s="15">
        <v>8.3000000000000007</v>
      </c>
      <c r="BV55" s="15">
        <v>12.6</v>
      </c>
      <c r="BW55" s="14">
        <v>93</v>
      </c>
      <c r="BX55" s="15">
        <v>15.1</v>
      </c>
      <c r="BY55" s="16"/>
      <c r="BZ55" s="15">
        <v>12.2</v>
      </c>
      <c r="CA55" s="15">
        <v>18.5</v>
      </c>
      <c r="CB55" s="14">
        <v>56</v>
      </c>
      <c r="CC55" s="15">
        <v>16.600000000000001</v>
      </c>
      <c r="CD55" s="16"/>
      <c r="CE55" s="15">
        <v>12.5</v>
      </c>
      <c r="CF55" s="15">
        <v>21.5</v>
      </c>
      <c r="CG55" s="14">
        <v>35</v>
      </c>
      <c r="CH55" s="15">
        <v>22.8</v>
      </c>
      <c r="CI55" s="16"/>
      <c r="CJ55" s="15">
        <v>15.9</v>
      </c>
      <c r="CK55" s="15">
        <v>31.7</v>
      </c>
    </row>
    <row r="56" spans="1:89">
      <c r="A56" s="21" t="s">
        <v>235</v>
      </c>
      <c r="B56" s="21" t="s">
        <v>132</v>
      </c>
      <c r="C56" s="21" t="s">
        <v>431</v>
      </c>
      <c r="D56" s="21">
        <v>2015</v>
      </c>
      <c r="E56" s="14">
        <v>4</v>
      </c>
      <c r="F56" s="15">
        <v>0.2</v>
      </c>
      <c r="G56" s="16" t="s">
        <v>519</v>
      </c>
      <c r="H56" s="15">
        <v>0.1</v>
      </c>
      <c r="I56" s="15">
        <v>0.6</v>
      </c>
      <c r="J56" s="14">
        <v>135</v>
      </c>
      <c r="K56" s="15">
        <v>7.8</v>
      </c>
      <c r="L56" s="16"/>
      <c r="M56" s="15">
        <v>6.5</v>
      </c>
      <c r="N56" s="15">
        <v>9.1</v>
      </c>
      <c r="O56" s="14">
        <v>271</v>
      </c>
      <c r="P56" s="15">
        <v>14</v>
      </c>
      <c r="Q56" s="16"/>
      <c r="R56" s="15">
        <v>12.4</v>
      </c>
      <c r="S56" s="15">
        <v>15.7</v>
      </c>
      <c r="T56" s="14">
        <v>291</v>
      </c>
      <c r="U56" s="15">
        <v>15.2</v>
      </c>
      <c r="V56" s="16"/>
      <c r="W56" s="15">
        <v>13.5</v>
      </c>
      <c r="X56" s="15">
        <v>16.899999999999999</v>
      </c>
      <c r="Y56" s="14">
        <v>343</v>
      </c>
      <c r="Z56" s="15">
        <v>17.7</v>
      </c>
      <c r="AA56" s="16"/>
      <c r="AB56" s="15">
        <v>15.8</v>
      </c>
      <c r="AC56" s="15">
        <v>19.600000000000001</v>
      </c>
      <c r="AD56" s="14">
        <v>335</v>
      </c>
      <c r="AE56" s="15">
        <v>18.3</v>
      </c>
      <c r="AF56" s="16"/>
      <c r="AG56" s="15">
        <v>16.3</v>
      </c>
      <c r="AH56" s="15">
        <v>20.2</v>
      </c>
      <c r="AI56" s="14">
        <v>427</v>
      </c>
      <c r="AJ56" s="15">
        <v>22.3</v>
      </c>
      <c r="AK56" s="16"/>
      <c r="AL56" s="15">
        <v>20.2</v>
      </c>
      <c r="AM56" s="15">
        <v>24.4</v>
      </c>
      <c r="AN56" s="14">
        <v>459</v>
      </c>
      <c r="AO56" s="15">
        <v>22.5</v>
      </c>
      <c r="AP56" s="16"/>
      <c r="AQ56" s="15">
        <v>20.399999999999999</v>
      </c>
      <c r="AR56" s="15">
        <v>24.5</v>
      </c>
      <c r="AS56" s="14">
        <v>411</v>
      </c>
      <c r="AT56" s="15">
        <v>20.6</v>
      </c>
      <c r="AU56" s="16"/>
      <c r="AV56" s="15">
        <v>18.600000000000001</v>
      </c>
      <c r="AW56" s="15">
        <v>22.6</v>
      </c>
      <c r="AX56" s="14">
        <v>360</v>
      </c>
      <c r="AY56" s="15">
        <v>20.9</v>
      </c>
      <c r="AZ56" s="16"/>
      <c r="BA56" s="15">
        <v>18.8</v>
      </c>
      <c r="BB56" s="15">
        <v>23.1</v>
      </c>
      <c r="BC56" s="14">
        <v>242</v>
      </c>
      <c r="BD56" s="15">
        <v>16</v>
      </c>
      <c r="BE56" s="16"/>
      <c r="BF56" s="15">
        <v>14</v>
      </c>
      <c r="BG56" s="15">
        <v>18</v>
      </c>
      <c r="BH56" s="14">
        <v>197</v>
      </c>
      <c r="BI56" s="15">
        <v>12.7</v>
      </c>
      <c r="BJ56" s="16"/>
      <c r="BK56" s="15">
        <v>10.9</v>
      </c>
      <c r="BL56" s="15">
        <v>14.5</v>
      </c>
      <c r="BM56" s="14">
        <v>131</v>
      </c>
      <c r="BN56" s="15">
        <v>11.4</v>
      </c>
      <c r="BO56" s="16"/>
      <c r="BP56" s="15">
        <v>9.4</v>
      </c>
      <c r="BQ56" s="15">
        <v>13.3</v>
      </c>
      <c r="BR56" s="14">
        <v>98</v>
      </c>
      <c r="BS56" s="15">
        <v>11.1</v>
      </c>
      <c r="BT56" s="16"/>
      <c r="BU56" s="15">
        <v>9</v>
      </c>
      <c r="BV56" s="15">
        <v>13.6</v>
      </c>
      <c r="BW56" s="14">
        <v>96</v>
      </c>
      <c r="BX56" s="15">
        <v>15.9</v>
      </c>
      <c r="BY56" s="16"/>
      <c r="BZ56" s="15">
        <v>12.9</v>
      </c>
      <c r="CA56" s="15">
        <v>19.399999999999999</v>
      </c>
      <c r="CB56" s="14">
        <v>60</v>
      </c>
      <c r="CC56" s="15">
        <v>18.3</v>
      </c>
      <c r="CD56" s="16"/>
      <c r="CE56" s="15">
        <v>14</v>
      </c>
      <c r="CF56" s="15">
        <v>23.6</v>
      </c>
      <c r="CG56" s="14">
        <v>41</v>
      </c>
      <c r="CH56" s="15">
        <v>27.9</v>
      </c>
      <c r="CI56" s="16"/>
      <c r="CJ56" s="15">
        <v>20</v>
      </c>
      <c r="CK56" s="15">
        <v>37.9</v>
      </c>
    </row>
    <row r="57" spans="1:89">
      <c r="A57" s="21" t="s">
        <v>235</v>
      </c>
      <c r="B57" s="21" t="s">
        <v>132</v>
      </c>
      <c r="C57" s="21" t="s">
        <v>431</v>
      </c>
      <c r="D57" s="21">
        <v>2014</v>
      </c>
      <c r="E57" s="14">
        <v>3</v>
      </c>
      <c r="F57" s="15">
        <v>0.2</v>
      </c>
      <c r="G57" s="16" t="s">
        <v>519</v>
      </c>
      <c r="H57" s="15">
        <v>0</v>
      </c>
      <c r="I57" s="15">
        <v>0.5</v>
      </c>
      <c r="J57" s="14">
        <v>114</v>
      </c>
      <c r="K57" s="15">
        <v>6.5</v>
      </c>
      <c r="L57" s="16"/>
      <c r="M57" s="15">
        <v>5.3</v>
      </c>
      <c r="N57" s="15">
        <v>7.7</v>
      </c>
      <c r="O57" s="14">
        <v>247</v>
      </c>
      <c r="P57" s="15">
        <v>12.7</v>
      </c>
      <c r="Q57" s="16"/>
      <c r="R57" s="15">
        <v>11.2</v>
      </c>
      <c r="S57" s="15">
        <v>14.3</v>
      </c>
      <c r="T57" s="14">
        <v>299</v>
      </c>
      <c r="U57" s="15">
        <v>15.7</v>
      </c>
      <c r="V57" s="16"/>
      <c r="W57" s="15">
        <v>13.9</v>
      </c>
      <c r="X57" s="15">
        <v>17.5</v>
      </c>
      <c r="Y57" s="14">
        <v>323</v>
      </c>
      <c r="Z57" s="15">
        <v>16.7</v>
      </c>
      <c r="AA57" s="16"/>
      <c r="AB57" s="15">
        <v>14.9</v>
      </c>
      <c r="AC57" s="15">
        <v>18.5</v>
      </c>
      <c r="AD57" s="14">
        <v>324</v>
      </c>
      <c r="AE57" s="15">
        <v>18</v>
      </c>
      <c r="AF57" s="16"/>
      <c r="AG57" s="15">
        <v>16.100000000000001</v>
      </c>
      <c r="AH57" s="15">
        <v>20</v>
      </c>
      <c r="AI57" s="14">
        <v>473</v>
      </c>
      <c r="AJ57" s="15">
        <v>24.3</v>
      </c>
      <c r="AK57" s="16"/>
      <c r="AL57" s="15">
        <v>22.1</v>
      </c>
      <c r="AM57" s="15">
        <v>26.4</v>
      </c>
      <c r="AN57" s="14">
        <v>517</v>
      </c>
      <c r="AO57" s="15">
        <v>25.2</v>
      </c>
      <c r="AP57" s="16"/>
      <c r="AQ57" s="15">
        <v>23</v>
      </c>
      <c r="AR57" s="15">
        <v>27.3</v>
      </c>
      <c r="AS57" s="14">
        <v>473</v>
      </c>
      <c r="AT57" s="15">
        <v>24.2</v>
      </c>
      <c r="AU57" s="16"/>
      <c r="AV57" s="15">
        <v>22.1</v>
      </c>
      <c r="AW57" s="15">
        <v>26.4</v>
      </c>
      <c r="AX57" s="14">
        <v>324</v>
      </c>
      <c r="AY57" s="15">
        <v>19.399999999999999</v>
      </c>
      <c r="AZ57" s="16"/>
      <c r="BA57" s="15">
        <v>17.3</v>
      </c>
      <c r="BB57" s="15">
        <v>21.5</v>
      </c>
      <c r="BC57" s="14">
        <v>229</v>
      </c>
      <c r="BD57" s="15">
        <v>15.1</v>
      </c>
      <c r="BE57" s="16"/>
      <c r="BF57" s="15">
        <v>13.1</v>
      </c>
      <c r="BG57" s="15">
        <v>17.100000000000001</v>
      </c>
      <c r="BH57" s="14">
        <v>182</v>
      </c>
      <c r="BI57" s="15">
        <v>11.8</v>
      </c>
      <c r="BJ57" s="16"/>
      <c r="BK57" s="15">
        <v>10.1</v>
      </c>
      <c r="BL57" s="15">
        <v>13.6</v>
      </c>
      <c r="BM57" s="14">
        <v>137</v>
      </c>
      <c r="BN57" s="15">
        <v>12.3</v>
      </c>
      <c r="BO57" s="16"/>
      <c r="BP57" s="15">
        <v>10.3</v>
      </c>
      <c r="BQ57" s="15">
        <v>14.4</v>
      </c>
      <c r="BR57" s="14">
        <v>111</v>
      </c>
      <c r="BS57" s="15">
        <v>12.8</v>
      </c>
      <c r="BT57" s="16"/>
      <c r="BU57" s="15">
        <v>10.4</v>
      </c>
      <c r="BV57" s="15">
        <v>15.1</v>
      </c>
      <c r="BW57" s="14">
        <v>90</v>
      </c>
      <c r="BX57" s="15">
        <v>15.2</v>
      </c>
      <c r="BY57" s="16"/>
      <c r="BZ57" s="15">
        <v>12.2</v>
      </c>
      <c r="CA57" s="15">
        <v>18.7</v>
      </c>
      <c r="CB57" s="14">
        <v>59</v>
      </c>
      <c r="CC57" s="15">
        <v>18.5</v>
      </c>
      <c r="CD57" s="16"/>
      <c r="CE57" s="15">
        <v>14.1</v>
      </c>
      <c r="CF57" s="15">
        <v>23.8</v>
      </c>
      <c r="CG57" s="14">
        <v>21</v>
      </c>
      <c r="CH57" s="15">
        <v>14.7</v>
      </c>
      <c r="CI57" s="16"/>
      <c r="CJ57" s="15">
        <v>9.1</v>
      </c>
      <c r="CK57" s="15">
        <v>22.5</v>
      </c>
    </row>
    <row r="58" spans="1:89">
      <c r="A58" s="21" t="s">
        <v>235</v>
      </c>
      <c r="B58" s="21" t="s">
        <v>132</v>
      </c>
      <c r="C58" s="21" t="s">
        <v>431</v>
      </c>
      <c r="D58" s="21">
        <v>2013</v>
      </c>
      <c r="E58" s="14">
        <v>4</v>
      </c>
      <c r="F58" s="15">
        <v>0.2</v>
      </c>
      <c r="G58" s="16" t="s">
        <v>519</v>
      </c>
      <c r="H58" s="15">
        <v>0.1</v>
      </c>
      <c r="I58" s="15">
        <v>0.6</v>
      </c>
      <c r="J58" s="14">
        <v>112</v>
      </c>
      <c r="K58" s="15">
        <v>6.3</v>
      </c>
      <c r="L58" s="16"/>
      <c r="M58" s="15">
        <v>5.2</v>
      </c>
      <c r="N58" s="15">
        <v>7.5</v>
      </c>
      <c r="O58" s="14">
        <v>258</v>
      </c>
      <c r="P58" s="15">
        <v>13.4</v>
      </c>
      <c r="Q58" s="16"/>
      <c r="R58" s="15">
        <v>11.7</v>
      </c>
      <c r="S58" s="15">
        <v>15</v>
      </c>
      <c r="T58" s="14">
        <v>276</v>
      </c>
      <c r="U58" s="15">
        <v>14.5</v>
      </c>
      <c r="V58" s="16"/>
      <c r="W58" s="15">
        <v>12.8</v>
      </c>
      <c r="X58" s="15">
        <v>16.2</v>
      </c>
      <c r="Y58" s="14">
        <v>327</v>
      </c>
      <c r="Z58" s="15">
        <v>17</v>
      </c>
      <c r="AA58" s="16"/>
      <c r="AB58" s="15">
        <v>15.2</v>
      </c>
      <c r="AC58" s="15">
        <v>18.8</v>
      </c>
      <c r="AD58" s="14">
        <v>380</v>
      </c>
      <c r="AE58" s="15">
        <v>21.4</v>
      </c>
      <c r="AF58" s="16"/>
      <c r="AG58" s="15">
        <v>19.2</v>
      </c>
      <c r="AH58" s="15">
        <v>23.5</v>
      </c>
      <c r="AI58" s="14">
        <v>496</v>
      </c>
      <c r="AJ58" s="15">
        <v>24.9</v>
      </c>
      <c r="AK58" s="16"/>
      <c r="AL58" s="15">
        <v>22.7</v>
      </c>
      <c r="AM58" s="15">
        <v>27.1</v>
      </c>
      <c r="AN58" s="14">
        <v>505</v>
      </c>
      <c r="AO58" s="15">
        <v>24.6</v>
      </c>
      <c r="AP58" s="16"/>
      <c r="AQ58" s="15">
        <v>22.4</v>
      </c>
      <c r="AR58" s="15">
        <v>26.7</v>
      </c>
      <c r="AS58" s="14">
        <v>446</v>
      </c>
      <c r="AT58" s="15">
        <v>23.5</v>
      </c>
      <c r="AU58" s="16"/>
      <c r="AV58" s="15">
        <v>21.3</v>
      </c>
      <c r="AW58" s="15">
        <v>25.6</v>
      </c>
      <c r="AX58" s="14">
        <v>358</v>
      </c>
      <c r="AY58" s="15">
        <v>21.9</v>
      </c>
      <c r="AZ58" s="16"/>
      <c r="BA58" s="15">
        <v>19.600000000000001</v>
      </c>
      <c r="BB58" s="15">
        <v>24.2</v>
      </c>
      <c r="BC58" s="14">
        <v>271</v>
      </c>
      <c r="BD58" s="15">
        <v>17.7</v>
      </c>
      <c r="BE58" s="16"/>
      <c r="BF58" s="15">
        <v>15.6</v>
      </c>
      <c r="BG58" s="15">
        <v>19.8</v>
      </c>
      <c r="BH58" s="14">
        <v>170</v>
      </c>
      <c r="BI58" s="15">
        <v>11.3</v>
      </c>
      <c r="BJ58" s="16"/>
      <c r="BK58" s="15">
        <v>9.6</v>
      </c>
      <c r="BL58" s="15">
        <v>13</v>
      </c>
      <c r="BM58" s="14">
        <v>132</v>
      </c>
      <c r="BN58" s="15">
        <v>12.4</v>
      </c>
      <c r="BO58" s="16"/>
      <c r="BP58" s="15">
        <v>10.3</v>
      </c>
      <c r="BQ58" s="15">
        <v>14.5</v>
      </c>
      <c r="BR58" s="14">
        <v>101</v>
      </c>
      <c r="BS58" s="15">
        <v>11.9</v>
      </c>
      <c r="BT58" s="16"/>
      <c r="BU58" s="15">
        <v>9.6</v>
      </c>
      <c r="BV58" s="15">
        <v>14.2</v>
      </c>
      <c r="BW58" s="14">
        <v>87</v>
      </c>
      <c r="BX58" s="15">
        <v>15</v>
      </c>
      <c r="BY58" s="16"/>
      <c r="BZ58" s="15">
        <v>12</v>
      </c>
      <c r="CA58" s="15">
        <v>18.5</v>
      </c>
      <c r="CB58" s="14">
        <v>68</v>
      </c>
      <c r="CC58" s="15">
        <v>22</v>
      </c>
      <c r="CD58" s="16"/>
      <c r="CE58" s="15">
        <v>17.100000000000001</v>
      </c>
      <c r="CF58" s="15">
        <v>27.9</v>
      </c>
      <c r="CG58" s="14">
        <v>33</v>
      </c>
      <c r="CH58" s="15">
        <v>24.6</v>
      </c>
      <c r="CI58" s="16"/>
      <c r="CJ58" s="15">
        <v>16.899999999999999</v>
      </c>
      <c r="CK58" s="15">
        <v>34.5</v>
      </c>
    </row>
    <row r="59" spans="1:89">
      <c r="A59" s="21" t="s">
        <v>235</v>
      </c>
      <c r="B59" s="21" t="s">
        <v>132</v>
      </c>
      <c r="C59" s="21" t="s">
        <v>431</v>
      </c>
      <c r="D59" s="21">
        <v>2012</v>
      </c>
      <c r="E59" s="14">
        <v>5</v>
      </c>
      <c r="F59" s="15">
        <v>0.3</v>
      </c>
      <c r="G59" s="16" t="s">
        <v>519</v>
      </c>
      <c r="H59" s="15">
        <v>0.1</v>
      </c>
      <c r="I59" s="15">
        <v>0.7</v>
      </c>
      <c r="J59" s="14">
        <v>99</v>
      </c>
      <c r="K59" s="15">
        <v>5.5</v>
      </c>
      <c r="L59" s="16"/>
      <c r="M59" s="15">
        <v>4.5</v>
      </c>
      <c r="N59" s="15">
        <v>6.7</v>
      </c>
      <c r="O59" s="14">
        <v>271</v>
      </c>
      <c r="P59" s="15">
        <v>14</v>
      </c>
      <c r="Q59" s="16"/>
      <c r="R59" s="15">
        <v>12.4</v>
      </c>
      <c r="S59" s="15">
        <v>15.7</v>
      </c>
      <c r="T59" s="14">
        <v>306</v>
      </c>
      <c r="U59" s="15">
        <v>16.100000000000001</v>
      </c>
      <c r="V59" s="16"/>
      <c r="W59" s="15">
        <v>14.3</v>
      </c>
      <c r="X59" s="15">
        <v>17.899999999999999</v>
      </c>
      <c r="Y59" s="14">
        <v>330</v>
      </c>
      <c r="Z59" s="15">
        <v>17.5</v>
      </c>
      <c r="AA59" s="16"/>
      <c r="AB59" s="15">
        <v>15.6</v>
      </c>
      <c r="AC59" s="15">
        <v>19.3</v>
      </c>
      <c r="AD59" s="14">
        <v>379</v>
      </c>
      <c r="AE59" s="15">
        <v>21</v>
      </c>
      <c r="AF59" s="16"/>
      <c r="AG59" s="15">
        <v>18.899999999999999</v>
      </c>
      <c r="AH59" s="15">
        <v>23.2</v>
      </c>
      <c r="AI59" s="14">
        <v>485</v>
      </c>
      <c r="AJ59" s="15">
        <v>24.1</v>
      </c>
      <c r="AK59" s="16"/>
      <c r="AL59" s="15">
        <v>22</v>
      </c>
      <c r="AM59" s="15">
        <v>26.3</v>
      </c>
      <c r="AN59" s="14">
        <v>484</v>
      </c>
      <c r="AO59" s="15">
        <v>23.6</v>
      </c>
      <c r="AP59" s="16"/>
      <c r="AQ59" s="15">
        <v>21.5</v>
      </c>
      <c r="AR59" s="15">
        <v>25.7</v>
      </c>
      <c r="AS59" s="14">
        <v>403</v>
      </c>
      <c r="AT59" s="15">
        <v>21.8</v>
      </c>
      <c r="AU59" s="16"/>
      <c r="AV59" s="15">
        <v>19.600000000000001</v>
      </c>
      <c r="AW59" s="15">
        <v>23.9</v>
      </c>
      <c r="AX59" s="14">
        <v>302</v>
      </c>
      <c r="AY59" s="15">
        <v>18.8</v>
      </c>
      <c r="AZ59" s="16"/>
      <c r="BA59" s="15">
        <v>16.7</v>
      </c>
      <c r="BB59" s="15">
        <v>21</v>
      </c>
      <c r="BC59" s="14">
        <v>212</v>
      </c>
      <c r="BD59" s="15">
        <v>13.5</v>
      </c>
      <c r="BE59" s="16"/>
      <c r="BF59" s="15">
        <v>11.7</v>
      </c>
      <c r="BG59" s="15">
        <v>15.3</v>
      </c>
      <c r="BH59" s="14">
        <v>161</v>
      </c>
      <c r="BI59" s="15">
        <v>11.1</v>
      </c>
      <c r="BJ59" s="16"/>
      <c r="BK59" s="15">
        <v>9.4</v>
      </c>
      <c r="BL59" s="15">
        <v>12.9</v>
      </c>
      <c r="BM59" s="14">
        <v>105</v>
      </c>
      <c r="BN59" s="15">
        <v>10.1</v>
      </c>
      <c r="BO59" s="16"/>
      <c r="BP59" s="15">
        <v>8.1999999999999993</v>
      </c>
      <c r="BQ59" s="15">
        <v>12.1</v>
      </c>
      <c r="BR59" s="14">
        <v>84</v>
      </c>
      <c r="BS59" s="15">
        <v>10.199999999999999</v>
      </c>
      <c r="BT59" s="16"/>
      <c r="BU59" s="15">
        <v>8.1</v>
      </c>
      <c r="BV59" s="15">
        <v>12.6</v>
      </c>
      <c r="BW59" s="14">
        <v>68</v>
      </c>
      <c r="BX59" s="15">
        <v>11.9</v>
      </c>
      <c r="BY59" s="16"/>
      <c r="BZ59" s="15">
        <v>9.1999999999999993</v>
      </c>
      <c r="CA59" s="15">
        <v>15.1</v>
      </c>
      <c r="CB59" s="14">
        <v>59</v>
      </c>
      <c r="CC59" s="15">
        <v>19.5</v>
      </c>
      <c r="CD59" s="16"/>
      <c r="CE59" s="15">
        <v>14.8</v>
      </c>
      <c r="CF59" s="15">
        <v>25.1</v>
      </c>
      <c r="CG59" s="14">
        <v>25</v>
      </c>
      <c r="CH59" s="15">
        <v>19.5</v>
      </c>
      <c r="CI59" s="16"/>
      <c r="CJ59" s="15">
        <v>12.6</v>
      </c>
      <c r="CK59" s="15">
        <v>28.8</v>
      </c>
    </row>
    <row r="60" spans="1:89">
      <c r="A60" s="21" t="s">
        <v>235</v>
      </c>
      <c r="B60" s="21" t="s">
        <v>132</v>
      </c>
      <c r="C60" s="21" t="s">
        <v>431</v>
      </c>
      <c r="D60" s="21">
        <v>2011</v>
      </c>
      <c r="E60" s="14">
        <v>5</v>
      </c>
      <c r="F60" s="15">
        <v>0.3</v>
      </c>
      <c r="G60" s="16" t="s">
        <v>519</v>
      </c>
      <c r="H60" s="15">
        <v>0.1</v>
      </c>
      <c r="I60" s="15">
        <v>0.7</v>
      </c>
      <c r="J60" s="14">
        <v>100</v>
      </c>
      <c r="K60" s="15">
        <v>5.6</v>
      </c>
      <c r="L60" s="16"/>
      <c r="M60" s="15">
        <v>4.5</v>
      </c>
      <c r="N60" s="15">
        <v>6.6</v>
      </c>
      <c r="O60" s="14">
        <v>255</v>
      </c>
      <c r="P60" s="15">
        <v>13.2</v>
      </c>
      <c r="Q60" s="16"/>
      <c r="R60" s="15">
        <v>11.6</v>
      </c>
      <c r="S60" s="15">
        <v>14.9</v>
      </c>
      <c r="T60" s="14">
        <v>278</v>
      </c>
      <c r="U60" s="15">
        <v>14.5</v>
      </c>
      <c r="V60" s="16"/>
      <c r="W60" s="15">
        <v>12.8</v>
      </c>
      <c r="X60" s="15">
        <v>16.2</v>
      </c>
      <c r="Y60" s="14">
        <v>297</v>
      </c>
      <c r="Z60" s="15">
        <v>16</v>
      </c>
      <c r="AA60" s="16"/>
      <c r="AB60" s="15">
        <v>14.2</v>
      </c>
      <c r="AC60" s="15">
        <v>17.899999999999999</v>
      </c>
      <c r="AD60" s="14">
        <v>385</v>
      </c>
      <c r="AE60" s="15">
        <v>20.9</v>
      </c>
      <c r="AF60" s="16"/>
      <c r="AG60" s="15">
        <v>18.8</v>
      </c>
      <c r="AH60" s="15">
        <v>23</v>
      </c>
      <c r="AI60" s="14">
        <v>511</v>
      </c>
      <c r="AJ60" s="15">
        <v>25.2</v>
      </c>
      <c r="AK60" s="16"/>
      <c r="AL60" s="15">
        <v>23</v>
      </c>
      <c r="AM60" s="15">
        <v>27.4</v>
      </c>
      <c r="AN60" s="14">
        <v>458</v>
      </c>
      <c r="AO60" s="15">
        <v>22.5</v>
      </c>
      <c r="AP60" s="16"/>
      <c r="AQ60" s="15">
        <v>20.399999999999999</v>
      </c>
      <c r="AR60" s="15">
        <v>24.6</v>
      </c>
      <c r="AS60" s="14">
        <v>414</v>
      </c>
      <c r="AT60" s="15">
        <v>23</v>
      </c>
      <c r="AU60" s="16"/>
      <c r="AV60" s="15">
        <v>20.8</v>
      </c>
      <c r="AW60" s="15">
        <v>25.2</v>
      </c>
      <c r="AX60" s="14">
        <v>266</v>
      </c>
      <c r="AY60" s="15">
        <v>16.899999999999999</v>
      </c>
      <c r="AZ60" s="16"/>
      <c r="BA60" s="15">
        <v>14.8</v>
      </c>
      <c r="BB60" s="15">
        <v>18.899999999999999</v>
      </c>
      <c r="BC60" s="14">
        <v>228</v>
      </c>
      <c r="BD60" s="15">
        <v>13.8</v>
      </c>
      <c r="BE60" s="16"/>
      <c r="BF60" s="15">
        <v>12</v>
      </c>
      <c r="BG60" s="15">
        <v>15.6</v>
      </c>
      <c r="BH60" s="14">
        <v>140</v>
      </c>
      <c r="BI60" s="15">
        <v>10.6</v>
      </c>
      <c r="BJ60" s="16"/>
      <c r="BK60" s="15">
        <v>8.8000000000000007</v>
      </c>
      <c r="BL60" s="15">
        <v>12.3</v>
      </c>
      <c r="BM60" s="14">
        <v>126</v>
      </c>
      <c r="BN60" s="15">
        <v>12.3</v>
      </c>
      <c r="BO60" s="16"/>
      <c r="BP60" s="15">
        <v>10.1</v>
      </c>
      <c r="BQ60" s="15">
        <v>14.4</v>
      </c>
      <c r="BR60" s="14">
        <v>95</v>
      </c>
      <c r="BS60" s="15">
        <v>11.7</v>
      </c>
      <c r="BT60" s="16"/>
      <c r="BU60" s="15">
        <v>9.5</v>
      </c>
      <c r="BV60" s="15">
        <v>14.3</v>
      </c>
      <c r="BW60" s="14">
        <v>78</v>
      </c>
      <c r="BX60" s="15">
        <v>14</v>
      </c>
      <c r="BY60" s="16"/>
      <c r="BZ60" s="15">
        <v>11.1</v>
      </c>
      <c r="CA60" s="15">
        <v>17.5</v>
      </c>
      <c r="CB60" s="14">
        <v>47</v>
      </c>
      <c r="CC60" s="15">
        <v>15.9</v>
      </c>
      <c r="CD60" s="16"/>
      <c r="CE60" s="15">
        <v>11.7</v>
      </c>
      <c r="CF60" s="15">
        <v>21.1</v>
      </c>
      <c r="CG60" s="14">
        <v>23</v>
      </c>
      <c r="CH60" s="15">
        <v>19.399999999999999</v>
      </c>
      <c r="CI60" s="16"/>
      <c r="CJ60" s="15">
        <v>12.3</v>
      </c>
      <c r="CK60" s="15">
        <v>29.1</v>
      </c>
    </row>
    <row r="61" spans="1:89">
      <c r="A61" s="21" t="s">
        <v>235</v>
      </c>
      <c r="B61" s="21" t="s">
        <v>132</v>
      </c>
      <c r="C61" s="21" t="s">
        <v>431</v>
      </c>
      <c r="D61" s="21">
        <v>2010</v>
      </c>
      <c r="E61" s="14">
        <v>1</v>
      </c>
      <c r="F61" s="16" t="s">
        <v>520</v>
      </c>
      <c r="G61" s="16"/>
      <c r="H61" s="16" t="s">
        <v>520</v>
      </c>
      <c r="I61" s="16" t="s">
        <v>520</v>
      </c>
      <c r="J61" s="14">
        <v>74</v>
      </c>
      <c r="K61" s="15">
        <v>4.0999999999999996</v>
      </c>
      <c r="L61" s="16"/>
      <c r="M61" s="15">
        <v>3.2</v>
      </c>
      <c r="N61" s="15">
        <v>5.0999999999999996</v>
      </c>
      <c r="O61" s="14">
        <v>250</v>
      </c>
      <c r="P61" s="15">
        <v>13.4</v>
      </c>
      <c r="Q61" s="16"/>
      <c r="R61" s="15">
        <v>11.7</v>
      </c>
      <c r="S61" s="15">
        <v>15</v>
      </c>
      <c r="T61" s="14">
        <v>249</v>
      </c>
      <c r="U61" s="15">
        <v>13.1</v>
      </c>
      <c r="V61" s="16"/>
      <c r="W61" s="15">
        <v>11.5</v>
      </c>
      <c r="X61" s="15">
        <v>14.8</v>
      </c>
      <c r="Y61" s="14">
        <v>295</v>
      </c>
      <c r="Z61" s="15">
        <v>16.3</v>
      </c>
      <c r="AA61" s="16"/>
      <c r="AB61" s="15">
        <v>14.5</v>
      </c>
      <c r="AC61" s="15">
        <v>18.2</v>
      </c>
      <c r="AD61" s="14">
        <v>369</v>
      </c>
      <c r="AE61" s="15">
        <v>19.399999999999999</v>
      </c>
      <c r="AF61" s="16"/>
      <c r="AG61" s="15">
        <v>17.399999999999999</v>
      </c>
      <c r="AH61" s="15">
        <v>21.4</v>
      </c>
      <c r="AI61" s="14">
        <v>437</v>
      </c>
      <c r="AJ61" s="15">
        <v>21.4</v>
      </c>
      <c r="AK61" s="16"/>
      <c r="AL61" s="15">
        <v>19.399999999999999</v>
      </c>
      <c r="AM61" s="15">
        <v>23.4</v>
      </c>
      <c r="AN61" s="14">
        <v>391</v>
      </c>
      <c r="AO61" s="15">
        <v>19.5</v>
      </c>
      <c r="AP61" s="16"/>
      <c r="AQ61" s="15">
        <v>17.5</v>
      </c>
      <c r="AR61" s="15">
        <v>21.4</v>
      </c>
      <c r="AS61" s="14">
        <v>330</v>
      </c>
      <c r="AT61" s="15">
        <v>18.8</v>
      </c>
      <c r="AU61" s="16"/>
      <c r="AV61" s="15">
        <v>16.8</v>
      </c>
      <c r="AW61" s="15">
        <v>20.9</v>
      </c>
      <c r="AX61" s="14">
        <v>291</v>
      </c>
      <c r="AY61" s="15">
        <v>18.600000000000001</v>
      </c>
      <c r="AZ61" s="16"/>
      <c r="BA61" s="15">
        <v>16.399999999999999</v>
      </c>
      <c r="BB61" s="15">
        <v>20.7</v>
      </c>
      <c r="BC61" s="14">
        <v>239</v>
      </c>
      <c r="BD61" s="15">
        <v>14.5</v>
      </c>
      <c r="BE61" s="16"/>
      <c r="BF61" s="15">
        <v>12.7</v>
      </c>
      <c r="BG61" s="15">
        <v>16.3</v>
      </c>
      <c r="BH61" s="14">
        <v>122</v>
      </c>
      <c r="BI61" s="15">
        <v>9.6</v>
      </c>
      <c r="BJ61" s="16"/>
      <c r="BK61" s="15">
        <v>7.9</v>
      </c>
      <c r="BL61" s="15">
        <v>11.4</v>
      </c>
      <c r="BM61" s="14">
        <v>108</v>
      </c>
      <c r="BN61" s="15">
        <v>10.5</v>
      </c>
      <c r="BO61" s="16"/>
      <c r="BP61" s="15">
        <v>8.5</v>
      </c>
      <c r="BQ61" s="15">
        <v>12.4</v>
      </c>
      <c r="BR61" s="14">
        <v>93</v>
      </c>
      <c r="BS61" s="15">
        <v>11.7</v>
      </c>
      <c r="BT61" s="16"/>
      <c r="BU61" s="15">
        <v>9.4</v>
      </c>
      <c r="BV61" s="15">
        <v>14.3</v>
      </c>
      <c r="BW61" s="14">
        <v>89</v>
      </c>
      <c r="BX61" s="15">
        <v>16.399999999999999</v>
      </c>
      <c r="BY61" s="16"/>
      <c r="BZ61" s="15">
        <v>13.2</v>
      </c>
      <c r="CA61" s="15">
        <v>20.2</v>
      </c>
      <c r="CB61" s="14">
        <v>44</v>
      </c>
      <c r="CC61" s="15">
        <v>15.3</v>
      </c>
      <c r="CD61" s="16"/>
      <c r="CE61" s="15">
        <v>11.1</v>
      </c>
      <c r="CF61" s="15">
        <v>20.5</v>
      </c>
      <c r="CG61" s="14">
        <v>30</v>
      </c>
      <c r="CH61" s="15">
        <v>27.3</v>
      </c>
      <c r="CI61" s="16"/>
      <c r="CJ61" s="15">
        <v>18.399999999999999</v>
      </c>
      <c r="CK61" s="15">
        <v>39</v>
      </c>
    </row>
    <row r="62" spans="1:89">
      <c r="A62" s="21" t="s">
        <v>235</v>
      </c>
      <c r="B62" s="21" t="s">
        <v>132</v>
      </c>
      <c r="C62" s="21" t="s">
        <v>431</v>
      </c>
      <c r="D62" s="21">
        <v>2009</v>
      </c>
      <c r="E62" s="14">
        <v>1</v>
      </c>
      <c r="F62" s="16" t="s">
        <v>520</v>
      </c>
      <c r="G62" s="16"/>
      <c r="H62" s="16" t="s">
        <v>520</v>
      </c>
      <c r="I62" s="16" t="s">
        <v>520</v>
      </c>
      <c r="J62" s="14">
        <v>99</v>
      </c>
      <c r="K62" s="15">
        <v>5.5</v>
      </c>
      <c r="L62" s="16"/>
      <c r="M62" s="15">
        <v>4.4000000000000004</v>
      </c>
      <c r="N62" s="15">
        <v>6.6</v>
      </c>
      <c r="O62" s="14">
        <v>240</v>
      </c>
      <c r="P62" s="15">
        <v>13.1</v>
      </c>
      <c r="Q62" s="16"/>
      <c r="R62" s="15">
        <v>11.5</v>
      </c>
      <c r="S62" s="15">
        <v>14.8</v>
      </c>
      <c r="T62" s="14">
        <v>321</v>
      </c>
      <c r="U62" s="15">
        <v>17</v>
      </c>
      <c r="V62" s="16"/>
      <c r="W62" s="15">
        <v>15.2</v>
      </c>
      <c r="X62" s="15">
        <v>18.899999999999999</v>
      </c>
      <c r="Y62" s="14">
        <v>291</v>
      </c>
      <c r="Z62" s="15">
        <v>16.399999999999999</v>
      </c>
      <c r="AA62" s="16"/>
      <c r="AB62" s="15">
        <v>14.5</v>
      </c>
      <c r="AC62" s="15">
        <v>18.3</v>
      </c>
      <c r="AD62" s="14">
        <v>437</v>
      </c>
      <c r="AE62" s="15">
        <v>22.5</v>
      </c>
      <c r="AF62" s="16"/>
      <c r="AG62" s="15">
        <v>20.399999999999999</v>
      </c>
      <c r="AH62" s="15">
        <v>24.6</v>
      </c>
      <c r="AI62" s="14">
        <v>466</v>
      </c>
      <c r="AJ62" s="15">
        <v>22.5</v>
      </c>
      <c r="AK62" s="16"/>
      <c r="AL62" s="15">
        <v>20.5</v>
      </c>
      <c r="AM62" s="15">
        <v>24.6</v>
      </c>
      <c r="AN62" s="14">
        <v>401</v>
      </c>
      <c r="AO62" s="15">
        <v>20.399999999999999</v>
      </c>
      <c r="AP62" s="16"/>
      <c r="AQ62" s="15">
        <v>18.399999999999999</v>
      </c>
      <c r="AR62" s="15">
        <v>22.4</v>
      </c>
      <c r="AS62" s="14">
        <v>344</v>
      </c>
      <c r="AT62" s="15">
        <v>20.100000000000001</v>
      </c>
      <c r="AU62" s="16"/>
      <c r="AV62" s="15">
        <v>18</v>
      </c>
      <c r="AW62" s="15">
        <v>22.3</v>
      </c>
      <c r="AX62" s="14">
        <v>275</v>
      </c>
      <c r="AY62" s="15">
        <v>17.5</v>
      </c>
      <c r="AZ62" s="16"/>
      <c r="BA62" s="15">
        <v>15.4</v>
      </c>
      <c r="BB62" s="15">
        <v>19.5</v>
      </c>
      <c r="BC62" s="14">
        <v>200</v>
      </c>
      <c r="BD62" s="15">
        <v>12.3</v>
      </c>
      <c r="BE62" s="16"/>
      <c r="BF62" s="15">
        <v>10.6</v>
      </c>
      <c r="BG62" s="15">
        <v>14</v>
      </c>
      <c r="BH62" s="14">
        <v>130</v>
      </c>
      <c r="BI62" s="15">
        <v>10.7</v>
      </c>
      <c r="BJ62" s="16"/>
      <c r="BK62" s="15">
        <v>8.8000000000000007</v>
      </c>
      <c r="BL62" s="15">
        <v>12.5</v>
      </c>
      <c r="BM62" s="14">
        <v>107</v>
      </c>
      <c r="BN62" s="15">
        <v>10.5</v>
      </c>
      <c r="BO62" s="16"/>
      <c r="BP62" s="15">
        <v>8.5</v>
      </c>
      <c r="BQ62" s="15">
        <v>12.5</v>
      </c>
      <c r="BR62" s="14">
        <v>96</v>
      </c>
      <c r="BS62" s="15">
        <v>12.2</v>
      </c>
      <c r="BT62" s="16"/>
      <c r="BU62" s="15">
        <v>9.9</v>
      </c>
      <c r="BV62" s="15">
        <v>14.9</v>
      </c>
      <c r="BW62" s="14">
        <v>81</v>
      </c>
      <c r="BX62" s="15">
        <v>15.3</v>
      </c>
      <c r="BY62" s="16"/>
      <c r="BZ62" s="15">
        <v>12.2</v>
      </c>
      <c r="CA62" s="15">
        <v>19.100000000000001</v>
      </c>
      <c r="CB62" s="14">
        <v>49</v>
      </c>
      <c r="CC62" s="15">
        <v>17.399999999999999</v>
      </c>
      <c r="CD62" s="16"/>
      <c r="CE62" s="15">
        <v>12.9</v>
      </c>
      <c r="CF62" s="15">
        <v>23</v>
      </c>
      <c r="CG62" s="14">
        <v>16</v>
      </c>
      <c r="CH62" s="15">
        <v>15.9</v>
      </c>
      <c r="CI62" s="16" t="s">
        <v>519</v>
      </c>
      <c r="CJ62" s="15">
        <v>9.1</v>
      </c>
      <c r="CK62" s="15">
        <v>25.8</v>
      </c>
    </row>
    <row r="63" spans="1:89">
      <c r="A63" s="21" t="s">
        <v>235</v>
      </c>
      <c r="B63" s="21" t="s">
        <v>132</v>
      </c>
      <c r="C63" s="21" t="s">
        <v>431</v>
      </c>
      <c r="D63" s="21">
        <v>2008</v>
      </c>
      <c r="E63" s="14">
        <v>3</v>
      </c>
      <c r="F63" s="15">
        <v>0.2</v>
      </c>
      <c r="G63" s="16" t="s">
        <v>519</v>
      </c>
      <c r="H63" s="15">
        <v>0</v>
      </c>
      <c r="I63" s="15">
        <v>0.5</v>
      </c>
      <c r="J63" s="14">
        <v>97</v>
      </c>
      <c r="K63" s="15">
        <v>5.4</v>
      </c>
      <c r="L63" s="16"/>
      <c r="M63" s="15">
        <v>4.4000000000000004</v>
      </c>
      <c r="N63" s="15">
        <v>6.6</v>
      </c>
      <c r="O63" s="14">
        <v>267</v>
      </c>
      <c r="P63" s="15">
        <v>14.6</v>
      </c>
      <c r="Q63" s="16"/>
      <c r="R63" s="15">
        <v>12.8</v>
      </c>
      <c r="S63" s="15">
        <v>16.3</v>
      </c>
      <c r="T63" s="14">
        <v>297</v>
      </c>
      <c r="U63" s="15">
        <v>15.8</v>
      </c>
      <c r="V63" s="16"/>
      <c r="W63" s="15">
        <v>14</v>
      </c>
      <c r="X63" s="15">
        <v>17.600000000000001</v>
      </c>
      <c r="Y63" s="14">
        <v>311</v>
      </c>
      <c r="Z63" s="15">
        <v>17.8</v>
      </c>
      <c r="AA63" s="16"/>
      <c r="AB63" s="15">
        <v>15.8</v>
      </c>
      <c r="AC63" s="15">
        <v>19.8</v>
      </c>
      <c r="AD63" s="14">
        <v>422</v>
      </c>
      <c r="AE63" s="15">
        <v>21.2</v>
      </c>
      <c r="AF63" s="16"/>
      <c r="AG63" s="15">
        <v>19.2</v>
      </c>
      <c r="AH63" s="15">
        <v>23.3</v>
      </c>
      <c r="AI63" s="14">
        <v>475</v>
      </c>
      <c r="AJ63" s="15">
        <v>22.9</v>
      </c>
      <c r="AK63" s="16"/>
      <c r="AL63" s="15">
        <v>20.9</v>
      </c>
      <c r="AM63" s="15">
        <v>25</v>
      </c>
      <c r="AN63" s="14">
        <v>371</v>
      </c>
      <c r="AO63" s="15">
        <v>19.399999999999999</v>
      </c>
      <c r="AP63" s="16"/>
      <c r="AQ63" s="15">
        <v>17.399999999999999</v>
      </c>
      <c r="AR63" s="15">
        <v>21.4</v>
      </c>
      <c r="AS63" s="14">
        <v>302</v>
      </c>
      <c r="AT63" s="15">
        <v>18.100000000000001</v>
      </c>
      <c r="AU63" s="16"/>
      <c r="AV63" s="15">
        <v>16</v>
      </c>
      <c r="AW63" s="15">
        <v>20.100000000000001</v>
      </c>
      <c r="AX63" s="14">
        <v>269</v>
      </c>
      <c r="AY63" s="15">
        <v>16.899999999999999</v>
      </c>
      <c r="AZ63" s="16"/>
      <c r="BA63" s="15">
        <v>14.9</v>
      </c>
      <c r="BB63" s="15">
        <v>18.899999999999999</v>
      </c>
      <c r="BC63" s="14">
        <v>211</v>
      </c>
      <c r="BD63" s="15">
        <v>13.2</v>
      </c>
      <c r="BE63" s="16"/>
      <c r="BF63" s="15">
        <v>11.4</v>
      </c>
      <c r="BG63" s="15">
        <v>15</v>
      </c>
      <c r="BH63" s="14">
        <v>119</v>
      </c>
      <c r="BI63" s="15">
        <v>10.1</v>
      </c>
      <c r="BJ63" s="16"/>
      <c r="BK63" s="15">
        <v>8.3000000000000007</v>
      </c>
      <c r="BL63" s="15">
        <v>11.9</v>
      </c>
      <c r="BM63" s="14">
        <v>118</v>
      </c>
      <c r="BN63" s="15">
        <v>11.8</v>
      </c>
      <c r="BO63" s="16"/>
      <c r="BP63" s="15">
        <v>9.6999999999999993</v>
      </c>
      <c r="BQ63" s="15">
        <v>13.9</v>
      </c>
      <c r="BR63" s="14">
        <v>82</v>
      </c>
      <c r="BS63" s="15">
        <v>10.5</v>
      </c>
      <c r="BT63" s="16"/>
      <c r="BU63" s="15">
        <v>8.4</v>
      </c>
      <c r="BV63" s="15">
        <v>13.1</v>
      </c>
      <c r="BW63" s="14">
        <v>80</v>
      </c>
      <c r="BX63" s="15">
        <v>15.5</v>
      </c>
      <c r="BY63" s="16"/>
      <c r="BZ63" s="15">
        <v>12.3</v>
      </c>
      <c r="CA63" s="15">
        <v>19.2</v>
      </c>
      <c r="CB63" s="14">
        <v>47</v>
      </c>
      <c r="CC63" s="15">
        <v>17.100000000000001</v>
      </c>
      <c r="CD63" s="16"/>
      <c r="CE63" s="15">
        <v>12.6</v>
      </c>
      <c r="CF63" s="15">
        <v>22.7</v>
      </c>
      <c r="CG63" s="14">
        <v>19</v>
      </c>
      <c r="CH63" s="15">
        <v>20.3</v>
      </c>
      <c r="CI63" s="16" t="s">
        <v>519</v>
      </c>
      <c r="CJ63" s="15">
        <v>12.2</v>
      </c>
      <c r="CK63" s="15">
        <v>31.7</v>
      </c>
    </row>
    <row r="64" spans="1:89">
      <c r="A64" s="21" t="s">
        <v>235</v>
      </c>
      <c r="B64" s="21" t="s">
        <v>132</v>
      </c>
      <c r="C64" s="21" t="s">
        <v>431</v>
      </c>
      <c r="D64" s="21">
        <v>2007</v>
      </c>
      <c r="E64" s="14">
        <v>5</v>
      </c>
      <c r="F64" s="15">
        <v>0.3</v>
      </c>
      <c r="G64" s="16" t="s">
        <v>519</v>
      </c>
      <c r="H64" s="15">
        <v>0.1</v>
      </c>
      <c r="I64" s="15">
        <v>0.7</v>
      </c>
      <c r="J64" s="14">
        <v>96</v>
      </c>
      <c r="K64" s="15">
        <v>5.3</v>
      </c>
      <c r="L64" s="16"/>
      <c r="M64" s="15">
        <v>4.3</v>
      </c>
      <c r="N64" s="15">
        <v>6.5</v>
      </c>
      <c r="O64" s="14">
        <v>227</v>
      </c>
      <c r="P64" s="15">
        <v>12.5</v>
      </c>
      <c r="Q64" s="16"/>
      <c r="R64" s="15">
        <v>10.9</v>
      </c>
      <c r="S64" s="15">
        <v>14.1</v>
      </c>
      <c r="T64" s="14">
        <v>268</v>
      </c>
      <c r="U64" s="15">
        <v>14.8</v>
      </c>
      <c r="V64" s="16"/>
      <c r="W64" s="15">
        <v>13</v>
      </c>
      <c r="X64" s="15">
        <v>16.600000000000001</v>
      </c>
      <c r="Y64" s="14">
        <v>343</v>
      </c>
      <c r="Z64" s="15">
        <v>19.399999999999999</v>
      </c>
      <c r="AA64" s="16"/>
      <c r="AB64" s="15">
        <v>17.399999999999999</v>
      </c>
      <c r="AC64" s="15">
        <v>21.5</v>
      </c>
      <c r="AD64" s="14">
        <v>431</v>
      </c>
      <c r="AE64" s="15">
        <v>21.4</v>
      </c>
      <c r="AF64" s="16"/>
      <c r="AG64" s="15">
        <v>19.3</v>
      </c>
      <c r="AH64" s="15">
        <v>23.4</v>
      </c>
      <c r="AI64" s="14">
        <v>418</v>
      </c>
      <c r="AJ64" s="15">
        <v>20.2</v>
      </c>
      <c r="AK64" s="16"/>
      <c r="AL64" s="15">
        <v>18.3</v>
      </c>
      <c r="AM64" s="15">
        <v>22.1</v>
      </c>
      <c r="AN64" s="14">
        <v>311</v>
      </c>
      <c r="AO64" s="15">
        <v>16.600000000000001</v>
      </c>
      <c r="AP64" s="16"/>
      <c r="AQ64" s="15">
        <v>14.8</v>
      </c>
      <c r="AR64" s="15">
        <v>18.5</v>
      </c>
      <c r="AS64" s="14">
        <v>284</v>
      </c>
      <c r="AT64" s="15">
        <v>17.399999999999999</v>
      </c>
      <c r="AU64" s="16"/>
      <c r="AV64" s="15">
        <v>15.4</v>
      </c>
      <c r="AW64" s="15">
        <v>19.399999999999999</v>
      </c>
      <c r="AX64" s="14">
        <v>268</v>
      </c>
      <c r="AY64" s="15">
        <v>16.399999999999999</v>
      </c>
      <c r="AZ64" s="16"/>
      <c r="BA64" s="15">
        <v>14.4</v>
      </c>
      <c r="BB64" s="15">
        <v>18.3</v>
      </c>
      <c r="BC64" s="14">
        <v>196</v>
      </c>
      <c r="BD64" s="15">
        <v>12.8</v>
      </c>
      <c r="BE64" s="16"/>
      <c r="BF64" s="15">
        <v>11</v>
      </c>
      <c r="BG64" s="15">
        <v>14.6</v>
      </c>
      <c r="BH64" s="14">
        <v>126</v>
      </c>
      <c r="BI64" s="15">
        <v>11</v>
      </c>
      <c r="BJ64" s="16"/>
      <c r="BK64" s="15">
        <v>9</v>
      </c>
      <c r="BL64" s="15">
        <v>12.9</v>
      </c>
      <c r="BM64" s="14">
        <v>84</v>
      </c>
      <c r="BN64" s="15">
        <v>8.6</v>
      </c>
      <c r="BO64" s="16"/>
      <c r="BP64" s="15">
        <v>6.8</v>
      </c>
      <c r="BQ64" s="15">
        <v>10.6</v>
      </c>
      <c r="BR64" s="14">
        <v>91</v>
      </c>
      <c r="BS64" s="15">
        <v>11.8</v>
      </c>
      <c r="BT64" s="16"/>
      <c r="BU64" s="15">
        <v>9.5</v>
      </c>
      <c r="BV64" s="15">
        <v>14.5</v>
      </c>
      <c r="BW64" s="14">
        <v>89</v>
      </c>
      <c r="BX64" s="15">
        <v>17.399999999999999</v>
      </c>
      <c r="BY64" s="16"/>
      <c r="BZ64" s="15">
        <v>14</v>
      </c>
      <c r="CA64" s="15">
        <v>21.5</v>
      </c>
      <c r="CB64" s="14">
        <v>47</v>
      </c>
      <c r="CC64" s="15">
        <v>18.2</v>
      </c>
      <c r="CD64" s="16"/>
      <c r="CE64" s="15">
        <v>13.4</v>
      </c>
      <c r="CF64" s="15">
        <v>24.2</v>
      </c>
      <c r="CG64" s="14">
        <v>17</v>
      </c>
      <c r="CH64" s="15">
        <v>17.8</v>
      </c>
      <c r="CI64" s="16" t="s">
        <v>519</v>
      </c>
      <c r="CJ64" s="15">
        <v>10.4</v>
      </c>
      <c r="CK64" s="15">
        <v>28.5</v>
      </c>
    </row>
    <row r="65" spans="1:89">
      <c r="A65" s="21" t="s">
        <v>235</v>
      </c>
      <c r="B65" s="21" t="s">
        <v>132</v>
      </c>
      <c r="C65" s="21" t="s">
        <v>431</v>
      </c>
      <c r="D65" s="21">
        <v>2006</v>
      </c>
      <c r="E65" s="14">
        <v>2</v>
      </c>
      <c r="F65" s="16" t="s">
        <v>520</v>
      </c>
      <c r="G65" s="16"/>
      <c r="H65" s="16" t="s">
        <v>520</v>
      </c>
      <c r="I65" s="16" t="s">
        <v>520</v>
      </c>
      <c r="J65" s="14">
        <v>87</v>
      </c>
      <c r="K65" s="15">
        <v>4.9000000000000004</v>
      </c>
      <c r="L65" s="16"/>
      <c r="M65" s="15">
        <v>3.9</v>
      </c>
      <c r="N65" s="15">
        <v>6</v>
      </c>
      <c r="O65" s="14">
        <v>224</v>
      </c>
      <c r="P65" s="15">
        <v>12.6</v>
      </c>
      <c r="Q65" s="16"/>
      <c r="R65" s="15">
        <v>11</v>
      </c>
      <c r="S65" s="15">
        <v>14.3</v>
      </c>
      <c r="T65" s="14">
        <v>250</v>
      </c>
      <c r="U65" s="15">
        <v>14.3</v>
      </c>
      <c r="V65" s="16"/>
      <c r="W65" s="15">
        <v>12.5</v>
      </c>
      <c r="X65" s="15">
        <v>16</v>
      </c>
      <c r="Y65" s="14">
        <v>339</v>
      </c>
      <c r="Z65" s="15">
        <v>18.7</v>
      </c>
      <c r="AA65" s="16"/>
      <c r="AB65" s="15">
        <v>16.7</v>
      </c>
      <c r="AC65" s="15">
        <v>20.7</v>
      </c>
      <c r="AD65" s="14">
        <v>431</v>
      </c>
      <c r="AE65" s="15">
        <v>21.2</v>
      </c>
      <c r="AF65" s="16"/>
      <c r="AG65" s="15">
        <v>19.2</v>
      </c>
      <c r="AH65" s="15">
        <v>23.2</v>
      </c>
      <c r="AI65" s="14">
        <v>430</v>
      </c>
      <c r="AJ65" s="15">
        <v>21</v>
      </c>
      <c r="AK65" s="16"/>
      <c r="AL65" s="15">
        <v>19</v>
      </c>
      <c r="AM65" s="15">
        <v>23</v>
      </c>
      <c r="AN65" s="14">
        <v>346</v>
      </c>
      <c r="AO65" s="15">
        <v>18.899999999999999</v>
      </c>
      <c r="AP65" s="16"/>
      <c r="AQ65" s="15">
        <v>16.899999999999999</v>
      </c>
      <c r="AR65" s="15">
        <v>20.9</v>
      </c>
      <c r="AS65" s="14">
        <v>302</v>
      </c>
      <c r="AT65" s="15">
        <v>18.7</v>
      </c>
      <c r="AU65" s="16"/>
      <c r="AV65" s="15">
        <v>16.600000000000001</v>
      </c>
      <c r="AW65" s="15">
        <v>20.8</v>
      </c>
      <c r="AX65" s="14">
        <v>300</v>
      </c>
      <c r="AY65" s="15">
        <v>17.399999999999999</v>
      </c>
      <c r="AZ65" s="16"/>
      <c r="BA65" s="15">
        <v>15.5</v>
      </c>
      <c r="BB65" s="15">
        <v>19.399999999999999</v>
      </c>
      <c r="BC65" s="14">
        <v>184</v>
      </c>
      <c r="BD65" s="15">
        <v>13</v>
      </c>
      <c r="BE65" s="16"/>
      <c r="BF65" s="15">
        <v>11.1</v>
      </c>
      <c r="BG65" s="15">
        <v>14.9</v>
      </c>
      <c r="BH65" s="14">
        <v>138</v>
      </c>
      <c r="BI65" s="15">
        <v>12</v>
      </c>
      <c r="BJ65" s="16"/>
      <c r="BK65" s="15">
        <v>10</v>
      </c>
      <c r="BL65" s="15">
        <v>14.1</v>
      </c>
      <c r="BM65" s="14">
        <v>108</v>
      </c>
      <c r="BN65" s="15">
        <v>11.2</v>
      </c>
      <c r="BO65" s="16"/>
      <c r="BP65" s="15">
        <v>9.1</v>
      </c>
      <c r="BQ65" s="15">
        <v>13.3</v>
      </c>
      <c r="BR65" s="14">
        <v>99</v>
      </c>
      <c r="BS65" s="15">
        <v>13.1</v>
      </c>
      <c r="BT65" s="16"/>
      <c r="BU65" s="15">
        <v>10.6</v>
      </c>
      <c r="BV65" s="15">
        <v>15.9</v>
      </c>
      <c r="BW65" s="14">
        <v>72</v>
      </c>
      <c r="BX65" s="15">
        <v>14.3</v>
      </c>
      <c r="BY65" s="16"/>
      <c r="BZ65" s="15">
        <v>11.2</v>
      </c>
      <c r="CA65" s="15">
        <v>17.899999999999999</v>
      </c>
      <c r="CB65" s="14">
        <v>46</v>
      </c>
      <c r="CC65" s="15">
        <v>19.2</v>
      </c>
      <c r="CD65" s="16"/>
      <c r="CE65" s="15">
        <v>14</v>
      </c>
      <c r="CF65" s="15">
        <v>25.6</v>
      </c>
      <c r="CG65" s="14">
        <v>24</v>
      </c>
      <c r="CH65" s="15">
        <v>25.5</v>
      </c>
      <c r="CI65" s="16"/>
      <c r="CJ65" s="15">
        <v>16.3</v>
      </c>
      <c r="CK65" s="15">
        <v>37.9</v>
      </c>
    </row>
    <row r="66" spans="1:89">
      <c r="A66" s="21" t="s">
        <v>235</v>
      </c>
      <c r="B66" s="21" t="s">
        <v>132</v>
      </c>
      <c r="C66" s="21" t="s">
        <v>431</v>
      </c>
      <c r="D66" s="21">
        <v>2005</v>
      </c>
      <c r="E66" s="14">
        <v>1</v>
      </c>
      <c r="F66" s="16" t="s">
        <v>520</v>
      </c>
      <c r="G66" s="16"/>
      <c r="H66" s="16" t="s">
        <v>520</v>
      </c>
      <c r="I66" s="16" t="s">
        <v>520</v>
      </c>
      <c r="J66" s="14">
        <v>103</v>
      </c>
      <c r="K66" s="15">
        <v>5.9</v>
      </c>
      <c r="L66" s="16"/>
      <c r="M66" s="15">
        <v>4.8</v>
      </c>
      <c r="N66" s="15">
        <v>7</v>
      </c>
      <c r="O66" s="14">
        <v>237</v>
      </c>
      <c r="P66" s="15">
        <v>13.5</v>
      </c>
      <c r="Q66" s="16"/>
      <c r="R66" s="15">
        <v>11.8</v>
      </c>
      <c r="S66" s="15">
        <v>15.3</v>
      </c>
      <c r="T66" s="14">
        <v>258</v>
      </c>
      <c r="U66" s="15">
        <v>15.2</v>
      </c>
      <c r="V66" s="16"/>
      <c r="W66" s="15">
        <v>13.3</v>
      </c>
      <c r="X66" s="15">
        <v>17</v>
      </c>
      <c r="Y66" s="14">
        <v>389</v>
      </c>
      <c r="Z66" s="15">
        <v>20.8</v>
      </c>
      <c r="AA66" s="16"/>
      <c r="AB66" s="15">
        <v>18.8</v>
      </c>
      <c r="AC66" s="15">
        <v>22.9</v>
      </c>
      <c r="AD66" s="14">
        <v>450</v>
      </c>
      <c r="AE66" s="15">
        <v>21.9</v>
      </c>
      <c r="AF66" s="16"/>
      <c r="AG66" s="15">
        <v>19.899999999999999</v>
      </c>
      <c r="AH66" s="15">
        <v>23.9</v>
      </c>
      <c r="AI66" s="14">
        <v>428</v>
      </c>
      <c r="AJ66" s="15">
        <v>21.1</v>
      </c>
      <c r="AK66" s="16"/>
      <c r="AL66" s="15">
        <v>19.100000000000001</v>
      </c>
      <c r="AM66" s="15">
        <v>23.2</v>
      </c>
      <c r="AN66" s="14">
        <v>381</v>
      </c>
      <c r="AO66" s="15">
        <v>21.5</v>
      </c>
      <c r="AP66" s="16"/>
      <c r="AQ66" s="15">
        <v>19.3</v>
      </c>
      <c r="AR66" s="15">
        <v>23.6</v>
      </c>
      <c r="AS66" s="14">
        <v>293</v>
      </c>
      <c r="AT66" s="15">
        <v>18.2</v>
      </c>
      <c r="AU66" s="16"/>
      <c r="AV66" s="15">
        <v>16.100000000000001</v>
      </c>
      <c r="AW66" s="15">
        <v>20.3</v>
      </c>
      <c r="AX66" s="14">
        <v>262</v>
      </c>
      <c r="AY66" s="15">
        <v>15.2</v>
      </c>
      <c r="AZ66" s="16"/>
      <c r="BA66" s="15">
        <v>13.4</v>
      </c>
      <c r="BB66" s="15">
        <v>17.100000000000001</v>
      </c>
      <c r="BC66" s="14">
        <v>183</v>
      </c>
      <c r="BD66" s="15">
        <v>13.5</v>
      </c>
      <c r="BE66" s="16"/>
      <c r="BF66" s="15">
        <v>11.5</v>
      </c>
      <c r="BG66" s="15">
        <v>15.5</v>
      </c>
      <c r="BH66" s="14">
        <v>128</v>
      </c>
      <c r="BI66" s="15">
        <v>11.1</v>
      </c>
      <c r="BJ66" s="16"/>
      <c r="BK66" s="15">
        <v>9.1999999999999993</v>
      </c>
      <c r="BL66" s="15">
        <v>13</v>
      </c>
      <c r="BM66" s="14">
        <v>110</v>
      </c>
      <c r="BN66" s="15">
        <v>11.5</v>
      </c>
      <c r="BO66" s="16"/>
      <c r="BP66" s="15">
        <v>9.3000000000000007</v>
      </c>
      <c r="BQ66" s="15">
        <v>13.6</v>
      </c>
      <c r="BR66" s="14">
        <v>81</v>
      </c>
      <c r="BS66" s="15">
        <v>10.8</v>
      </c>
      <c r="BT66" s="16"/>
      <c r="BU66" s="15">
        <v>8.6</v>
      </c>
      <c r="BV66" s="15">
        <v>13.5</v>
      </c>
      <c r="BW66" s="14">
        <v>93</v>
      </c>
      <c r="BX66" s="15">
        <v>18.5</v>
      </c>
      <c r="BY66" s="16"/>
      <c r="BZ66" s="15">
        <v>14.9</v>
      </c>
      <c r="CA66" s="15">
        <v>22.6</v>
      </c>
      <c r="CB66" s="14">
        <v>56</v>
      </c>
      <c r="CC66" s="15">
        <v>25.6</v>
      </c>
      <c r="CD66" s="16"/>
      <c r="CE66" s="15">
        <v>19.3</v>
      </c>
      <c r="CF66" s="15">
        <v>33.200000000000003</v>
      </c>
      <c r="CG66" s="14">
        <v>29</v>
      </c>
      <c r="CH66" s="15">
        <v>31.3</v>
      </c>
      <c r="CI66" s="16"/>
      <c r="CJ66" s="15">
        <v>21</v>
      </c>
      <c r="CK66" s="15">
        <v>44.8</v>
      </c>
    </row>
    <row r="67" spans="1:89">
      <c r="A67" s="21" t="s">
        <v>235</v>
      </c>
      <c r="B67" s="21" t="s">
        <v>132</v>
      </c>
      <c r="C67" s="21" t="s">
        <v>431</v>
      </c>
      <c r="D67" s="21">
        <v>2004</v>
      </c>
      <c r="E67" s="14">
        <v>2</v>
      </c>
      <c r="F67" s="16" t="s">
        <v>520</v>
      </c>
      <c r="G67" s="16"/>
      <c r="H67" s="16" t="s">
        <v>520</v>
      </c>
      <c r="I67" s="16" t="s">
        <v>520</v>
      </c>
      <c r="J67" s="14">
        <v>112</v>
      </c>
      <c r="K67" s="15">
        <v>6.4</v>
      </c>
      <c r="L67" s="16"/>
      <c r="M67" s="15">
        <v>5.2</v>
      </c>
      <c r="N67" s="15">
        <v>7.6</v>
      </c>
      <c r="O67" s="14">
        <v>254</v>
      </c>
      <c r="P67" s="15">
        <v>14.9</v>
      </c>
      <c r="Q67" s="16"/>
      <c r="R67" s="15">
        <v>13.1</v>
      </c>
      <c r="S67" s="15">
        <v>16.7</v>
      </c>
      <c r="T67" s="14">
        <v>310</v>
      </c>
      <c r="U67" s="15">
        <v>18.7</v>
      </c>
      <c r="V67" s="16"/>
      <c r="W67" s="15">
        <v>16.7</v>
      </c>
      <c r="X67" s="15">
        <v>20.8</v>
      </c>
      <c r="Y67" s="14">
        <v>399</v>
      </c>
      <c r="Z67" s="15">
        <v>21</v>
      </c>
      <c r="AA67" s="16"/>
      <c r="AB67" s="15">
        <v>18.899999999999999</v>
      </c>
      <c r="AC67" s="15">
        <v>23</v>
      </c>
      <c r="AD67" s="14">
        <v>481</v>
      </c>
      <c r="AE67" s="15">
        <v>23.3</v>
      </c>
      <c r="AF67" s="16"/>
      <c r="AG67" s="15">
        <v>21.2</v>
      </c>
      <c r="AH67" s="15">
        <v>25.4</v>
      </c>
      <c r="AI67" s="14">
        <v>413</v>
      </c>
      <c r="AJ67" s="15">
        <v>20.9</v>
      </c>
      <c r="AK67" s="16"/>
      <c r="AL67" s="15">
        <v>18.899999999999999</v>
      </c>
      <c r="AM67" s="15">
        <v>22.9</v>
      </c>
      <c r="AN67" s="14">
        <v>328</v>
      </c>
      <c r="AO67" s="15">
        <v>19</v>
      </c>
      <c r="AP67" s="16"/>
      <c r="AQ67" s="15">
        <v>16.899999999999999</v>
      </c>
      <c r="AR67" s="15">
        <v>21</v>
      </c>
      <c r="AS67" s="14">
        <v>323</v>
      </c>
      <c r="AT67" s="15">
        <v>20</v>
      </c>
      <c r="AU67" s="16"/>
      <c r="AV67" s="15">
        <v>17.8</v>
      </c>
      <c r="AW67" s="15">
        <v>22.2</v>
      </c>
      <c r="AX67" s="14">
        <v>260</v>
      </c>
      <c r="AY67" s="15">
        <v>15.2</v>
      </c>
      <c r="AZ67" s="16"/>
      <c r="BA67" s="15">
        <v>13.4</v>
      </c>
      <c r="BB67" s="15">
        <v>17.100000000000001</v>
      </c>
      <c r="BC67" s="14">
        <v>161</v>
      </c>
      <c r="BD67" s="15">
        <v>12.3</v>
      </c>
      <c r="BE67" s="16"/>
      <c r="BF67" s="15">
        <v>10.4</v>
      </c>
      <c r="BG67" s="15">
        <v>14.2</v>
      </c>
      <c r="BH67" s="14">
        <v>156</v>
      </c>
      <c r="BI67" s="15">
        <v>13.6</v>
      </c>
      <c r="BJ67" s="16"/>
      <c r="BK67" s="15">
        <v>11.5</v>
      </c>
      <c r="BL67" s="15">
        <v>15.7</v>
      </c>
      <c r="BM67" s="14">
        <v>104</v>
      </c>
      <c r="BN67" s="15">
        <v>10.9</v>
      </c>
      <c r="BO67" s="16"/>
      <c r="BP67" s="15">
        <v>8.8000000000000007</v>
      </c>
      <c r="BQ67" s="15">
        <v>13</v>
      </c>
      <c r="BR67" s="14">
        <v>96</v>
      </c>
      <c r="BS67" s="15">
        <v>13</v>
      </c>
      <c r="BT67" s="16"/>
      <c r="BU67" s="15">
        <v>10.5</v>
      </c>
      <c r="BV67" s="15">
        <v>15.9</v>
      </c>
      <c r="BW67" s="14">
        <v>99</v>
      </c>
      <c r="BX67" s="15">
        <v>19.600000000000001</v>
      </c>
      <c r="BY67" s="16"/>
      <c r="BZ67" s="15">
        <v>15.9</v>
      </c>
      <c r="CA67" s="15">
        <v>23.8</v>
      </c>
      <c r="CB67" s="14">
        <v>50</v>
      </c>
      <c r="CC67" s="15">
        <v>25</v>
      </c>
      <c r="CD67" s="16"/>
      <c r="CE67" s="15">
        <v>18.600000000000001</v>
      </c>
      <c r="CF67" s="15">
        <v>33</v>
      </c>
      <c r="CG67" s="14">
        <v>30</v>
      </c>
      <c r="CH67" s="15">
        <v>33.700000000000003</v>
      </c>
      <c r="CI67" s="16"/>
      <c r="CJ67" s="15">
        <v>22.8</v>
      </c>
      <c r="CK67" s="15">
        <v>48.2</v>
      </c>
    </row>
    <row r="68" spans="1:89">
      <c r="A68" s="21" t="s">
        <v>235</v>
      </c>
      <c r="B68" s="21" t="s">
        <v>132</v>
      </c>
      <c r="C68" s="21" t="s">
        <v>431</v>
      </c>
      <c r="D68" s="21">
        <v>2003</v>
      </c>
      <c r="E68" s="14">
        <v>0</v>
      </c>
      <c r="F68" s="16" t="s">
        <v>520</v>
      </c>
      <c r="G68" s="16"/>
      <c r="H68" s="16" t="s">
        <v>520</v>
      </c>
      <c r="I68" s="16" t="s">
        <v>520</v>
      </c>
      <c r="J68" s="14">
        <v>107</v>
      </c>
      <c r="K68" s="15">
        <v>6.2</v>
      </c>
      <c r="L68" s="16"/>
      <c r="M68" s="15">
        <v>5</v>
      </c>
      <c r="N68" s="15">
        <v>7.4</v>
      </c>
      <c r="O68" s="14">
        <v>278</v>
      </c>
      <c r="P68" s="15">
        <v>16.8</v>
      </c>
      <c r="Q68" s="16"/>
      <c r="R68" s="15">
        <v>14.8</v>
      </c>
      <c r="S68" s="15">
        <v>18.8</v>
      </c>
      <c r="T68" s="14">
        <v>326</v>
      </c>
      <c r="U68" s="15">
        <v>19.7</v>
      </c>
      <c r="V68" s="16"/>
      <c r="W68" s="15">
        <v>17.600000000000001</v>
      </c>
      <c r="X68" s="15">
        <v>21.9</v>
      </c>
      <c r="Y68" s="14">
        <v>444</v>
      </c>
      <c r="Z68" s="15">
        <v>22.8</v>
      </c>
      <c r="AA68" s="16"/>
      <c r="AB68" s="15">
        <v>20.6</v>
      </c>
      <c r="AC68" s="15">
        <v>24.9</v>
      </c>
      <c r="AD68" s="14">
        <v>467</v>
      </c>
      <c r="AE68" s="15">
        <v>22.5</v>
      </c>
      <c r="AF68" s="16"/>
      <c r="AG68" s="15">
        <v>20.399999999999999</v>
      </c>
      <c r="AH68" s="15">
        <v>24.5</v>
      </c>
      <c r="AI68" s="14">
        <v>428</v>
      </c>
      <c r="AJ68" s="15">
        <v>22.2</v>
      </c>
      <c r="AK68" s="16"/>
      <c r="AL68" s="15">
        <v>20.100000000000001</v>
      </c>
      <c r="AM68" s="15">
        <v>24.3</v>
      </c>
      <c r="AN68" s="14">
        <v>327</v>
      </c>
      <c r="AO68" s="15">
        <v>19.3</v>
      </c>
      <c r="AP68" s="16"/>
      <c r="AQ68" s="15">
        <v>17.2</v>
      </c>
      <c r="AR68" s="15">
        <v>21.4</v>
      </c>
      <c r="AS68" s="14">
        <v>279</v>
      </c>
      <c r="AT68" s="15">
        <v>17</v>
      </c>
      <c r="AU68" s="16"/>
      <c r="AV68" s="15">
        <v>15</v>
      </c>
      <c r="AW68" s="15">
        <v>19</v>
      </c>
      <c r="AX68" s="14">
        <v>259</v>
      </c>
      <c r="AY68" s="15">
        <v>15.4</v>
      </c>
      <c r="AZ68" s="16"/>
      <c r="BA68" s="15">
        <v>13.6</v>
      </c>
      <c r="BB68" s="15">
        <v>17.3</v>
      </c>
      <c r="BC68" s="14">
        <v>171</v>
      </c>
      <c r="BD68" s="15">
        <v>13.4</v>
      </c>
      <c r="BE68" s="16"/>
      <c r="BF68" s="15">
        <v>11.4</v>
      </c>
      <c r="BG68" s="15">
        <v>15.4</v>
      </c>
      <c r="BH68" s="14">
        <v>118</v>
      </c>
      <c r="BI68" s="15">
        <v>10.4</v>
      </c>
      <c r="BJ68" s="16"/>
      <c r="BK68" s="15">
        <v>8.6</v>
      </c>
      <c r="BL68" s="15">
        <v>12.3</v>
      </c>
      <c r="BM68" s="14">
        <v>126</v>
      </c>
      <c r="BN68" s="15">
        <v>13.2</v>
      </c>
      <c r="BO68" s="16"/>
      <c r="BP68" s="15">
        <v>10.9</v>
      </c>
      <c r="BQ68" s="15">
        <v>15.5</v>
      </c>
      <c r="BR68" s="14">
        <v>111</v>
      </c>
      <c r="BS68" s="15">
        <v>15.2</v>
      </c>
      <c r="BT68" s="16"/>
      <c r="BU68" s="15">
        <v>12.3</v>
      </c>
      <c r="BV68" s="15">
        <v>18</v>
      </c>
      <c r="BW68" s="14">
        <v>80</v>
      </c>
      <c r="BX68" s="15">
        <v>16.2</v>
      </c>
      <c r="BY68" s="16"/>
      <c r="BZ68" s="15">
        <v>12.9</v>
      </c>
      <c r="CA68" s="15">
        <v>20.2</v>
      </c>
      <c r="CB68" s="14">
        <v>35</v>
      </c>
      <c r="CC68" s="15">
        <v>17.8</v>
      </c>
      <c r="CD68" s="16"/>
      <c r="CE68" s="15">
        <v>12.4</v>
      </c>
      <c r="CF68" s="15">
        <v>24.8</v>
      </c>
      <c r="CG68" s="14">
        <v>24</v>
      </c>
      <c r="CH68" s="15">
        <v>28.3</v>
      </c>
      <c r="CI68" s="16"/>
      <c r="CJ68" s="15">
        <v>18.100000000000001</v>
      </c>
      <c r="CK68" s="15">
        <v>42.1</v>
      </c>
    </row>
    <row r="69" spans="1:89">
      <c r="A69" s="21" t="s">
        <v>235</v>
      </c>
      <c r="B69" s="21" t="s">
        <v>132</v>
      </c>
      <c r="C69" s="21" t="s">
        <v>431</v>
      </c>
      <c r="D69" s="21">
        <v>2002</v>
      </c>
      <c r="E69" s="14">
        <v>4</v>
      </c>
      <c r="F69" s="15">
        <v>0.2</v>
      </c>
      <c r="G69" s="16" t="s">
        <v>519</v>
      </c>
      <c r="H69" s="15">
        <v>0.1</v>
      </c>
      <c r="I69" s="15">
        <v>0.6</v>
      </c>
      <c r="J69" s="14">
        <v>120</v>
      </c>
      <c r="K69" s="15">
        <v>7.1</v>
      </c>
      <c r="L69" s="16"/>
      <c r="M69" s="15">
        <v>5.8</v>
      </c>
      <c r="N69" s="15">
        <v>8.4</v>
      </c>
      <c r="O69" s="14">
        <v>252</v>
      </c>
      <c r="P69" s="15">
        <v>15.6</v>
      </c>
      <c r="Q69" s="16"/>
      <c r="R69" s="15">
        <v>13.7</v>
      </c>
      <c r="S69" s="15">
        <v>17.600000000000001</v>
      </c>
      <c r="T69" s="14">
        <v>339</v>
      </c>
      <c r="U69" s="15">
        <v>20.100000000000001</v>
      </c>
      <c r="V69" s="16"/>
      <c r="W69" s="15">
        <v>17.899999999999999</v>
      </c>
      <c r="X69" s="15">
        <v>22.2</v>
      </c>
      <c r="Y69" s="14">
        <v>460</v>
      </c>
      <c r="Z69" s="15">
        <v>23.2</v>
      </c>
      <c r="AA69" s="16"/>
      <c r="AB69" s="15">
        <v>21.1</v>
      </c>
      <c r="AC69" s="15">
        <v>25.3</v>
      </c>
      <c r="AD69" s="14">
        <v>463</v>
      </c>
      <c r="AE69" s="15">
        <v>22.3</v>
      </c>
      <c r="AF69" s="16"/>
      <c r="AG69" s="15">
        <v>20.3</v>
      </c>
      <c r="AH69" s="15">
        <v>24.4</v>
      </c>
      <c r="AI69" s="14">
        <v>401</v>
      </c>
      <c r="AJ69" s="15">
        <v>21.3</v>
      </c>
      <c r="AK69" s="16"/>
      <c r="AL69" s="15">
        <v>19.2</v>
      </c>
      <c r="AM69" s="15">
        <v>23.3</v>
      </c>
      <c r="AN69" s="14">
        <v>341</v>
      </c>
      <c r="AO69" s="15">
        <v>20.6</v>
      </c>
      <c r="AP69" s="16"/>
      <c r="AQ69" s="15">
        <v>18.399999999999999</v>
      </c>
      <c r="AR69" s="15">
        <v>22.8</v>
      </c>
      <c r="AS69" s="14">
        <v>298</v>
      </c>
      <c r="AT69" s="15">
        <v>17.600000000000001</v>
      </c>
      <c r="AU69" s="16"/>
      <c r="AV69" s="15">
        <v>15.6</v>
      </c>
      <c r="AW69" s="15">
        <v>19.600000000000001</v>
      </c>
      <c r="AX69" s="14">
        <v>252</v>
      </c>
      <c r="AY69" s="15">
        <v>15.6</v>
      </c>
      <c r="AZ69" s="16"/>
      <c r="BA69" s="15">
        <v>13.7</v>
      </c>
      <c r="BB69" s="15">
        <v>17.600000000000001</v>
      </c>
      <c r="BC69" s="14">
        <v>146</v>
      </c>
      <c r="BD69" s="15">
        <v>11.7</v>
      </c>
      <c r="BE69" s="16"/>
      <c r="BF69" s="15">
        <v>9.8000000000000007</v>
      </c>
      <c r="BG69" s="15">
        <v>13.5</v>
      </c>
      <c r="BH69" s="14">
        <v>140</v>
      </c>
      <c r="BI69" s="15">
        <v>12.6</v>
      </c>
      <c r="BJ69" s="16"/>
      <c r="BK69" s="15">
        <v>10.5</v>
      </c>
      <c r="BL69" s="15">
        <v>14.6</v>
      </c>
      <c r="BM69" s="14">
        <v>110</v>
      </c>
      <c r="BN69" s="15">
        <v>11.6</v>
      </c>
      <c r="BO69" s="16"/>
      <c r="BP69" s="15">
        <v>9.4</v>
      </c>
      <c r="BQ69" s="15">
        <v>13.7</v>
      </c>
      <c r="BR69" s="14">
        <v>83</v>
      </c>
      <c r="BS69" s="15">
        <v>11.3</v>
      </c>
      <c r="BT69" s="16"/>
      <c r="BU69" s="15">
        <v>9</v>
      </c>
      <c r="BV69" s="15">
        <v>14.1</v>
      </c>
      <c r="BW69" s="14">
        <v>66</v>
      </c>
      <c r="BX69" s="15">
        <v>14.1</v>
      </c>
      <c r="BY69" s="16"/>
      <c r="BZ69" s="15">
        <v>10.9</v>
      </c>
      <c r="CA69" s="15">
        <v>17.899999999999999</v>
      </c>
      <c r="CB69" s="14">
        <v>42</v>
      </c>
      <c r="CC69" s="15">
        <v>20.6</v>
      </c>
      <c r="CD69" s="16"/>
      <c r="CE69" s="15">
        <v>14.9</v>
      </c>
      <c r="CF69" s="15">
        <v>27.9</v>
      </c>
      <c r="CG69" s="14">
        <v>20</v>
      </c>
      <c r="CH69" s="15">
        <v>24.7</v>
      </c>
      <c r="CI69" s="16"/>
      <c r="CJ69" s="15">
        <v>15.1</v>
      </c>
      <c r="CK69" s="15">
        <v>38.1</v>
      </c>
    </row>
    <row r="70" spans="1:89">
      <c r="A70" s="21" t="s">
        <v>235</v>
      </c>
      <c r="B70" s="21" t="s">
        <v>132</v>
      </c>
      <c r="C70" s="21" t="s">
        <v>431</v>
      </c>
      <c r="D70" s="21">
        <v>2001</v>
      </c>
      <c r="E70" s="14">
        <v>3</v>
      </c>
      <c r="F70" s="15">
        <v>0.2</v>
      </c>
      <c r="G70" s="16" t="s">
        <v>519</v>
      </c>
      <c r="H70" s="15">
        <v>0</v>
      </c>
      <c r="I70" s="15">
        <v>0.5</v>
      </c>
      <c r="J70" s="14">
        <v>148</v>
      </c>
      <c r="K70" s="15">
        <v>9</v>
      </c>
      <c r="L70" s="16"/>
      <c r="M70" s="15">
        <v>7.5</v>
      </c>
      <c r="N70" s="15">
        <v>10.4</v>
      </c>
      <c r="O70" s="14">
        <v>261</v>
      </c>
      <c r="P70" s="15">
        <v>16.5</v>
      </c>
      <c r="Q70" s="16"/>
      <c r="R70" s="15">
        <v>14.5</v>
      </c>
      <c r="S70" s="15">
        <v>18.5</v>
      </c>
      <c r="T70" s="14">
        <v>369</v>
      </c>
      <c r="U70" s="15">
        <v>21.2</v>
      </c>
      <c r="V70" s="16"/>
      <c r="W70" s="15">
        <v>19</v>
      </c>
      <c r="X70" s="15">
        <v>23.3</v>
      </c>
      <c r="Y70" s="14">
        <v>470</v>
      </c>
      <c r="Z70" s="15">
        <v>23.3</v>
      </c>
      <c r="AA70" s="16"/>
      <c r="AB70" s="15">
        <v>21.2</v>
      </c>
      <c r="AC70" s="15">
        <v>25.4</v>
      </c>
      <c r="AD70" s="14">
        <v>434</v>
      </c>
      <c r="AE70" s="15">
        <v>21.2</v>
      </c>
      <c r="AF70" s="16"/>
      <c r="AG70" s="15">
        <v>19.2</v>
      </c>
      <c r="AH70" s="15">
        <v>23.2</v>
      </c>
      <c r="AI70" s="14">
        <v>369</v>
      </c>
      <c r="AJ70" s="15">
        <v>20.2</v>
      </c>
      <c r="AK70" s="16"/>
      <c r="AL70" s="15">
        <v>18.100000000000001</v>
      </c>
      <c r="AM70" s="15">
        <v>22.2</v>
      </c>
      <c r="AN70" s="14">
        <v>370</v>
      </c>
      <c r="AO70" s="15">
        <v>22.5</v>
      </c>
      <c r="AP70" s="16"/>
      <c r="AQ70" s="15">
        <v>20.2</v>
      </c>
      <c r="AR70" s="15">
        <v>24.8</v>
      </c>
      <c r="AS70" s="14">
        <v>330</v>
      </c>
      <c r="AT70" s="15">
        <v>18.600000000000001</v>
      </c>
      <c r="AU70" s="16"/>
      <c r="AV70" s="15">
        <v>16.600000000000001</v>
      </c>
      <c r="AW70" s="15">
        <v>20.6</v>
      </c>
      <c r="AX70" s="14">
        <v>255</v>
      </c>
      <c r="AY70" s="15">
        <v>17.100000000000001</v>
      </c>
      <c r="AZ70" s="16"/>
      <c r="BA70" s="15">
        <v>15</v>
      </c>
      <c r="BB70" s="15">
        <v>19.2</v>
      </c>
      <c r="BC70" s="14">
        <v>159</v>
      </c>
      <c r="BD70" s="15">
        <v>12.7</v>
      </c>
      <c r="BE70" s="16"/>
      <c r="BF70" s="15">
        <v>10.7</v>
      </c>
      <c r="BG70" s="15">
        <v>14.7</v>
      </c>
      <c r="BH70" s="14">
        <v>133</v>
      </c>
      <c r="BI70" s="15">
        <v>12</v>
      </c>
      <c r="BJ70" s="16"/>
      <c r="BK70" s="15">
        <v>10</v>
      </c>
      <c r="BL70" s="15">
        <v>14.1</v>
      </c>
      <c r="BM70" s="14">
        <v>129</v>
      </c>
      <c r="BN70" s="15">
        <v>13.6</v>
      </c>
      <c r="BO70" s="16"/>
      <c r="BP70" s="15">
        <v>11.3</v>
      </c>
      <c r="BQ70" s="15">
        <v>16</v>
      </c>
      <c r="BR70" s="14">
        <v>118</v>
      </c>
      <c r="BS70" s="15">
        <v>16.100000000000001</v>
      </c>
      <c r="BT70" s="16"/>
      <c r="BU70" s="15">
        <v>13.2</v>
      </c>
      <c r="BV70" s="15">
        <v>19</v>
      </c>
      <c r="BW70" s="14">
        <v>69</v>
      </c>
      <c r="BX70" s="15">
        <v>15.6</v>
      </c>
      <c r="BY70" s="16"/>
      <c r="BZ70" s="15">
        <v>12.2</v>
      </c>
      <c r="CA70" s="15">
        <v>19.8</v>
      </c>
      <c r="CB70" s="14">
        <v>57</v>
      </c>
      <c r="CC70" s="15">
        <v>27.7</v>
      </c>
      <c r="CD70" s="16"/>
      <c r="CE70" s="15">
        <v>21</v>
      </c>
      <c r="CF70" s="15">
        <v>35.9</v>
      </c>
      <c r="CG70" s="14">
        <v>22</v>
      </c>
      <c r="CH70" s="15">
        <v>28.5</v>
      </c>
      <c r="CI70" s="16"/>
      <c r="CJ70" s="15">
        <v>17.899999999999999</v>
      </c>
      <c r="CK70" s="15">
        <v>43.2</v>
      </c>
    </row>
    <row r="71" spans="1:89">
      <c r="A71" s="21" t="s">
        <v>235</v>
      </c>
      <c r="B71" s="21" t="s">
        <v>132</v>
      </c>
      <c r="C71" s="21" t="s">
        <v>431</v>
      </c>
      <c r="D71" s="21">
        <v>2000</v>
      </c>
      <c r="E71" s="14">
        <v>1</v>
      </c>
      <c r="F71" s="16" t="s">
        <v>520</v>
      </c>
      <c r="G71" s="16"/>
      <c r="H71" s="16" t="s">
        <v>520</v>
      </c>
      <c r="I71" s="16" t="s">
        <v>520</v>
      </c>
      <c r="J71" s="14">
        <v>122</v>
      </c>
      <c r="K71" s="15">
        <v>7.5</v>
      </c>
      <c r="L71" s="16"/>
      <c r="M71" s="15">
        <v>6.2</v>
      </c>
      <c r="N71" s="15">
        <v>8.8000000000000007</v>
      </c>
      <c r="O71" s="14">
        <v>309</v>
      </c>
      <c r="P71" s="15">
        <v>20</v>
      </c>
      <c r="Q71" s="16"/>
      <c r="R71" s="15">
        <v>17.7</v>
      </c>
      <c r="S71" s="15">
        <v>22.2</v>
      </c>
      <c r="T71" s="14">
        <v>429</v>
      </c>
      <c r="U71" s="15">
        <v>23.9</v>
      </c>
      <c r="V71" s="16"/>
      <c r="W71" s="15">
        <v>21.6</v>
      </c>
      <c r="X71" s="15">
        <v>26.2</v>
      </c>
      <c r="Y71" s="14">
        <v>476</v>
      </c>
      <c r="Z71" s="15">
        <v>23.5</v>
      </c>
      <c r="AA71" s="16"/>
      <c r="AB71" s="15">
        <v>21.4</v>
      </c>
      <c r="AC71" s="15">
        <v>25.6</v>
      </c>
      <c r="AD71" s="14">
        <v>483</v>
      </c>
      <c r="AE71" s="15">
        <v>23.9</v>
      </c>
      <c r="AF71" s="16"/>
      <c r="AG71" s="15">
        <v>21.8</v>
      </c>
      <c r="AH71" s="15">
        <v>26.1</v>
      </c>
      <c r="AI71" s="14">
        <v>372</v>
      </c>
      <c r="AJ71" s="15">
        <v>20.9</v>
      </c>
      <c r="AK71" s="16"/>
      <c r="AL71" s="15">
        <v>18.7</v>
      </c>
      <c r="AM71" s="15">
        <v>23</v>
      </c>
      <c r="AN71" s="14">
        <v>353</v>
      </c>
      <c r="AO71" s="15">
        <v>21.6</v>
      </c>
      <c r="AP71" s="16"/>
      <c r="AQ71" s="15">
        <v>19.3</v>
      </c>
      <c r="AR71" s="15">
        <v>23.8</v>
      </c>
      <c r="AS71" s="14">
        <v>309</v>
      </c>
      <c r="AT71" s="15">
        <v>17.399999999999999</v>
      </c>
      <c r="AU71" s="16"/>
      <c r="AV71" s="15">
        <v>15.5</v>
      </c>
      <c r="AW71" s="15">
        <v>19.3</v>
      </c>
      <c r="AX71" s="14">
        <v>235</v>
      </c>
      <c r="AY71" s="15">
        <v>16.399999999999999</v>
      </c>
      <c r="AZ71" s="16"/>
      <c r="BA71" s="15">
        <v>14.3</v>
      </c>
      <c r="BB71" s="15">
        <v>18.600000000000001</v>
      </c>
      <c r="BC71" s="14">
        <v>152</v>
      </c>
      <c r="BD71" s="15">
        <v>12.1</v>
      </c>
      <c r="BE71" s="16"/>
      <c r="BF71" s="15">
        <v>10.199999999999999</v>
      </c>
      <c r="BG71" s="15">
        <v>14</v>
      </c>
      <c r="BH71" s="14">
        <v>133</v>
      </c>
      <c r="BI71" s="15">
        <v>12.1</v>
      </c>
      <c r="BJ71" s="16"/>
      <c r="BK71" s="15">
        <v>10</v>
      </c>
      <c r="BL71" s="15">
        <v>14.1</v>
      </c>
      <c r="BM71" s="14">
        <v>134</v>
      </c>
      <c r="BN71" s="15">
        <v>14.2</v>
      </c>
      <c r="BO71" s="16"/>
      <c r="BP71" s="15">
        <v>11.8</v>
      </c>
      <c r="BQ71" s="15">
        <v>16.7</v>
      </c>
      <c r="BR71" s="14">
        <v>113</v>
      </c>
      <c r="BS71" s="15">
        <v>15.3</v>
      </c>
      <c r="BT71" s="16"/>
      <c r="BU71" s="15">
        <v>12.4</v>
      </c>
      <c r="BV71" s="15">
        <v>18.100000000000001</v>
      </c>
      <c r="BW71" s="14">
        <v>71</v>
      </c>
      <c r="BX71" s="15">
        <v>17.399999999999999</v>
      </c>
      <c r="BY71" s="16"/>
      <c r="BZ71" s="15">
        <v>13.6</v>
      </c>
      <c r="CA71" s="15">
        <v>22</v>
      </c>
      <c r="CB71" s="14">
        <v>60</v>
      </c>
      <c r="CC71" s="15">
        <v>29.4</v>
      </c>
      <c r="CD71" s="16"/>
      <c r="CE71" s="15">
        <v>22.5</v>
      </c>
      <c r="CF71" s="15">
        <v>37.9</v>
      </c>
      <c r="CG71" s="14">
        <v>19</v>
      </c>
      <c r="CH71" s="15">
        <v>26</v>
      </c>
      <c r="CI71" s="16" t="s">
        <v>519</v>
      </c>
      <c r="CJ71" s="15">
        <v>15.7</v>
      </c>
      <c r="CK71" s="15">
        <v>40.6</v>
      </c>
    </row>
    <row r="72" spans="1:89">
      <c r="A72" s="21" t="s">
        <v>235</v>
      </c>
      <c r="B72" s="21" t="s">
        <v>132</v>
      </c>
      <c r="C72" s="21" t="s">
        <v>431</v>
      </c>
      <c r="D72" s="21">
        <v>1999</v>
      </c>
      <c r="E72" s="14">
        <v>2</v>
      </c>
      <c r="F72" s="16" t="s">
        <v>520</v>
      </c>
      <c r="G72" s="16"/>
      <c r="H72" s="16" t="s">
        <v>520</v>
      </c>
      <c r="I72" s="16" t="s">
        <v>520</v>
      </c>
      <c r="J72" s="14">
        <v>131</v>
      </c>
      <c r="K72" s="15">
        <v>8.1</v>
      </c>
      <c r="L72" s="16"/>
      <c r="M72" s="15">
        <v>6.7</v>
      </c>
      <c r="N72" s="15">
        <v>9.5</v>
      </c>
      <c r="O72" s="14">
        <v>303</v>
      </c>
      <c r="P72" s="15">
        <v>19.8</v>
      </c>
      <c r="Q72" s="16"/>
      <c r="R72" s="15">
        <v>17.600000000000001</v>
      </c>
      <c r="S72" s="15">
        <v>22</v>
      </c>
      <c r="T72" s="14">
        <v>459</v>
      </c>
      <c r="U72" s="15">
        <v>25</v>
      </c>
      <c r="V72" s="16"/>
      <c r="W72" s="15">
        <v>22.7</v>
      </c>
      <c r="X72" s="15">
        <v>27.3</v>
      </c>
      <c r="Y72" s="14">
        <v>525</v>
      </c>
      <c r="Z72" s="15">
        <v>25.7</v>
      </c>
      <c r="AA72" s="16"/>
      <c r="AB72" s="15">
        <v>23.5</v>
      </c>
      <c r="AC72" s="15">
        <v>27.9</v>
      </c>
      <c r="AD72" s="14">
        <v>483</v>
      </c>
      <c r="AE72" s="15">
        <v>24.5</v>
      </c>
      <c r="AF72" s="16"/>
      <c r="AG72" s="15">
        <v>22.3</v>
      </c>
      <c r="AH72" s="15">
        <v>26.6</v>
      </c>
      <c r="AI72" s="14">
        <v>385</v>
      </c>
      <c r="AJ72" s="15">
        <v>22.2</v>
      </c>
      <c r="AK72" s="16"/>
      <c r="AL72" s="15">
        <v>19.899999999999999</v>
      </c>
      <c r="AM72" s="15">
        <v>24.4</v>
      </c>
      <c r="AN72" s="14">
        <v>371</v>
      </c>
      <c r="AO72" s="15">
        <v>22.5</v>
      </c>
      <c r="AP72" s="16"/>
      <c r="AQ72" s="15">
        <v>20.2</v>
      </c>
      <c r="AR72" s="15">
        <v>24.8</v>
      </c>
      <c r="AS72" s="14">
        <v>317</v>
      </c>
      <c r="AT72" s="15">
        <v>18</v>
      </c>
      <c r="AU72" s="16"/>
      <c r="AV72" s="15">
        <v>16</v>
      </c>
      <c r="AW72" s="15">
        <v>20</v>
      </c>
      <c r="AX72" s="14">
        <v>234</v>
      </c>
      <c r="AY72" s="15">
        <v>16.899999999999999</v>
      </c>
      <c r="AZ72" s="16"/>
      <c r="BA72" s="15">
        <v>14.8</v>
      </c>
      <c r="BB72" s="15">
        <v>19.100000000000001</v>
      </c>
      <c r="BC72" s="14">
        <v>195</v>
      </c>
      <c r="BD72" s="15">
        <v>15.6</v>
      </c>
      <c r="BE72" s="16"/>
      <c r="BF72" s="15">
        <v>13.4</v>
      </c>
      <c r="BG72" s="15">
        <v>17.8</v>
      </c>
      <c r="BH72" s="14">
        <v>147</v>
      </c>
      <c r="BI72" s="15">
        <v>13.4</v>
      </c>
      <c r="BJ72" s="16"/>
      <c r="BK72" s="15">
        <v>11.2</v>
      </c>
      <c r="BL72" s="15">
        <v>15.5</v>
      </c>
      <c r="BM72" s="14">
        <v>129</v>
      </c>
      <c r="BN72" s="15">
        <v>13.8</v>
      </c>
      <c r="BO72" s="16"/>
      <c r="BP72" s="15">
        <v>11.4</v>
      </c>
      <c r="BQ72" s="15">
        <v>16.100000000000001</v>
      </c>
      <c r="BR72" s="14">
        <v>126</v>
      </c>
      <c r="BS72" s="15">
        <v>16.7</v>
      </c>
      <c r="BT72" s="16"/>
      <c r="BU72" s="15">
        <v>13.8</v>
      </c>
      <c r="BV72" s="15">
        <v>19.600000000000001</v>
      </c>
      <c r="BW72" s="14">
        <v>72</v>
      </c>
      <c r="BX72" s="15">
        <v>19.100000000000001</v>
      </c>
      <c r="BY72" s="16"/>
      <c r="BZ72" s="15">
        <v>15</v>
      </c>
      <c r="CA72" s="15">
        <v>24.1</v>
      </c>
      <c r="CB72" s="14">
        <v>66</v>
      </c>
      <c r="CC72" s="15">
        <v>33.1</v>
      </c>
      <c r="CD72" s="16"/>
      <c r="CE72" s="15">
        <v>25.6</v>
      </c>
      <c r="CF72" s="15">
        <v>42.1</v>
      </c>
      <c r="CG72" s="14">
        <v>19</v>
      </c>
      <c r="CH72" s="15">
        <v>27.2</v>
      </c>
      <c r="CI72" s="16" t="s">
        <v>519</v>
      </c>
      <c r="CJ72" s="15">
        <v>16.399999999999999</v>
      </c>
      <c r="CK72" s="15">
        <v>42.5</v>
      </c>
    </row>
    <row r="73" spans="1:89">
      <c r="A73" s="21" t="s">
        <v>235</v>
      </c>
      <c r="B73" s="21" t="s">
        <v>132</v>
      </c>
      <c r="C73" s="21" t="s">
        <v>431</v>
      </c>
      <c r="D73" s="21">
        <v>1998</v>
      </c>
      <c r="E73" s="14">
        <v>2</v>
      </c>
      <c r="F73" s="16" t="s">
        <v>520</v>
      </c>
      <c r="G73" s="16"/>
      <c r="H73" s="16" t="s">
        <v>520</v>
      </c>
      <c r="I73" s="16" t="s">
        <v>520</v>
      </c>
      <c r="J73" s="14">
        <v>154</v>
      </c>
      <c r="K73" s="15">
        <v>9.6</v>
      </c>
      <c r="L73" s="16"/>
      <c r="M73" s="15">
        <v>8.1</v>
      </c>
      <c r="N73" s="15">
        <v>11.1</v>
      </c>
      <c r="O73" s="14">
        <v>376</v>
      </c>
      <c r="P73" s="15">
        <v>24.6</v>
      </c>
      <c r="Q73" s="16"/>
      <c r="R73" s="15">
        <v>22.1</v>
      </c>
      <c r="S73" s="15">
        <v>27.1</v>
      </c>
      <c r="T73" s="14">
        <v>522</v>
      </c>
      <c r="U73" s="15">
        <v>27.7</v>
      </c>
      <c r="V73" s="16"/>
      <c r="W73" s="15">
        <v>25.3</v>
      </c>
      <c r="X73" s="15">
        <v>30</v>
      </c>
      <c r="Y73" s="14">
        <v>590</v>
      </c>
      <c r="Z73" s="15">
        <v>28.7</v>
      </c>
      <c r="AA73" s="16"/>
      <c r="AB73" s="15">
        <v>26.4</v>
      </c>
      <c r="AC73" s="15">
        <v>31</v>
      </c>
      <c r="AD73" s="14">
        <v>427</v>
      </c>
      <c r="AE73" s="15">
        <v>22.2</v>
      </c>
      <c r="AF73" s="16"/>
      <c r="AG73" s="15">
        <v>20.100000000000001</v>
      </c>
      <c r="AH73" s="15">
        <v>24.3</v>
      </c>
      <c r="AI73" s="14">
        <v>389</v>
      </c>
      <c r="AJ73" s="15">
        <v>22.8</v>
      </c>
      <c r="AK73" s="16"/>
      <c r="AL73" s="15">
        <v>20.6</v>
      </c>
      <c r="AM73" s="15">
        <v>25.1</v>
      </c>
      <c r="AN73" s="14">
        <v>377</v>
      </c>
      <c r="AO73" s="15">
        <v>22.6</v>
      </c>
      <c r="AP73" s="16"/>
      <c r="AQ73" s="15">
        <v>20.3</v>
      </c>
      <c r="AR73" s="15">
        <v>24.8</v>
      </c>
      <c r="AS73" s="14">
        <v>324</v>
      </c>
      <c r="AT73" s="15">
        <v>18.7</v>
      </c>
      <c r="AU73" s="16"/>
      <c r="AV73" s="15">
        <v>16.7</v>
      </c>
      <c r="AW73" s="15">
        <v>20.8</v>
      </c>
      <c r="AX73" s="14">
        <v>222</v>
      </c>
      <c r="AY73" s="15">
        <v>16.5</v>
      </c>
      <c r="AZ73" s="16"/>
      <c r="BA73" s="15">
        <v>14.4</v>
      </c>
      <c r="BB73" s="15">
        <v>18.7</v>
      </c>
      <c r="BC73" s="14">
        <v>177</v>
      </c>
      <c r="BD73" s="15">
        <v>14.4</v>
      </c>
      <c r="BE73" s="16"/>
      <c r="BF73" s="15">
        <v>12.3</v>
      </c>
      <c r="BG73" s="15">
        <v>16.5</v>
      </c>
      <c r="BH73" s="14">
        <v>144</v>
      </c>
      <c r="BI73" s="15">
        <v>13.1</v>
      </c>
      <c r="BJ73" s="16"/>
      <c r="BK73" s="15">
        <v>10.9</v>
      </c>
      <c r="BL73" s="15">
        <v>15.2</v>
      </c>
      <c r="BM73" s="14">
        <v>93</v>
      </c>
      <c r="BN73" s="15">
        <v>9.9</v>
      </c>
      <c r="BO73" s="16"/>
      <c r="BP73" s="15">
        <v>8</v>
      </c>
      <c r="BQ73" s="15">
        <v>12.1</v>
      </c>
      <c r="BR73" s="14">
        <v>116</v>
      </c>
      <c r="BS73" s="15">
        <v>15.8</v>
      </c>
      <c r="BT73" s="16"/>
      <c r="BU73" s="15">
        <v>13</v>
      </c>
      <c r="BV73" s="15">
        <v>18.7</v>
      </c>
      <c r="BW73" s="14">
        <v>67</v>
      </c>
      <c r="BX73" s="15">
        <v>17.5</v>
      </c>
      <c r="BY73" s="16"/>
      <c r="BZ73" s="15">
        <v>13.6</v>
      </c>
      <c r="CA73" s="15">
        <v>22.2</v>
      </c>
      <c r="CB73" s="14">
        <v>41</v>
      </c>
      <c r="CC73" s="15">
        <v>21.1</v>
      </c>
      <c r="CD73" s="16"/>
      <c r="CE73" s="15">
        <v>15.1</v>
      </c>
      <c r="CF73" s="15">
        <v>28.6</v>
      </c>
      <c r="CG73" s="14">
        <v>20</v>
      </c>
      <c r="CH73" s="15">
        <v>30.2</v>
      </c>
      <c r="CI73" s="16"/>
      <c r="CJ73" s="15">
        <v>18.399999999999999</v>
      </c>
      <c r="CK73" s="15">
        <v>46.6</v>
      </c>
    </row>
    <row r="74" spans="1:89">
      <c r="A74" s="21" t="s">
        <v>235</v>
      </c>
      <c r="B74" s="21" t="s">
        <v>132</v>
      </c>
      <c r="C74" s="21" t="s">
        <v>431</v>
      </c>
      <c r="D74" s="21">
        <v>1997</v>
      </c>
      <c r="E74" s="14">
        <v>2</v>
      </c>
      <c r="F74" s="16" t="s">
        <v>520</v>
      </c>
      <c r="G74" s="16"/>
      <c r="H74" s="16" t="s">
        <v>520</v>
      </c>
      <c r="I74" s="16" t="s">
        <v>520</v>
      </c>
      <c r="J74" s="14">
        <v>134</v>
      </c>
      <c r="K74" s="15">
        <v>8.5</v>
      </c>
      <c r="L74" s="16"/>
      <c r="M74" s="15">
        <v>7.1</v>
      </c>
      <c r="N74" s="15">
        <v>9.9</v>
      </c>
      <c r="O74" s="14">
        <v>346</v>
      </c>
      <c r="P74" s="15">
        <v>21.9</v>
      </c>
      <c r="Q74" s="16"/>
      <c r="R74" s="15">
        <v>19.600000000000001</v>
      </c>
      <c r="S74" s="15">
        <v>24.2</v>
      </c>
      <c r="T74" s="14">
        <v>443</v>
      </c>
      <c r="U74" s="15">
        <v>22.9</v>
      </c>
      <c r="V74" s="16"/>
      <c r="W74" s="15">
        <v>20.8</v>
      </c>
      <c r="X74" s="15">
        <v>25.1</v>
      </c>
      <c r="Y74" s="14">
        <v>470</v>
      </c>
      <c r="Z74" s="15">
        <v>22.8</v>
      </c>
      <c r="AA74" s="16"/>
      <c r="AB74" s="15">
        <v>20.7</v>
      </c>
      <c r="AC74" s="15">
        <v>24.8</v>
      </c>
      <c r="AD74" s="14">
        <v>380</v>
      </c>
      <c r="AE74" s="15">
        <v>20.2</v>
      </c>
      <c r="AF74" s="16"/>
      <c r="AG74" s="15">
        <v>18.2</v>
      </c>
      <c r="AH74" s="15">
        <v>22.2</v>
      </c>
      <c r="AI74" s="14">
        <v>313</v>
      </c>
      <c r="AJ74" s="15">
        <v>18.7</v>
      </c>
      <c r="AK74" s="16"/>
      <c r="AL74" s="15">
        <v>16.600000000000001</v>
      </c>
      <c r="AM74" s="15">
        <v>20.7</v>
      </c>
      <c r="AN74" s="14">
        <v>353</v>
      </c>
      <c r="AO74" s="15">
        <v>20.5</v>
      </c>
      <c r="AP74" s="16"/>
      <c r="AQ74" s="15">
        <v>18.3</v>
      </c>
      <c r="AR74" s="15">
        <v>22.6</v>
      </c>
      <c r="AS74" s="14">
        <v>271</v>
      </c>
      <c r="AT74" s="15">
        <v>16.3</v>
      </c>
      <c r="AU74" s="16"/>
      <c r="AV74" s="15">
        <v>14.4</v>
      </c>
      <c r="AW74" s="15">
        <v>18.3</v>
      </c>
      <c r="AX74" s="14">
        <v>196</v>
      </c>
      <c r="AY74" s="15">
        <v>14.9</v>
      </c>
      <c r="AZ74" s="16"/>
      <c r="BA74" s="15">
        <v>12.8</v>
      </c>
      <c r="BB74" s="15">
        <v>17</v>
      </c>
      <c r="BC74" s="14">
        <v>160</v>
      </c>
      <c r="BD74" s="15">
        <v>13.2</v>
      </c>
      <c r="BE74" s="16"/>
      <c r="BF74" s="15">
        <v>11.2</v>
      </c>
      <c r="BG74" s="15">
        <v>15.2</v>
      </c>
      <c r="BH74" s="14">
        <v>123</v>
      </c>
      <c r="BI74" s="15">
        <v>11.1</v>
      </c>
      <c r="BJ74" s="16"/>
      <c r="BK74" s="15">
        <v>9.1999999999999993</v>
      </c>
      <c r="BL74" s="15">
        <v>13.1</v>
      </c>
      <c r="BM74" s="14">
        <v>117</v>
      </c>
      <c r="BN74" s="15">
        <v>12.4</v>
      </c>
      <c r="BO74" s="16"/>
      <c r="BP74" s="15">
        <v>10.199999999999999</v>
      </c>
      <c r="BQ74" s="15">
        <v>14.7</v>
      </c>
      <c r="BR74" s="14">
        <v>107</v>
      </c>
      <c r="BS74" s="15">
        <v>15.4</v>
      </c>
      <c r="BT74" s="16"/>
      <c r="BU74" s="15">
        <v>12.5</v>
      </c>
      <c r="BV74" s="15">
        <v>18.3</v>
      </c>
      <c r="BW74" s="14">
        <v>80</v>
      </c>
      <c r="BX74" s="15">
        <v>20</v>
      </c>
      <c r="BY74" s="16"/>
      <c r="BZ74" s="15">
        <v>15.9</v>
      </c>
      <c r="CA74" s="15">
        <v>24.9</v>
      </c>
      <c r="CB74" s="14">
        <v>55</v>
      </c>
      <c r="CC74" s="15">
        <v>29.3</v>
      </c>
      <c r="CD74" s="16"/>
      <c r="CE74" s="15">
        <v>22.1</v>
      </c>
      <c r="CF74" s="15">
        <v>38.200000000000003</v>
      </c>
      <c r="CG74" s="14">
        <v>17</v>
      </c>
      <c r="CH74" s="15">
        <v>27.5</v>
      </c>
      <c r="CI74" s="16" t="s">
        <v>519</v>
      </c>
      <c r="CJ74" s="15">
        <v>16</v>
      </c>
      <c r="CK74" s="15">
        <v>44.1</v>
      </c>
    </row>
    <row r="75" spans="1:89">
      <c r="A75" s="21" t="s">
        <v>235</v>
      </c>
      <c r="B75" s="21" t="s">
        <v>132</v>
      </c>
      <c r="C75" s="21" t="s">
        <v>431</v>
      </c>
      <c r="D75" s="21">
        <v>1996</v>
      </c>
      <c r="E75" s="14">
        <v>2</v>
      </c>
      <c r="F75" s="16" t="s">
        <v>520</v>
      </c>
      <c r="G75" s="16"/>
      <c r="H75" s="16" t="s">
        <v>520</v>
      </c>
      <c r="I75" s="16" t="s">
        <v>520</v>
      </c>
      <c r="J75" s="14">
        <v>118</v>
      </c>
      <c r="K75" s="15">
        <v>7.6</v>
      </c>
      <c r="L75" s="16"/>
      <c r="M75" s="15">
        <v>6.3</v>
      </c>
      <c r="N75" s="15">
        <v>9</v>
      </c>
      <c r="O75" s="14">
        <v>320</v>
      </c>
      <c r="P75" s="15">
        <v>19.3</v>
      </c>
      <c r="Q75" s="16"/>
      <c r="R75" s="15">
        <v>17.2</v>
      </c>
      <c r="S75" s="15">
        <v>21.4</v>
      </c>
      <c r="T75" s="14">
        <v>444</v>
      </c>
      <c r="U75" s="15">
        <v>22.5</v>
      </c>
      <c r="V75" s="16"/>
      <c r="W75" s="15">
        <v>20.399999999999999</v>
      </c>
      <c r="X75" s="15">
        <v>24.6</v>
      </c>
      <c r="Y75" s="14">
        <v>511</v>
      </c>
      <c r="Z75" s="15">
        <v>24.9</v>
      </c>
      <c r="AA75" s="16"/>
      <c r="AB75" s="15">
        <v>22.8</v>
      </c>
      <c r="AC75" s="15">
        <v>27.1</v>
      </c>
      <c r="AD75" s="14">
        <v>366</v>
      </c>
      <c r="AE75" s="15">
        <v>20</v>
      </c>
      <c r="AF75" s="16"/>
      <c r="AG75" s="15">
        <v>17.899999999999999</v>
      </c>
      <c r="AH75" s="15">
        <v>22</v>
      </c>
      <c r="AI75" s="14">
        <v>373</v>
      </c>
      <c r="AJ75" s="15">
        <v>22.5</v>
      </c>
      <c r="AK75" s="16"/>
      <c r="AL75" s="15">
        <v>20.2</v>
      </c>
      <c r="AM75" s="15">
        <v>24.8</v>
      </c>
      <c r="AN75" s="14">
        <v>368</v>
      </c>
      <c r="AO75" s="15">
        <v>20.3</v>
      </c>
      <c r="AP75" s="16"/>
      <c r="AQ75" s="15">
        <v>18.3</v>
      </c>
      <c r="AR75" s="15">
        <v>22.4</v>
      </c>
      <c r="AS75" s="14">
        <v>246</v>
      </c>
      <c r="AT75" s="15">
        <v>16</v>
      </c>
      <c r="AU75" s="16"/>
      <c r="AV75" s="15">
        <v>14</v>
      </c>
      <c r="AW75" s="15">
        <v>18</v>
      </c>
      <c r="AX75" s="14">
        <v>211</v>
      </c>
      <c r="AY75" s="15">
        <v>16</v>
      </c>
      <c r="AZ75" s="16"/>
      <c r="BA75" s="15">
        <v>13.9</v>
      </c>
      <c r="BB75" s="15">
        <v>18.2</v>
      </c>
      <c r="BC75" s="14">
        <v>152</v>
      </c>
      <c r="BD75" s="15">
        <v>12.6</v>
      </c>
      <c r="BE75" s="16"/>
      <c r="BF75" s="15">
        <v>10.6</v>
      </c>
      <c r="BG75" s="15">
        <v>14.6</v>
      </c>
      <c r="BH75" s="14">
        <v>128</v>
      </c>
      <c r="BI75" s="15">
        <v>11.6</v>
      </c>
      <c r="BJ75" s="16"/>
      <c r="BK75" s="15">
        <v>9.6</v>
      </c>
      <c r="BL75" s="15">
        <v>13.6</v>
      </c>
      <c r="BM75" s="14">
        <v>151</v>
      </c>
      <c r="BN75" s="15">
        <v>15.8</v>
      </c>
      <c r="BO75" s="16"/>
      <c r="BP75" s="15">
        <v>13.3</v>
      </c>
      <c r="BQ75" s="15">
        <v>18.399999999999999</v>
      </c>
      <c r="BR75" s="14">
        <v>104</v>
      </c>
      <c r="BS75" s="15">
        <v>15.8</v>
      </c>
      <c r="BT75" s="16"/>
      <c r="BU75" s="15">
        <v>12.7</v>
      </c>
      <c r="BV75" s="15">
        <v>18.8</v>
      </c>
      <c r="BW75" s="14">
        <v>100</v>
      </c>
      <c r="BX75" s="15">
        <v>24.6</v>
      </c>
      <c r="BY75" s="16"/>
      <c r="BZ75" s="15">
        <v>19.7</v>
      </c>
      <c r="CA75" s="15">
        <v>29.4</v>
      </c>
      <c r="CB75" s="14">
        <v>44</v>
      </c>
      <c r="CC75" s="15">
        <v>24.2</v>
      </c>
      <c r="CD75" s="16"/>
      <c r="CE75" s="15">
        <v>17.600000000000001</v>
      </c>
      <c r="CF75" s="15">
        <v>32.5</v>
      </c>
      <c r="CG75" s="14">
        <v>23</v>
      </c>
      <c r="CH75" s="15">
        <v>39.299999999999997</v>
      </c>
      <c r="CI75" s="16"/>
      <c r="CJ75" s="15">
        <v>24.9</v>
      </c>
      <c r="CK75" s="15">
        <v>58.9</v>
      </c>
    </row>
    <row r="76" spans="1:89">
      <c r="A76" s="21" t="s">
        <v>235</v>
      </c>
      <c r="B76" s="21" t="s">
        <v>132</v>
      </c>
      <c r="C76" s="21" t="s">
        <v>431</v>
      </c>
      <c r="D76" s="21">
        <v>1995</v>
      </c>
      <c r="E76" s="14">
        <v>2</v>
      </c>
      <c r="F76" s="16" t="s">
        <v>520</v>
      </c>
      <c r="G76" s="16"/>
      <c r="H76" s="16" t="s">
        <v>520</v>
      </c>
      <c r="I76" s="16" t="s">
        <v>520</v>
      </c>
      <c r="J76" s="14">
        <v>104</v>
      </c>
      <c r="K76" s="15">
        <v>6.8</v>
      </c>
      <c r="L76" s="16"/>
      <c r="M76" s="15">
        <v>5.5</v>
      </c>
      <c r="N76" s="15">
        <v>8.1999999999999993</v>
      </c>
      <c r="O76" s="14">
        <v>386</v>
      </c>
      <c r="P76" s="15">
        <v>22.2</v>
      </c>
      <c r="Q76" s="16"/>
      <c r="R76" s="15">
        <v>20</v>
      </c>
      <c r="S76" s="15">
        <v>24.4</v>
      </c>
      <c r="T76" s="14">
        <v>497</v>
      </c>
      <c r="U76" s="15">
        <v>24.9</v>
      </c>
      <c r="V76" s="16"/>
      <c r="W76" s="15">
        <v>22.7</v>
      </c>
      <c r="X76" s="15">
        <v>27.1</v>
      </c>
      <c r="Y76" s="14">
        <v>482</v>
      </c>
      <c r="Z76" s="15">
        <v>23.8</v>
      </c>
      <c r="AA76" s="16"/>
      <c r="AB76" s="15">
        <v>21.6</v>
      </c>
      <c r="AC76" s="15">
        <v>25.9</v>
      </c>
      <c r="AD76" s="14">
        <v>398</v>
      </c>
      <c r="AE76" s="15">
        <v>22.3</v>
      </c>
      <c r="AF76" s="16"/>
      <c r="AG76" s="15">
        <v>20.100000000000001</v>
      </c>
      <c r="AH76" s="15">
        <v>24.5</v>
      </c>
      <c r="AI76" s="14">
        <v>422</v>
      </c>
      <c r="AJ76" s="15">
        <v>25.6</v>
      </c>
      <c r="AK76" s="16"/>
      <c r="AL76" s="15">
        <v>23.1</v>
      </c>
      <c r="AM76" s="15">
        <v>28</v>
      </c>
      <c r="AN76" s="14">
        <v>329</v>
      </c>
      <c r="AO76" s="15">
        <v>18.2</v>
      </c>
      <c r="AP76" s="16"/>
      <c r="AQ76" s="15">
        <v>16.2</v>
      </c>
      <c r="AR76" s="15">
        <v>20.2</v>
      </c>
      <c r="AS76" s="14">
        <v>291</v>
      </c>
      <c r="AT76" s="15">
        <v>19.8</v>
      </c>
      <c r="AU76" s="16"/>
      <c r="AV76" s="15">
        <v>17.5</v>
      </c>
      <c r="AW76" s="15">
        <v>22.1</v>
      </c>
      <c r="AX76" s="14">
        <v>228</v>
      </c>
      <c r="AY76" s="15">
        <v>17.2</v>
      </c>
      <c r="AZ76" s="16"/>
      <c r="BA76" s="15">
        <v>15</v>
      </c>
      <c r="BB76" s="15">
        <v>19.5</v>
      </c>
      <c r="BC76" s="14">
        <v>178</v>
      </c>
      <c r="BD76" s="15">
        <v>14.8</v>
      </c>
      <c r="BE76" s="16"/>
      <c r="BF76" s="15">
        <v>12.6</v>
      </c>
      <c r="BG76" s="15">
        <v>16.899999999999999</v>
      </c>
      <c r="BH76" s="14">
        <v>157</v>
      </c>
      <c r="BI76" s="15">
        <v>14.2</v>
      </c>
      <c r="BJ76" s="16"/>
      <c r="BK76" s="15">
        <v>12</v>
      </c>
      <c r="BL76" s="15">
        <v>16.399999999999999</v>
      </c>
      <c r="BM76" s="14">
        <v>111</v>
      </c>
      <c r="BN76" s="15">
        <v>11.4</v>
      </c>
      <c r="BO76" s="16"/>
      <c r="BP76" s="15">
        <v>9.3000000000000007</v>
      </c>
      <c r="BQ76" s="15">
        <v>13.6</v>
      </c>
      <c r="BR76" s="14">
        <v>100</v>
      </c>
      <c r="BS76" s="15">
        <v>16.100000000000001</v>
      </c>
      <c r="BT76" s="16"/>
      <c r="BU76" s="15">
        <v>12.9</v>
      </c>
      <c r="BV76" s="15">
        <v>19.2</v>
      </c>
      <c r="BW76" s="14">
        <v>87</v>
      </c>
      <c r="BX76" s="15">
        <v>21.3</v>
      </c>
      <c r="BY76" s="16"/>
      <c r="BZ76" s="15">
        <v>17.100000000000001</v>
      </c>
      <c r="CA76" s="15">
        <v>26.3</v>
      </c>
      <c r="CB76" s="14">
        <v>54</v>
      </c>
      <c r="CC76" s="15">
        <v>30.4</v>
      </c>
      <c r="CD76" s="16"/>
      <c r="CE76" s="15">
        <v>22.9</v>
      </c>
      <c r="CF76" s="15">
        <v>39.700000000000003</v>
      </c>
      <c r="CG76" s="14">
        <v>17</v>
      </c>
      <c r="CH76" s="15">
        <v>30.5</v>
      </c>
      <c r="CI76" s="16" t="s">
        <v>519</v>
      </c>
      <c r="CJ76" s="15">
        <v>17.8</v>
      </c>
      <c r="CK76" s="15">
        <v>48.9</v>
      </c>
    </row>
    <row r="77" spans="1:89">
      <c r="A77" s="21" t="s">
        <v>235</v>
      </c>
      <c r="B77" s="21" t="s">
        <v>132</v>
      </c>
      <c r="C77" s="21" t="s">
        <v>431</v>
      </c>
      <c r="D77" s="21">
        <v>1994</v>
      </c>
      <c r="E77" s="14">
        <v>6</v>
      </c>
      <c r="F77" s="15">
        <v>0.4</v>
      </c>
      <c r="G77" s="16" t="s">
        <v>519</v>
      </c>
      <c r="H77" s="15">
        <v>0.1</v>
      </c>
      <c r="I77" s="15">
        <v>0.8</v>
      </c>
      <c r="J77" s="14">
        <v>114</v>
      </c>
      <c r="K77" s="15">
        <v>7.6</v>
      </c>
      <c r="L77" s="16"/>
      <c r="M77" s="15">
        <v>6.2</v>
      </c>
      <c r="N77" s="15">
        <v>9</v>
      </c>
      <c r="O77" s="14">
        <v>404</v>
      </c>
      <c r="P77" s="15">
        <v>22.4</v>
      </c>
      <c r="Q77" s="16"/>
      <c r="R77" s="15">
        <v>20.2</v>
      </c>
      <c r="S77" s="15">
        <v>24.6</v>
      </c>
      <c r="T77" s="14">
        <v>496</v>
      </c>
      <c r="U77" s="15">
        <v>24.5</v>
      </c>
      <c r="V77" s="16"/>
      <c r="W77" s="15">
        <v>22.3</v>
      </c>
      <c r="X77" s="15">
        <v>26.7</v>
      </c>
      <c r="Y77" s="14">
        <v>472</v>
      </c>
      <c r="Z77" s="15">
        <v>23.8</v>
      </c>
      <c r="AA77" s="16"/>
      <c r="AB77" s="15">
        <v>21.6</v>
      </c>
      <c r="AC77" s="15">
        <v>25.9</v>
      </c>
      <c r="AD77" s="14">
        <v>356</v>
      </c>
      <c r="AE77" s="15">
        <v>20.5</v>
      </c>
      <c r="AF77" s="16"/>
      <c r="AG77" s="15">
        <v>18.399999999999999</v>
      </c>
      <c r="AH77" s="15">
        <v>22.6</v>
      </c>
      <c r="AI77" s="14">
        <v>335</v>
      </c>
      <c r="AJ77" s="15">
        <v>20.100000000000001</v>
      </c>
      <c r="AK77" s="16"/>
      <c r="AL77" s="15">
        <v>18</v>
      </c>
      <c r="AM77" s="15">
        <v>22.3</v>
      </c>
      <c r="AN77" s="14">
        <v>323</v>
      </c>
      <c r="AO77" s="15">
        <v>18</v>
      </c>
      <c r="AP77" s="16"/>
      <c r="AQ77" s="15">
        <v>16.100000000000001</v>
      </c>
      <c r="AR77" s="15">
        <v>20</v>
      </c>
      <c r="AS77" s="14">
        <v>271</v>
      </c>
      <c r="AT77" s="15">
        <v>19</v>
      </c>
      <c r="AU77" s="16"/>
      <c r="AV77" s="15">
        <v>16.7</v>
      </c>
      <c r="AW77" s="15">
        <v>21.3</v>
      </c>
      <c r="AX77" s="14">
        <v>206</v>
      </c>
      <c r="AY77" s="15">
        <v>15.6</v>
      </c>
      <c r="AZ77" s="16"/>
      <c r="BA77" s="15">
        <v>13.5</v>
      </c>
      <c r="BB77" s="15">
        <v>17.8</v>
      </c>
      <c r="BC77" s="14">
        <v>187</v>
      </c>
      <c r="BD77" s="15">
        <v>15.4</v>
      </c>
      <c r="BE77" s="16"/>
      <c r="BF77" s="15">
        <v>13.2</v>
      </c>
      <c r="BG77" s="15">
        <v>17.7</v>
      </c>
      <c r="BH77" s="14">
        <v>178</v>
      </c>
      <c r="BI77" s="15">
        <v>16</v>
      </c>
      <c r="BJ77" s="16"/>
      <c r="BK77" s="15">
        <v>13.7</v>
      </c>
      <c r="BL77" s="15">
        <v>18.399999999999999</v>
      </c>
      <c r="BM77" s="14">
        <v>142</v>
      </c>
      <c r="BN77" s="15">
        <v>14.2</v>
      </c>
      <c r="BO77" s="16"/>
      <c r="BP77" s="15">
        <v>11.9</v>
      </c>
      <c r="BQ77" s="15">
        <v>16.600000000000001</v>
      </c>
      <c r="BR77" s="14">
        <v>111</v>
      </c>
      <c r="BS77" s="15">
        <v>19</v>
      </c>
      <c r="BT77" s="16"/>
      <c r="BU77" s="15">
        <v>15.5</v>
      </c>
      <c r="BV77" s="15">
        <v>22.6</v>
      </c>
      <c r="BW77" s="14">
        <v>99</v>
      </c>
      <c r="BX77" s="15">
        <v>24.6</v>
      </c>
      <c r="BY77" s="16"/>
      <c r="BZ77" s="15">
        <v>20</v>
      </c>
      <c r="CA77" s="15">
        <v>30</v>
      </c>
      <c r="CB77" s="14">
        <v>63</v>
      </c>
      <c r="CC77" s="15">
        <v>37</v>
      </c>
      <c r="CD77" s="16"/>
      <c r="CE77" s="15">
        <v>28.4</v>
      </c>
      <c r="CF77" s="15">
        <v>47.3</v>
      </c>
      <c r="CG77" s="14">
        <v>18</v>
      </c>
      <c r="CH77" s="15">
        <v>34.700000000000003</v>
      </c>
      <c r="CI77" s="16" t="s">
        <v>519</v>
      </c>
      <c r="CJ77" s="15">
        <v>20.5</v>
      </c>
      <c r="CK77" s="15">
        <v>54.8</v>
      </c>
    </row>
    <row r="78" spans="1:89">
      <c r="A78" s="21" t="s">
        <v>235</v>
      </c>
      <c r="B78" s="21" t="s">
        <v>132</v>
      </c>
      <c r="C78" s="21" t="s">
        <v>431</v>
      </c>
      <c r="D78" s="21">
        <v>1993</v>
      </c>
      <c r="E78" s="14">
        <v>3</v>
      </c>
      <c r="F78" s="15">
        <v>0.2</v>
      </c>
      <c r="G78" s="16" t="s">
        <v>519</v>
      </c>
      <c r="H78" s="15">
        <v>0</v>
      </c>
      <c r="I78" s="15">
        <v>0.5</v>
      </c>
      <c r="J78" s="14">
        <v>122</v>
      </c>
      <c r="K78" s="15">
        <v>8.1</v>
      </c>
      <c r="L78" s="16"/>
      <c r="M78" s="15">
        <v>6.6</v>
      </c>
      <c r="N78" s="15">
        <v>9.5</v>
      </c>
      <c r="O78" s="14">
        <v>442</v>
      </c>
      <c r="P78" s="15">
        <v>23.6</v>
      </c>
      <c r="Q78" s="16"/>
      <c r="R78" s="15">
        <v>21.4</v>
      </c>
      <c r="S78" s="15">
        <v>25.8</v>
      </c>
      <c r="T78" s="14">
        <v>442</v>
      </c>
      <c r="U78" s="15">
        <v>21.5</v>
      </c>
      <c r="V78" s="16"/>
      <c r="W78" s="15">
        <v>19.5</v>
      </c>
      <c r="X78" s="15">
        <v>23.6</v>
      </c>
      <c r="Y78" s="14">
        <v>401</v>
      </c>
      <c r="Z78" s="15">
        <v>20.7</v>
      </c>
      <c r="AA78" s="16"/>
      <c r="AB78" s="15">
        <v>18.600000000000001</v>
      </c>
      <c r="AC78" s="15">
        <v>22.7</v>
      </c>
      <c r="AD78" s="14">
        <v>375</v>
      </c>
      <c r="AE78" s="15">
        <v>22</v>
      </c>
      <c r="AF78" s="16"/>
      <c r="AG78" s="15">
        <v>19.8</v>
      </c>
      <c r="AH78" s="15">
        <v>24.2</v>
      </c>
      <c r="AI78" s="14">
        <v>392</v>
      </c>
      <c r="AJ78" s="15">
        <v>23.2</v>
      </c>
      <c r="AK78" s="16"/>
      <c r="AL78" s="15">
        <v>20.9</v>
      </c>
      <c r="AM78" s="15">
        <v>25.5</v>
      </c>
      <c r="AN78" s="14">
        <v>388</v>
      </c>
      <c r="AO78" s="15">
        <v>22</v>
      </c>
      <c r="AP78" s="16"/>
      <c r="AQ78" s="15">
        <v>19.8</v>
      </c>
      <c r="AR78" s="15">
        <v>24.2</v>
      </c>
      <c r="AS78" s="14">
        <v>269</v>
      </c>
      <c r="AT78" s="15">
        <v>19.399999999999999</v>
      </c>
      <c r="AU78" s="16"/>
      <c r="AV78" s="15">
        <v>17.100000000000001</v>
      </c>
      <c r="AW78" s="15">
        <v>21.7</v>
      </c>
      <c r="AX78" s="14">
        <v>235</v>
      </c>
      <c r="AY78" s="15">
        <v>18.100000000000001</v>
      </c>
      <c r="AZ78" s="16"/>
      <c r="BA78" s="15">
        <v>15.8</v>
      </c>
      <c r="BB78" s="15">
        <v>20.399999999999999</v>
      </c>
      <c r="BC78" s="14">
        <v>174</v>
      </c>
      <c r="BD78" s="15">
        <v>14.3</v>
      </c>
      <c r="BE78" s="16"/>
      <c r="BF78" s="15">
        <v>12.2</v>
      </c>
      <c r="BG78" s="15">
        <v>16.399999999999999</v>
      </c>
      <c r="BH78" s="14">
        <v>171</v>
      </c>
      <c r="BI78" s="15">
        <v>15.3</v>
      </c>
      <c r="BJ78" s="16"/>
      <c r="BK78" s="15">
        <v>13</v>
      </c>
      <c r="BL78" s="15">
        <v>17.600000000000001</v>
      </c>
      <c r="BM78" s="14">
        <v>131</v>
      </c>
      <c r="BN78" s="15">
        <v>13.6</v>
      </c>
      <c r="BO78" s="16"/>
      <c r="BP78" s="15">
        <v>11.2</v>
      </c>
      <c r="BQ78" s="15">
        <v>15.9</v>
      </c>
      <c r="BR78" s="14">
        <v>108</v>
      </c>
      <c r="BS78" s="15">
        <v>17.8</v>
      </c>
      <c r="BT78" s="16"/>
      <c r="BU78" s="15">
        <v>14.5</v>
      </c>
      <c r="BV78" s="15">
        <v>21.2</v>
      </c>
      <c r="BW78" s="14">
        <v>92</v>
      </c>
      <c r="BX78" s="15">
        <v>23.3</v>
      </c>
      <c r="BY78" s="16"/>
      <c r="BZ78" s="15">
        <v>18.8</v>
      </c>
      <c r="CA78" s="15">
        <v>28.6</v>
      </c>
      <c r="CB78" s="14">
        <v>51</v>
      </c>
      <c r="CC78" s="15">
        <v>30.9</v>
      </c>
      <c r="CD78" s="16"/>
      <c r="CE78" s="15">
        <v>23</v>
      </c>
      <c r="CF78" s="15">
        <v>40.6</v>
      </c>
      <c r="CG78" s="14">
        <v>15</v>
      </c>
      <c r="CH78" s="15">
        <v>30.3</v>
      </c>
      <c r="CI78" s="16" t="s">
        <v>519</v>
      </c>
      <c r="CJ78" s="15">
        <v>17</v>
      </c>
      <c r="CK78" s="15">
        <v>50.1</v>
      </c>
    </row>
    <row r="79" spans="1:89">
      <c r="A79" s="21" t="s">
        <v>235</v>
      </c>
      <c r="B79" s="21" t="s">
        <v>132</v>
      </c>
      <c r="C79" s="21" t="s">
        <v>431</v>
      </c>
      <c r="D79" s="21">
        <v>1992</v>
      </c>
      <c r="E79" s="14">
        <v>1</v>
      </c>
      <c r="F79" s="16" t="s">
        <v>520</v>
      </c>
      <c r="G79" s="16"/>
      <c r="H79" s="16" t="s">
        <v>520</v>
      </c>
      <c r="I79" s="16" t="s">
        <v>520</v>
      </c>
      <c r="J79" s="14">
        <v>131</v>
      </c>
      <c r="K79" s="15">
        <v>8.3000000000000007</v>
      </c>
      <c r="L79" s="16"/>
      <c r="M79" s="15">
        <v>6.9</v>
      </c>
      <c r="N79" s="15">
        <v>9.6999999999999993</v>
      </c>
      <c r="O79" s="14">
        <v>440</v>
      </c>
      <c r="P79" s="15">
        <v>22.8</v>
      </c>
      <c r="Q79" s="16"/>
      <c r="R79" s="15">
        <v>20.7</v>
      </c>
      <c r="S79" s="15">
        <v>25</v>
      </c>
      <c r="T79" s="14">
        <v>465</v>
      </c>
      <c r="U79" s="15">
        <v>22.5</v>
      </c>
      <c r="V79" s="16"/>
      <c r="W79" s="15">
        <v>20.399999999999999</v>
      </c>
      <c r="X79" s="15">
        <v>24.5</v>
      </c>
      <c r="Y79" s="14">
        <v>419</v>
      </c>
      <c r="Z79" s="15">
        <v>22.1</v>
      </c>
      <c r="AA79" s="16"/>
      <c r="AB79" s="15">
        <v>20</v>
      </c>
      <c r="AC79" s="15">
        <v>24.2</v>
      </c>
      <c r="AD79" s="14">
        <v>416</v>
      </c>
      <c r="AE79" s="15">
        <v>24.7</v>
      </c>
      <c r="AF79" s="16"/>
      <c r="AG79" s="15">
        <v>22.3</v>
      </c>
      <c r="AH79" s="15">
        <v>27.1</v>
      </c>
      <c r="AI79" s="14">
        <v>423</v>
      </c>
      <c r="AJ79" s="15">
        <v>24.3</v>
      </c>
      <c r="AK79" s="16"/>
      <c r="AL79" s="15">
        <v>22</v>
      </c>
      <c r="AM79" s="15">
        <v>26.6</v>
      </c>
      <c r="AN79" s="14">
        <v>392</v>
      </c>
      <c r="AO79" s="15">
        <v>23.1</v>
      </c>
      <c r="AP79" s="16"/>
      <c r="AQ79" s="15">
        <v>20.8</v>
      </c>
      <c r="AR79" s="15">
        <v>25.4</v>
      </c>
      <c r="AS79" s="14">
        <v>285</v>
      </c>
      <c r="AT79" s="15">
        <v>20.9</v>
      </c>
      <c r="AU79" s="16"/>
      <c r="AV79" s="15">
        <v>18.5</v>
      </c>
      <c r="AW79" s="15">
        <v>23.4</v>
      </c>
      <c r="AX79" s="14">
        <v>240</v>
      </c>
      <c r="AY79" s="15">
        <v>18.7</v>
      </c>
      <c r="AZ79" s="16"/>
      <c r="BA79" s="15">
        <v>16.3</v>
      </c>
      <c r="BB79" s="15">
        <v>21.1</v>
      </c>
      <c r="BC79" s="14">
        <v>206</v>
      </c>
      <c r="BD79" s="15">
        <v>16.8</v>
      </c>
      <c r="BE79" s="16"/>
      <c r="BF79" s="15">
        <v>14.5</v>
      </c>
      <c r="BG79" s="15">
        <v>19.100000000000001</v>
      </c>
      <c r="BH79" s="14">
        <v>179</v>
      </c>
      <c r="BI79" s="15">
        <v>15.9</v>
      </c>
      <c r="BJ79" s="16"/>
      <c r="BK79" s="15">
        <v>13.5</v>
      </c>
      <c r="BL79" s="15">
        <v>18.2</v>
      </c>
      <c r="BM79" s="14">
        <v>172</v>
      </c>
      <c r="BN79" s="15">
        <v>18.7</v>
      </c>
      <c r="BO79" s="16"/>
      <c r="BP79" s="15">
        <v>15.9</v>
      </c>
      <c r="BQ79" s="15">
        <v>21.5</v>
      </c>
      <c r="BR79" s="14">
        <v>115</v>
      </c>
      <c r="BS79" s="15">
        <v>18</v>
      </c>
      <c r="BT79" s="16"/>
      <c r="BU79" s="15">
        <v>14.7</v>
      </c>
      <c r="BV79" s="15">
        <v>21.3</v>
      </c>
      <c r="BW79" s="14">
        <v>96</v>
      </c>
      <c r="BX79" s="15">
        <v>24.9</v>
      </c>
      <c r="BY79" s="16"/>
      <c r="BZ79" s="15">
        <v>20.2</v>
      </c>
      <c r="CA79" s="15">
        <v>30.4</v>
      </c>
      <c r="CB79" s="14">
        <v>45</v>
      </c>
      <c r="CC79" s="15">
        <v>28.7</v>
      </c>
      <c r="CD79" s="16"/>
      <c r="CE79" s="15">
        <v>21</v>
      </c>
      <c r="CF79" s="15">
        <v>38.5</v>
      </c>
      <c r="CG79" s="14">
        <v>18</v>
      </c>
      <c r="CH79" s="15">
        <v>39.9</v>
      </c>
      <c r="CI79" s="16" t="s">
        <v>519</v>
      </c>
      <c r="CJ79" s="15">
        <v>23.6</v>
      </c>
      <c r="CK79" s="15">
        <v>63</v>
      </c>
    </row>
    <row r="80" spans="1:89">
      <c r="A80" s="21" t="s">
        <v>235</v>
      </c>
      <c r="B80" s="21" t="s">
        <v>132</v>
      </c>
      <c r="C80" s="21" t="s">
        <v>431</v>
      </c>
      <c r="D80" s="21">
        <v>1991</v>
      </c>
      <c r="E80" s="14">
        <v>2</v>
      </c>
      <c r="F80" s="16" t="s">
        <v>520</v>
      </c>
      <c r="G80" s="16"/>
      <c r="H80" s="16" t="s">
        <v>520</v>
      </c>
      <c r="I80" s="16" t="s">
        <v>520</v>
      </c>
      <c r="J80" s="14">
        <v>153</v>
      </c>
      <c r="K80" s="15">
        <v>9.1999999999999993</v>
      </c>
      <c r="L80" s="16"/>
      <c r="M80" s="15">
        <v>7.7</v>
      </c>
      <c r="N80" s="15">
        <v>10.6</v>
      </c>
      <c r="O80" s="14">
        <v>419</v>
      </c>
      <c r="P80" s="15">
        <v>21.3</v>
      </c>
      <c r="Q80" s="16"/>
      <c r="R80" s="15">
        <v>19.2</v>
      </c>
      <c r="S80" s="15">
        <v>23.3</v>
      </c>
      <c r="T80" s="14">
        <v>488</v>
      </c>
      <c r="U80" s="15">
        <v>23.6</v>
      </c>
      <c r="V80" s="16"/>
      <c r="W80" s="15">
        <v>21.5</v>
      </c>
      <c r="X80" s="15">
        <v>25.7</v>
      </c>
      <c r="Y80" s="14">
        <v>440</v>
      </c>
      <c r="Z80" s="15">
        <v>23.8</v>
      </c>
      <c r="AA80" s="16"/>
      <c r="AB80" s="15">
        <v>21.6</v>
      </c>
      <c r="AC80" s="15">
        <v>26</v>
      </c>
      <c r="AD80" s="14">
        <v>426</v>
      </c>
      <c r="AE80" s="15">
        <v>25.6</v>
      </c>
      <c r="AF80" s="16"/>
      <c r="AG80" s="15">
        <v>23.2</v>
      </c>
      <c r="AH80" s="15">
        <v>28</v>
      </c>
      <c r="AI80" s="14">
        <v>448</v>
      </c>
      <c r="AJ80" s="15">
        <v>24.4</v>
      </c>
      <c r="AK80" s="16"/>
      <c r="AL80" s="15">
        <v>22.1</v>
      </c>
      <c r="AM80" s="15">
        <v>26.6</v>
      </c>
      <c r="AN80" s="14">
        <v>388</v>
      </c>
      <c r="AO80" s="15">
        <v>24.8</v>
      </c>
      <c r="AP80" s="16"/>
      <c r="AQ80" s="15">
        <v>22.4</v>
      </c>
      <c r="AR80" s="15">
        <v>27.3</v>
      </c>
      <c r="AS80" s="14">
        <v>280</v>
      </c>
      <c r="AT80" s="15">
        <v>20.6</v>
      </c>
      <c r="AU80" s="16"/>
      <c r="AV80" s="15">
        <v>18.2</v>
      </c>
      <c r="AW80" s="15">
        <v>23.1</v>
      </c>
      <c r="AX80" s="14">
        <v>222</v>
      </c>
      <c r="AY80" s="15">
        <v>17.3</v>
      </c>
      <c r="AZ80" s="16"/>
      <c r="BA80" s="15">
        <v>15.1</v>
      </c>
      <c r="BB80" s="15">
        <v>19.600000000000001</v>
      </c>
      <c r="BC80" s="14">
        <v>194</v>
      </c>
      <c r="BD80" s="15">
        <v>15.7</v>
      </c>
      <c r="BE80" s="16"/>
      <c r="BF80" s="15">
        <v>13.5</v>
      </c>
      <c r="BG80" s="15">
        <v>17.899999999999999</v>
      </c>
      <c r="BH80" s="14">
        <v>175</v>
      </c>
      <c r="BI80" s="15">
        <v>15.2</v>
      </c>
      <c r="BJ80" s="16"/>
      <c r="BK80" s="15">
        <v>13</v>
      </c>
      <c r="BL80" s="15">
        <v>17.5</v>
      </c>
      <c r="BM80" s="14">
        <v>115</v>
      </c>
      <c r="BN80" s="15">
        <v>13.1</v>
      </c>
      <c r="BO80" s="16"/>
      <c r="BP80" s="15">
        <v>10.7</v>
      </c>
      <c r="BQ80" s="15">
        <v>15.5</v>
      </c>
      <c r="BR80" s="14">
        <v>126</v>
      </c>
      <c r="BS80" s="15">
        <v>19.3</v>
      </c>
      <c r="BT80" s="16"/>
      <c r="BU80" s="15">
        <v>15.9</v>
      </c>
      <c r="BV80" s="15">
        <v>22.7</v>
      </c>
      <c r="BW80" s="14">
        <v>105</v>
      </c>
      <c r="BX80" s="15">
        <v>27.9</v>
      </c>
      <c r="BY80" s="16"/>
      <c r="BZ80" s="15">
        <v>22.5</v>
      </c>
      <c r="CA80" s="15">
        <v>33.200000000000003</v>
      </c>
      <c r="CB80" s="14">
        <v>58</v>
      </c>
      <c r="CC80" s="15">
        <v>38.799999999999997</v>
      </c>
      <c r="CD80" s="16"/>
      <c r="CE80" s="15">
        <v>29.4</v>
      </c>
      <c r="CF80" s="15">
        <v>50.1</v>
      </c>
      <c r="CG80" s="14">
        <v>10</v>
      </c>
      <c r="CH80" s="15">
        <v>23.9</v>
      </c>
      <c r="CI80" s="16" t="s">
        <v>519</v>
      </c>
      <c r="CJ80" s="15">
        <v>11.5</v>
      </c>
      <c r="CK80" s="15">
        <v>44</v>
      </c>
    </row>
    <row r="81" spans="1:89">
      <c r="A81" s="21" t="s">
        <v>235</v>
      </c>
      <c r="B81" s="21" t="s">
        <v>132</v>
      </c>
      <c r="C81" s="21" t="s">
        <v>431</v>
      </c>
      <c r="D81" s="21">
        <v>1990</v>
      </c>
      <c r="E81" s="14">
        <v>2</v>
      </c>
      <c r="F81" s="16" t="s">
        <v>520</v>
      </c>
      <c r="G81" s="16"/>
      <c r="H81" s="16" t="s">
        <v>520</v>
      </c>
      <c r="I81" s="16" t="s">
        <v>520</v>
      </c>
      <c r="J81" s="14">
        <v>154</v>
      </c>
      <c r="K81" s="15">
        <v>8.8000000000000007</v>
      </c>
      <c r="L81" s="16"/>
      <c r="M81" s="15">
        <v>7.4</v>
      </c>
      <c r="N81" s="15">
        <v>10.199999999999999</v>
      </c>
      <c r="O81" s="14">
        <v>469</v>
      </c>
      <c r="P81" s="15">
        <v>23.4</v>
      </c>
      <c r="Q81" s="16"/>
      <c r="R81" s="15">
        <v>21.3</v>
      </c>
      <c r="S81" s="15">
        <v>25.5</v>
      </c>
      <c r="T81" s="14">
        <v>495</v>
      </c>
      <c r="U81" s="15">
        <v>24</v>
      </c>
      <c r="V81" s="16"/>
      <c r="W81" s="15">
        <v>21.9</v>
      </c>
      <c r="X81" s="15">
        <v>26.1</v>
      </c>
      <c r="Y81" s="14">
        <v>362</v>
      </c>
      <c r="Z81" s="15">
        <v>20.2</v>
      </c>
      <c r="AA81" s="16"/>
      <c r="AB81" s="15">
        <v>18.100000000000001</v>
      </c>
      <c r="AC81" s="15">
        <v>22.3</v>
      </c>
      <c r="AD81" s="14">
        <v>396</v>
      </c>
      <c r="AE81" s="15">
        <v>23.8</v>
      </c>
      <c r="AF81" s="16"/>
      <c r="AG81" s="15">
        <v>21.5</v>
      </c>
      <c r="AH81" s="15">
        <v>26.2</v>
      </c>
      <c r="AI81" s="14">
        <v>421</v>
      </c>
      <c r="AJ81" s="15">
        <v>23</v>
      </c>
      <c r="AK81" s="16"/>
      <c r="AL81" s="15">
        <v>20.8</v>
      </c>
      <c r="AM81" s="15">
        <v>25.2</v>
      </c>
      <c r="AN81" s="14">
        <v>329</v>
      </c>
      <c r="AO81" s="15">
        <v>21.9</v>
      </c>
      <c r="AP81" s="16"/>
      <c r="AQ81" s="15">
        <v>19.600000000000001</v>
      </c>
      <c r="AR81" s="15">
        <v>24.3</v>
      </c>
      <c r="AS81" s="14">
        <v>285</v>
      </c>
      <c r="AT81" s="15">
        <v>20.8</v>
      </c>
      <c r="AU81" s="16"/>
      <c r="AV81" s="15">
        <v>18.399999999999999</v>
      </c>
      <c r="AW81" s="15">
        <v>23.2</v>
      </c>
      <c r="AX81" s="14">
        <v>249</v>
      </c>
      <c r="AY81" s="15">
        <v>19.399999999999999</v>
      </c>
      <c r="AZ81" s="16"/>
      <c r="BA81" s="15">
        <v>17</v>
      </c>
      <c r="BB81" s="15">
        <v>21.8</v>
      </c>
      <c r="BC81" s="14">
        <v>196</v>
      </c>
      <c r="BD81" s="15">
        <v>15.8</v>
      </c>
      <c r="BE81" s="16"/>
      <c r="BF81" s="15">
        <v>13.6</v>
      </c>
      <c r="BG81" s="15">
        <v>18</v>
      </c>
      <c r="BH81" s="14">
        <v>214</v>
      </c>
      <c r="BI81" s="15">
        <v>18.2</v>
      </c>
      <c r="BJ81" s="16"/>
      <c r="BK81" s="15">
        <v>15.8</v>
      </c>
      <c r="BL81" s="15">
        <v>20.7</v>
      </c>
      <c r="BM81" s="14">
        <v>153</v>
      </c>
      <c r="BN81" s="15">
        <v>18.3</v>
      </c>
      <c r="BO81" s="16"/>
      <c r="BP81" s="15">
        <v>15.4</v>
      </c>
      <c r="BQ81" s="15">
        <v>21.2</v>
      </c>
      <c r="BR81" s="14">
        <v>133</v>
      </c>
      <c r="BS81" s="15">
        <v>20.3</v>
      </c>
      <c r="BT81" s="16"/>
      <c r="BU81" s="15">
        <v>16.899999999999999</v>
      </c>
      <c r="BV81" s="15">
        <v>23.8</v>
      </c>
      <c r="BW81" s="14">
        <v>112</v>
      </c>
      <c r="BX81" s="15">
        <v>30.4</v>
      </c>
      <c r="BY81" s="16"/>
      <c r="BZ81" s="15">
        <v>24.8</v>
      </c>
      <c r="CA81" s="15">
        <v>36</v>
      </c>
      <c r="CB81" s="14">
        <v>55</v>
      </c>
      <c r="CC81" s="15">
        <v>38.299999999999997</v>
      </c>
      <c r="CD81" s="16"/>
      <c r="CE81" s="15">
        <v>28.8</v>
      </c>
      <c r="CF81" s="15">
        <v>49.8</v>
      </c>
      <c r="CG81" s="14">
        <v>10</v>
      </c>
      <c r="CH81" s="15">
        <v>25</v>
      </c>
      <c r="CI81" s="16" t="s">
        <v>519</v>
      </c>
      <c r="CJ81" s="15">
        <v>12</v>
      </c>
      <c r="CK81" s="15">
        <v>45.9</v>
      </c>
    </row>
    <row r="82" spans="1:89">
      <c r="A82" s="21" t="s">
        <v>235</v>
      </c>
      <c r="B82" s="21" t="s">
        <v>132</v>
      </c>
      <c r="C82" s="21" t="s">
        <v>431</v>
      </c>
      <c r="D82" s="21">
        <v>1989</v>
      </c>
      <c r="E82" s="14">
        <v>1</v>
      </c>
      <c r="F82" s="16" t="s">
        <v>520</v>
      </c>
      <c r="G82" s="16"/>
      <c r="H82" s="16" t="s">
        <v>520</v>
      </c>
      <c r="I82" s="16" t="s">
        <v>520</v>
      </c>
      <c r="J82" s="14">
        <v>158</v>
      </c>
      <c r="K82" s="15">
        <v>8.6999999999999993</v>
      </c>
      <c r="L82" s="16"/>
      <c r="M82" s="15">
        <v>7.4</v>
      </c>
      <c r="N82" s="15">
        <v>10.1</v>
      </c>
      <c r="O82" s="14">
        <v>416</v>
      </c>
      <c r="P82" s="15">
        <v>20.3</v>
      </c>
      <c r="Q82" s="16"/>
      <c r="R82" s="15">
        <v>18.399999999999999</v>
      </c>
      <c r="S82" s="15">
        <v>22.3</v>
      </c>
      <c r="T82" s="14">
        <v>413</v>
      </c>
      <c r="U82" s="15">
        <v>20.399999999999999</v>
      </c>
      <c r="V82" s="16"/>
      <c r="W82" s="15">
        <v>18.5</v>
      </c>
      <c r="X82" s="15">
        <v>22.4</v>
      </c>
      <c r="Y82" s="14">
        <v>368</v>
      </c>
      <c r="Z82" s="15">
        <v>21</v>
      </c>
      <c r="AA82" s="16"/>
      <c r="AB82" s="15">
        <v>18.899999999999999</v>
      </c>
      <c r="AC82" s="15">
        <v>23.2</v>
      </c>
      <c r="AD82" s="14">
        <v>373</v>
      </c>
      <c r="AE82" s="15">
        <v>22.2</v>
      </c>
      <c r="AF82" s="16"/>
      <c r="AG82" s="15">
        <v>20</v>
      </c>
      <c r="AH82" s="15">
        <v>24.5</v>
      </c>
      <c r="AI82" s="14">
        <v>360</v>
      </c>
      <c r="AJ82" s="15">
        <v>19.8</v>
      </c>
      <c r="AK82" s="16"/>
      <c r="AL82" s="15">
        <v>17.8</v>
      </c>
      <c r="AM82" s="15">
        <v>21.9</v>
      </c>
      <c r="AN82" s="14">
        <v>297</v>
      </c>
      <c r="AO82" s="15">
        <v>20.3</v>
      </c>
      <c r="AP82" s="16"/>
      <c r="AQ82" s="15">
        <v>18</v>
      </c>
      <c r="AR82" s="15">
        <v>22.7</v>
      </c>
      <c r="AS82" s="14">
        <v>254</v>
      </c>
      <c r="AT82" s="15">
        <v>18.600000000000001</v>
      </c>
      <c r="AU82" s="16"/>
      <c r="AV82" s="15">
        <v>16.3</v>
      </c>
      <c r="AW82" s="15">
        <v>20.9</v>
      </c>
      <c r="AX82" s="14">
        <v>276</v>
      </c>
      <c r="AY82" s="15">
        <v>21.3</v>
      </c>
      <c r="AZ82" s="16"/>
      <c r="BA82" s="15">
        <v>18.8</v>
      </c>
      <c r="BB82" s="15">
        <v>23.9</v>
      </c>
      <c r="BC82" s="14">
        <v>185</v>
      </c>
      <c r="BD82" s="15">
        <v>14.8</v>
      </c>
      <c r="BE82" s="16"/>
      <c r="BF82" s="15">
        <v>12.7</v>
      </c>
      <c r="BG82" s="15">
        <v>17</v>
      </c>
      <c r="BH82" s="14">
        <v>206</v>
      </c>
      <c r="BI82" s="15">
        <v>17</v>
      </c>
      <c r="BJ82" s="16"/>
      <c r="BK82" s="15">
        <v>14.7</v>
      </c>
      <c r="BL82" s="15">
        <v>19.3</v>
      </c>
      <c r="BM82" s="14">
        <v>143</v>
      </c>
      <c r="BN82" s="15">
        <v>18.100000000000001</v>
      </c>
      <c r="BO82" s="16"/>
      <c r="BP82" s="15">
        <v>15.1</v>
      </c>
      <c r="BQ82" s="15">
        <v>21</v>
      </c>
      <c r="BR82" s="14">
        <v>157</v>
      </c>
      <c r="BS82" s="15">
        <v>24.1</v>
      </c>
      <c r="BT82" s="16"/>
      <c r="BU82" s="15">
        <v>20.399999999999999</v>
      </c>
      <c r="BV82" s="15">
        <v>27.9</v>
      </c>
      <c r="BW82" s="14">
        <v>105</v>
      </c>
      <c r="BX82" s="15">
        <v>29.1</v>
      </c>
      <c r="BY82" s="16"/>
      <c r="BZ82" s="15">
        <v>23.6</v>
      </c>
      <c r="CA82" s="15">
        <v>34.700000000000003</v>
      </c>
      <c r="CB82" s="14">
        <v>52</v>
      </c>
      <c r="CC82" s="15">
        <v>37.700000000000003</v>
      </c>
      <c r="CD82" s="16"/>
      <c r="CE82" s="15">
        <v>28.2</v>
      </c>
      <c r="CF82" s="15">
        <v>49.5</v>
      </c>
      <c r="CG82" s="14">
        <v>6</v>
      </c>
      <c r="CH82" s="15">
        <v>15.4</v>
      </c>
      <c r="CI82" s="16" t="s">
        <v>519</v>
      </c>
      <c r="CJ82" s="15">
        <v>5.6</v>
      </c>
      <c r="CK82" s="15">
        <v>33.5</v>
      </c>
    </row>
    <row r="83" spans="1:89">
      <c r="A83" s="21" t="s">
        <v>235</v>
      </c>
      <c r="B83" s="21" t="s">
        <v>132</v>
      </c>
      <c r="C83" s="21" t="s">
        <v>431</v>
      </c>
      <c r="D83" s="21">
        <v>1988</v>
      </c>
      <c r="E83" s="14">
        <v>3</v>
      </c>
      <c r="F83" s="15">
        <v>0.2</v>
      </c>
      <c r="G83" s="16" t="s">
        <v>519</v>
      </c>
      <c r="H83" s="15">
        <v>0</v>
      </c>
      <c r="I83" s="15">
        <v>0.6</v>
      </c>
      <c r="J83" s="14">
        <v>183</v>
      </c>
      <c r="K83" s="15">
        <v>9.6999999999999993</v>
      </c>
      <c r="L83" s="16"/>
      <c r="M83" s="15">
        <v>8.3000000000000007</v>
      </c>
      <c r="N83" s="15">
        <v>11.1</v>
      </c>
      <c r="O83" s="14">
        <v>435</v>
      </c>
      <c r="P83" s="15">
        <v>20.9</v>
      </c>
      <c r="Q83" s="16"/>
      <c r="R83" s="15">
        <v>19</v>
      </c>
      <c r="S83" s="15">
        <v>22.9</v>
      </c>
      <c r="T83" s="14">
        <v>399</v>
      </c>
      <c r="U83" s="15">
        <v>20.3</v>
      </c>
      <c r="V83" s="16"/>
      <c r="W83" s="15">
        <v>18.3</v>
      </c>
      <c r="X83" s="15">
        <v>22.3</v>
      </c>
      <c r="Y83" s="14">
        <v>391</v>
      </c>
      <c r="Z83" s="15">
        <v>22.8</v>
      </c>
      <c r="AA83" s="16"/>
      <c r="AB83" s="15">
        <v>20.5</v>
      </c>
      <c r="AC83" s="15">
        <v>25</v>
      </c>
      <c r="AD83" s="14">
        <v>420</v>
      </c>
      <c r="AE83" s="15">
        <v>24.7</v>
      </c>
      <c r="AF83" s="16"/>
      <c r="AG83" s="15">
        <v>22.3</v>
      </c>
      <c r="AH83" s="15">
        <v>27</v>
      </c>
      <c r="AI83" s="14">
        <v>409</v>
      </c>
      <c r="AJ83" s="15">
        <v>22.9</v>
      </c>
      <c r="AK83" s="16"/>
      <c r="AL83" s="15">
        <v>20.7</v>
      </c>
      <c r="AM83" s="15">
        <v>25.1</v>
      </c>
      <c r="AN83" s="14">
        <v>281</v>
      </c>
      <c r="AO83" s="15">
        <v>19.8</v>
      </c>
      <c r="AP83" s="16"/>
      <c r="AQ83" s="15">
        <v>17.5</v>
      </c>
      <c r="AR83" s="15">
        <v>22.1</v>
      </c>
      <c r="AS83" s="14">
        <v>276</v>
      </c>
      <c r="AT83" s="15">
        <v>20.5</v>
      </c>
      <c r="AU83" s="16"/>
      <c r="AV83" s="15">
        <v>18.100000000000001</v>
      </c>
      <c r="AW83" s="15">
        <v>22.9</v>
      </c>
      <c r="AX83" s="14">
        <v>272</v>
      </c>
      <c r="AY83" s="15">
        <v>20.8</v>
      </c>
      <c r="AZ83" s="16"/>
      <c r="BA83" s="15">
        <v>18.399999999999999</v>
      </c>
      <c r="BB83" s="15">
        <v>23.3</v>
      </c>
      <c r="BC83" s="14">
        <v>258</v>
      </c>
      <c r="BD83" s="15">
        <v>20.5</v>
      </c>
      <c r="BE83" s="16"/>
      <c r="BF83" s="15">
        <v>18</v>
      </c>
      <c r="BG83" s="15">
        <v>23</v>
      </c>
      <c r="BH83" s="14">
        <v>239</v>
      </c>
      <c r="BI83" s="15">
        <v>20.399999999999999</v>
      </c>
      <c r="BJ83" s="16"/>
      <c r="BK83" s="15">
        <v>17.8</v>
      </c>
      <c r="BL83" s="15">
        <v>23</v>
      </c>
      <c r="BM83" s="14">
        <v>197</v>
      </c>
      <c r="BN83" s="15">
        <v>23.8</v>
      </c>
      <c r="BO83" s="16"/>
      <c r="BP83" s="15">
        <v>20.5</v>
      </c>
      <c r="BQ83" s="15">
        <v>27.1</v>
      </c>
      <c r="BR83" s="14">
        <v>185</v>
      </c>
      <c r="BS83" s="15">
        <v>28.8</v>
      </c>
      <c r="BT83" s="16"/>
      <c r="BU83" s="15">
        <v>24.7</v>
      </c>
      <c r="BV83" s="15">
        <v>33</v>
      </c>
      <c r="BW83" s="14">
        <v>146</v>
      </c>
      <c r="BX83" s="15">
        <v>41.8</v>
      </c>
      <c r="BY83" s="16"/>
      <c r="BZ83" s="15">
        <v>35</v>
      </c>
      <c r="CA83" s="15">
        <v>48.6</v>
      </c>
      <c r="CB83" s="14">
        <v>49</v>
      </c>
      <c r="CC83" s="15">
        <v>37.700000000000003</v>
      </c>
      <c r="CD83" s="16"/>
      <c r="CE83" s="15">
        <v>27.9</v>
      </c>
      <c r="CF83" s="15">
        <v>49.9</v>
      </c>
      <c r="CG83" s="14">
        <v>16</v>
      </c>
      <c r="CH83" s="15">
        <v>42.6</v>
      </c>
      <c r="CI83" s="16" t="s">
        <v>519</v>
      </c>
      <c r="CJ83" s="15">
        <v>24.3</v>
      </c>
      <c r="CK83" s="15">
        <v>69.099999999999994</v>
      </c>
    </row>
    <row r="84" spans="1:89">
      <c r="A84" s="21" t="s">
        <v>235</v>
      </c>
      <c r="B84" s="21" t="s">
        <v>132</v>
      </c>
      <c r="C84" s="21" t="s">
        <v>431</v>
      </c>
      <c r="D84" s="21">
        <v>1987</v>
      </c>
      <c r="E84" s="14">
        <v>4</v>
      </c>
      <c r="F84" s="15">
        <v>0.3</v>
      </c>
      <c r="G84" s="16" t="s">
        <v>519</v>
      </c>
      <c r="H84" s="15">
        <v>0.1</v>
      </c>
      <c r="I84" s="15">
        <v>0.7</v>
      </c>
      <c r="J84" s="14">
        <v>156</v>
      </c>
      <c r="K84" s="15">
        <v>8.1</v>
      </c>
      <c r="L84" s="16"/>
      <c r="M84" s="15">
        <v>6.8</v>
      </c>
      <c r="N84" s="15">
        <v>9.3000000000000007</v>
      </c>
      <c r="O84" s="14">
        <v>388</v>
      </c>
      <c r="P84" s="15">
        <v>18.5</v>
      </c>
      <c r="Q84" s="16"/>
      <c r="R84" s="15">
        <v>16.600000000000001</v>
      </c>
      <c r="S84" s="15">
        <v>20.3</v>
      </c>
      <c r="T84" s="14">
        <v>333</v>
      </c>
      <c r="U84" s="15">
        <v>17.399999999999999</v>
      </c>
      <c r="V84" s="16"/>
      <c r="W84" s="15">
        <v>15.5</v>
      </c>
      <c r="X84" s="15">
        <v>19.2</v>
      </c>
      <c r="Y84" s="14">
        <v>366</v>
      </c>
      <c r="Z84" s="15">
        <v>21.6</v>
      </c>
      <c r="AA84" s="16"/>
      <c r="AB84" s="15">
        <v>19.399999999999999</v>
      </c>
      <c r="AC84" s="15">
        <v>23.8</v>
      </c>
      <c r="AD84" s="14">
        <v>349</v>
      </c>
      <c r="AE84" s="15">
        <v>19.899999999999999</v>
      </c>
      <c r="AF84" s="16"/>
      <c r="AG84" s="15">
        <v>17.8</v>
      </c>
      <c r="AH84" s="15">
        <v>22</v>
      </c>
      <c r="AI84" s="14">
        <v>341</v>
      </c>
      <c r="AJ84" s="15">
        <v>19.8</v>
      </c>
      <c r="AK84" s="16"/>
      <c r="AL84" s="15">
        <v>17.7</v>
      </c>
      <c r="AM84" s="15">
        <v>21.9</v>
      </c>
      <c r="AN84" s="14">
        <v>306</v>
      </c>
      <c r="AO84" s="15">
        <v>22</v>
      </c>
      <c r="AP84" s="16"/>
      <c r="AQ84" s="15">
        <v>19.5</v>
      </c>
      <c r="AR84" s="15">
        <v>24.4</v>
      </c>
      <c r="AS84" s="14">
        <v>253</v>
      </c>
      <c r="AT84" s="15">
        <v>19</v>
      </c>
      <c r="AU84" s="16"/>
      <c r="AV84" s="15">
        <v>16.600000000000001</v>
      </c>
      <c r="AW84" s="15">
        <v>21.3</v>
      </c>
      <c r="AX84" s="14">
        <v>283</v>
      </c>
      <c r="AY84" s="15">
        <v>21.5</v>
      </c>
      <c r="AZ84" s="16"/>
      <c r="BA84" s="15">
        <v>19</v>
      </c>
      <c r="BB84" s="15">
        <v>24</v>
      </c>
      <c r="BC84" s="14">
        <v>284</v>
      </c>
      <c r="BD84" s="15">
        <v>22.3</v>
      </c>
      <c r="BE84" s="16"/>
      <c r="BF84" s="15">
        <v>19.7</v>
      </c>
      <c r="BG84" s="15">
        <v>24.9</v>
      </c>
      <c r="BH84" s="14">
        <v>236</v>
      </c>
      <c r="BI84" s="15">
        <v>21.1</v>
      </c>
      <c r="BJ84" s="16"/>
      <c r="BK84" s="15">
        <v>18.399999999999999</v>
      </c>
      <c r="BL84" s="15">
        <v>23.8</v>
      </c>
      <c r="BM84" s="14">
        <v>185</v>
      </c>
      <c r="BN84" s="15">
        <v>21.2</v>
      </c>
      <c r="BO84" s="16"/>
      <c r="BP84" s="15">
        <v>18.100000000000001</v>
      </c>
      <c r="BQ84" s="15">
        <v>24.2</v>
      </c>
      <c r="BR84" s="14">
        <v>153</v>
      </c>
      <c r="BS84" s="15">
        <v>24.1</v>
      </c>
      <c r="BT84" s="16"/>
      <c r="BU84" s="15">
        <v>20.3</v>
      </c>
      <c r="BV84" s="15">
        <v>28</v>
      </c>
      <c r="BW84" s="14">
        <v>108</v>
      </c>
      <c r="BX84" s="15">
        <v>32</v>
      </c>
      <c r="BY84" s="16"/>
      <c r="BZ84" s="15">
        <v>25.9</v>
      </c>
      <c r="CA84" s="15">
        <v>38</v>
      </c>
      <c r="CB84" s="14">
        <v>42</v>
      </c>
      <c r="CC84" s="15">
        <v>34.4</v>
      </c>
      <c r="CD84" s="16"/>
      <c r="CE84" s="15">
        <v>24.8</v>
      </c>
      <c r="CF84" s="15">
        <v>46.5</v>
      </c>
      <c r="CG84" s="14">
        <v>15</v>
      </c>
      <c r="CH84" s="15">
        <v>41.2</v>
      </c>
      <c r="CI84" s="16" t="s">
        <v>519</v>
      </c>
      <c r="CJ84" s="15">
        <v>23.1</v>
      </c>
      <c r="CK84" s="15">
        <v>68</v>
      </c>
    </row>
    <row r="85" spans="1:89">
      <c r="A85" s="21" t="s">
        <v>235</v>
      </c>
      <c r="B85" s="21" t="s">
        <v>132</v>
      </c>
      <c r="C85" s="21" t="s">
        <v>431</v>
      </c>
      <c r="D85" s="21">
        <v>1986</v>
      </c>
      <c r="E85" s="14">
        <v>2</v>
      </c>
      <c r="F85" s="16" t="s">
        <v>520</v>
      </c>
      <c r="G85" s="16"/>
      <c r="H85" s="16" t="s">
        <v>520</v>
      </c>
      <c r="I85" s="16" t="s">
        <v>520</v>
      </c>
      <c r="J85" s="14">
        <v>138</v>
      </c>
      <c r="K85" s="15">
        <v>7</v>
      </c>
      <c r="L85" s="16"/>
      <c r="M85" s="15">
        <v>5.8</v>
      </c>
      <c r="N85" s="15">
        <v>8.1</v>
      </c>
      <c r="O85" s="14">
        <v>353</v>
      </c>
      <c r="P85" s="15">
        <v>16.8</v>
      </c>
      <c r="Q85" s="16"/>
      <c r="R85" s="15">
        <v>15.1</v>
      </c>
      <c r="S85" s="15">
        <v>18.600000000000001</v>
      </c>
      <c r="T85" s="14">
        <v>335</v>
      </c>
      <c r="U85" s="15">
        <v>18</v>
      </c>
      <c r="V85" s="16"/>
      <c r="W85" s="15">
        <v>16.100000000000001</v>
      </c>
      <c r="X85" s="15">
        <v>19.899999999999999</v>
      </c>
      <c r="Y85" s="14">
        <v>335</v>
      </c>
      <c r="Z85" s="15">
        <v>20</v>
      </c>
      <c r="AA85" s="16"/>
      <c r="AB85" s="15">
        <v>17.8</v>
      </c>
      <c r="AC85" s="15">
        <v>22.1</v>
      </c>
      <c r="AD85" s="14">
        <v>337</v>
      </c>
      <c r="AE85" s="15">
        <v>18.2</v>
      </c>
      <c r="AF85" s="16"/>
      <c r="AG85" s="15">
        <v>16.3</v>
      </c>
      <c r="AH85" s="15">
        <v>20.2</v>
      </c>
      <c r="AI85" s="14">
        <v>339</v>
      </c>
      <c r="AJ85" s="15">
        <v>21.3</v>
      </c>
      <c r="AK85" s="16"/>
      <c r="AL85" s="15">
        <v>19.100000000000001</v>
      </c>
      <c r="AM85" s="15">
        <v>23.6</v>
      </c>
      <c r="AN85" s="14">
        <v>303</v>
      </c>
      <c r="AO85" s="15">
        <v>21.8</v>
      </c>
      <c r="AP85" s="16"/>
      <c r="AQ85" s="15">
        <v>19.3</v>
      </c>
      <c r="AR85" s="15">
        <v>24.2</v>
      </c>
      <c r="AS85" s="14">
        <v>293</v>
      </c>
      <c r="AT85" s="15">
        <v>22</v>
      </c>
      <c r="AU85" s="16"/>
      <c r="AV85" s="15">
        <v>19.399999999999999</v>
      </c>
      <c r="AW85" s="15">
        <v>24.5</v>
      </c>
      <c r="AX85" s="14">
        <v>278</v>
      </c>
      <c r="AY85" s="15">
        <v>20.9</v>
      </c>
      <c r="AZ85" s="16"/>
      <c r="BA85" s="15">
        <v>18.5</v>
      </c>
      <c r="BB85" s="15">
        <v>23.4</v>
      </c>
      <c r="BC85" s="14">
        <v>292</v>
      </c>
      <c r="BD85" s="15">
        <v>22.4</v>
      </c>
      <c r="BE85" s="16"/>
      <c r="BF85" s="15">
        <v>19.8</v>
      </c>
      <c r="BG85" s="15">
        <v>25</v>
      </c>
      <c r="BH85" s="14">
        <v>243</v>
      </c>
      <c r="BI85" s="15">
        <v>22.7</v>
      </c>
      <c r="BJ85" s="16"/>
      <c r="BK85" s="15">
        <v>19.8</v>
      </c>
      <c r="BL85" s="15">
        <v>25.5</v>
      </c>
      <c r="BM85" s="14">
        <v>217</v>
      </c>
      <c r="BN85" s="15">
        <v>24.1</v>
      </c>
      <c r="BO85" s="16"/>
      <c r="BP85" s="15">
        <v>20.9</v>
      </c>
      <c r="BQ85" s="15">
        <v>27.3</v>
      </c>
      <c r="BR85" s="14">
        <v>169</v>
      </c>
      <c r="BS85" s="15">
        <v>27.1</v>
      </c>
      <c r="BT85" s="16"/>
      <c r="BU85" s="15">
        <v>23</v>
      </c>
      <c r="BV85" s="15">
        <v>31.2</v>
      </c>
      <c r="BW85" s="14">
        <v>131</v>
      </c>
      <c r="BX85" s="15">
        <v>40.1</v>
      </c>
      <c r="BY85" s="16"/>
      <c r="BZ85" s="15">
        <v>33.299999999999997</v>
      </c>
      <c r="CA85" s="15">
        <v>47</v>
      </c>
      <c r="CB85" s="14">
        <v>27</v>
      </c>
      <c r="CC85" s="15">
        <v>23.5</v>
      </c>
      <c r="CD85" s="16"/>
      <c r="CE85" s="15">
        <v>15.5</v>
      </c>
      <c r="CF85" s="15">
        <v>34.200000000000003</v>
      </c>
      <c r="CG85" s="14">
        <v>17</v>
      </c>
      <c r="CH85" s="15">
        <v>49.2</v>
      </c>
      <c r="CI85" s="16" t="s">
        <v>519</v>
      </c>
      <c r="CJ85" s="15">
        <v>28.7</v>
      </c>
      <c r="CK85" s="15">
        <v>78.8</v>
      </c>
    </row>
    <row r="86" spans="1:89">
      <c r="A86" s="21" t="s">
        <v>235</v>
      </c>
      <c r="B86" s="21" t="s">
        <v>132</v>
      </c>
      <c r="C86" s="21" t="s">
        <v>431</v>
      </c>
      <c r="D86" s="21">
        <v>1985</v>
      </c>
      <c r="E86" s="14">
        <v>2</v>
      </c>
      <c r="F86" s="16" t="s">
        <v>520</v>
      </c>
      <c r="G86" s="16"/>
      <c r="H86" s="16" t="s">
        <v>520</v>
      </c>
      <c r="I86" s="16" t="s">
        <v>520</v>
      </c>
      <c r="J86" s="14">
        <v>132</v>
      </c>
      <c r="K86" s="15">
        <v>6.5</v>
      </c>
      <c r="L86" s="16"/>
      <c r="M86" s="15">
        <v>5.4</v>
      </c>
      <c r="N86" s="15">
        <v>7.7</v>
      </c>
      <c r="O86" s="14">
        <v>328</v>
      </c>
      <c r="P86" s="15">
        <v>15.7</v>
      </c>
      <c r="Q86" s="16"/>
      <c r="R86" s="15">
        <v>14</v>
      </c>
      <c r="S86" s="15">
        <v>17.399999999999999</v>
      </c>
      <c r="T86" s="14">
        <v>332</v>
      </c>
      <c r="U86" s="15">
        <v>18.399999999999999</v>
      </c>
      <c r="V86" s="16"/>
      <c r="W86" s="15">
        <v>16.399999999999999</v>
      </c>
      <c r="X86" s="15">
        <v>20.3</v>
      </c>
      <c r="Y86" s="14">
        <v>337</v>
      </c>
      <c r="Z86" s="15">
        <v>20.100000000000001</v>
      </c>
      <c r="AA86" s="16"/>
      <c r="AB86" s="15">
        <v>18</v>
      </c>
      <c r="AC86" s="15">
        <v>22.3</v>
      </c>
      <c r="AD86" s="14">
        <v>359</v>
      </c>
      <c r="AE86" s="15">
        <v>19.5</v>
      </c>
      <c r="AF86" s="16"/>
      <c r="AG86" s="15">
        <v>17.399999999999999</v>
      </c>
      <c r="AH86" s="15">
        <v>21.5</v>
      </c>
      <c r="AI86" s="14">
        <v>348</v>
      </c>
      <c r="AJ86" s="15">
        <v>22.8</v>
      </c>
      <c r="AK86" s="16"/>
      <c r="AL86" s="15">
        <v>20.399999999999999</v>
      </c>
      <c r="AM86" s="15">
        <v>25.2</v>
      </c>
      <c r="AN86" s="14">
        <v>322</v>
      </c>
      <c r="AO86" s="15">
        <v>22.9</v>
      </c>
      <c r="AP86" s="16"/>
      <c r="AQ86" s="15">
        <v>20.399999999999999</v>
      </c>
      <c r="AR86" s="15">
        <v>25.4</v>
      </c>
      <c r="AS86" s="14">
        <v>280</v>
      </c>
      <c r="AT86" s="15">
        <v>20.9</v>
      </c>
      <c r="AU86" s="16"/>
      <c r="AV86" s="15">
        <v>18.399999999999999</v>
      </c>
      <c r="AW86" s="15">
        <v>23.3</v>
      </c>
      <c r="AX86" s="14">
        <v>299</v>
      </c>
      <c r="AY86" s="15">
        <v>22.3</v>
      </c>
      <c r="AZ86" s="16"/>
      <c r="BA86" s="15">
        <v>19.8</v>
      </c>
      <c r="BB86" s="15">
        <v>24.9</v>
      </c>
      <c r="BC86" s="14">
        <v>308</v>
      </c>
      <c r="BD86" s="15">
        <v>23.1</v>
      </c>
      <c r="BE86" s="16"/>
      <c r="BF86" s="15">
        <v>20.5</v>
      </c>
      <c r="BG86" s="15">
        <v>25.7</v>
      </c>
      <c r="BH86" s="14">
        <v>227</v>
      </c>
      <c r="BI86" s="15">
        <v>22.1</v>
      </c>
      <c r="BJ86" s="16"/>
      <c r="BK86" s="15">
        <v>19.2</v>
      </c>
      <c r="BL86" s="15">
        <v>24.9</v>
      </c>
      <c r="BM86" s="14">
        <v>202</v>
      </c>
      <c r="BN86" s="15">
        <v>22.2</v>
      </c>
      <c r="BO86" s="16"/>
      <c r="BP86" s="15">
        <v>19.100000000000001</v>
      </c>
      <c r="BQ86" s="15">
        <v>25.3</v>
      </c>
      <c r="BR86" s="14">
        <v>174</v>
      </c>
      <c r="BS86" s="15">
        <v>28.2</v>
      </c>
      <c r="BT86" s="16"/>
      <c r="BU86" s="15">
        <v>24</v>
      </c>
      <c r="BV86" s="15">
        <v>32.4</v>
      </c>
      <c r="BW86" s="14">
        <v>104</v>
      </c>
      <c r="BX86" s="15">
        <v>32.799999999999997</v>
      </c>
      <c r="BY86" s="16"/>
      <c r="BZ86" s="15">
        <v>26.5</v>
      </c>
      <c r="CA86" s="15">
        <v>39.1</v>
      </c>
      <c r="CB86" s="14">
        <v>36</v>
      </c>
      <c r="CC86" s="15">
        <v>33.1</v>
      </c>
      <c r="CD86" s="16"/>
      <c r="CE86" s="15">
        <v>23.2</v>
      </c>
      <c r="CF86" s="15">
        <v>45.8</v>
      </c>
      <c r="CG86" s="14">
        <v>6</v>
      </c>
      <c r="CH86" s="15">
        <v>18</v>
      </c>
      <c r="CI86" s="16" t="s">
        <v>519</v>
      </c>
      <c r="CJ86" s="15">
        <v>6.6</v>
      </c>
      <c r="CK86" s="15">
        <v>39.1</v>
      </c>
    </row>
    <row r="87" spans="1:89">
      <c r="A87" s="21" t="s">
        <v>235</v>
      </c>
      <c r="B87" s="21" t="s">
        <v>132</v>
      </c>
      <c r="C87" s="21" t="s">
        <v>431</v>
      </c>
      <c r="D87" s="21">
        <v>1984</v>
      </c>
      <c r="E87" s="14">
        <v>1</v>
      </c>
      <c r="F87" s="16" t="s">
        <v>520</v>
      </c>
      <c r="G87" s="16"/>
      <c r="H87" s="16" t="s">
        <v>520</v>
      </c>
      <c r="I87" s="16" t="s">
        <v>520</v>
      </c>
      <c r="J87" s="14">
        <v>129</v>
      </c>
      <c r="K87" s="15">
        <v>6.3</v>
      </c>
      <c r="L87" s="16"/>
      <c r="M87" s="15">
        <v>5.2</v>
      </c>
      <c r="N87" s="15">
        <v>7.3</v>
      </c>
      <c r="O87" s="14">
        <v>278</v>
      </c>
      <c r="P87" s="15">
        <v>13.6</v>
      </c>
      <c r="Q87" s="16"/>
      <c r="R87" s="15">
        <v>12</v>
      </c>
      <c r="S87" s="15">
        <v>15.2</v>
      </c>
      <c r="T87" s="14">
        <v>296</v>
      </c>
      <c r="U87" s="15">
        <v>16.8</v>
      </c>
      <c r="V87" s="16"/>
      <c r="W87" s="15">
        <v>14.9</v>
      </c>
      <c r="X87" s="15">
        <v>18.8</v>
      </c>
      <c r="Y87" s="14">
        <v>315</v>
      </c>
      <c r="Z87" s="15">
        <v>18.600000000000001</v>
      </c>
      <c r="AA87" s="16"/>
      <c r="AB87" s="15">
        <v>16.600000000000001</v>
      </c>
      <c r="AC87" s="15">
        <v>20.7</v>
      </c>
      <c r="AD87" s="14">
        <v>355</v>
      </c>
      <c r="AE87" s="15">
        <v>19.399999999999999</v>
      </c>
      <c r="AF87" s="16"/>
      <c r="AG87" s="15">
        <v>17.399999999999999</v>
      </c>
      <c r="AH87" s="15">
        <v>21.5</v>
      </c>
      <c r="AI87" s="14">
        <v>324</v>
      </c>
      <c r="AJ87" s="15">
        <v>21.8</v>
      </c>
      <c r="AK87" s="16"/>
      <c r="AL87" s="15">
        <v>19.399999999999999</v>
      </c>
      <c r="AM87" s="15">
        <v>24.2</v>
      </c>
      <c r="AN87" s="14">
        <v>316</v>
      </c>
      <c r="AO87" s="15">
        <v>22.6</v>
      </c>
      <c r="AP87" s="16"/>
      <c r="AQ87" s="15">
        <v>20.100000000000001</v>
      </c>
      <c r="AR87" s="15">
        <v>25.1</v>
      </c>
      <c r="AS87" s="14">
        <v>295</v>
      </c>
      <c r="AT87" s="15">
        <v>21.8</v>
      </c>
      <c r="AU87" s="16"/>
      <c r="AV87" s="15">
        <v>19.3</v>
      </c>
      <c r="AW87" s="15">
        <v>24.3</v>
      </c>
      <c r="AX87" s="14">
        <v>300</v>
      </c>
      <c r="AY87" s="15">
        <v>22.2</v>
      </c>
      <c r="AZ87" s="16"/>
      <c r="BA87" s="15">
        <v>19.7</v>
      </c>
      <c r="BB87" s="15">
        <v>24.8</v>
      </c>
      <c r="BC87" s="14">
        <v>280</v>
      </c>
      <c r="BD87" s="15">
        <v>20.2</v>
      </c>
      <c r="BE87" s="16"/>
      <c r="BF87" s="15">
        <v>17.899999999999999</v>
      </c>
      <c r="BG87" s="15">
        <v>22.6</v>
      </c>
      <c r="BH87" s="14">
        <v>200</v>
      </c>
      <c r="BI87" s="15">
        <v>20.399999999999999</v>
      </c>
      <c r="BJ87" s="16"/>
      <c r="BK87" s="15">
        <v>17.5</v>
      </c>
      <c r="BL87" s="15">
        <v>23.2</v>
      </c>
      <c r="BM87" s="14">
        <v>217</v>
      </c>
      <c r="BN87" s="15">
        <v>23.9</v>
      </c>
      <c r="BO87" s="16"/>
      <c r="BP87" s="15">
        <v>20.7</v>
      </c>
      <c r="BQ87" s="15">
        <v>27.1</v>
      </c>
      <c r="BR87" s="14">
        <v>167</v>
      </c>
      <c r="BS87" s="15">
        <v>27.6</v>
      </c>
      <c r="BT87" s="16"/>
      <c r="BU87" s="15">
        <v>23.4</v>
      </c>
      <c r="BV87" s="15">
        <v>31.7</v>
      </c>
      <c r="BW87" s="14">
        <v>94</v>
      </c>
      <c r="BX87" s="15">
        <v>30.9</v>
      </c>
      <c r="BY87" s="16"/>
      <c r="BZ87" s="15">
        <v>24.9</v>
      </c>
      <c r="CA87" s="15">
        <v>37.799999999999997</v>
      </c>
      <c r="CB87" s="14">
        <v>25</v>
      </c>
      <c r="CC87" s="15">
        <v>24.3</v>
      </c>
      <c r="CD87" s="16"/>
      <c r="CE87" s="15">
        <v>15.7</v>
      </c>
      <c r="CF87" s="15">
        <v>35.799999999999997</v>
      </c>
      <c r="CG87" s="14">
        <v>9</v>
      </c>
      <c r="CH87" s="15">
        <v>27.8</v>
      </c>
      <c r="CI87" s="16" t="s">
        <v>519</v>
      </c>
      <c r="CJ87" s="15">
        <v>12.7</v>
      </c>
      <c r="CK87" s="15">
        <v>52.7</v>
      </c>
    </row>
    <row r="88" spans="1:89">
      <c r="A88" s="21" t="s">
        <v>235</v>
      </c>
      <c r="B88" s="21" t="s">
        <v>132</v>
      </c>
      <c r="C88" s="21" t="s">
        <v>431</v>
      </c>
      <c r="D88" s="21">
        <v>1983</v>
      </c>
      <c r="E88" s="14">
        <v>2</v>
      </c>
      <c r="F88" s="16" t="s">
        <v>520</v>
      </c>
      <c r="G88" s="16"/>
      <c r="H88" s="16" t="s">
        <v>520</v>
      </c>
      <c r="I88" s="16" t="s">
        <v>520</v>
      </c>
      <c r="J88" s="14">
        <v>117</v>
      </c>
      <c r="K88" s="15">
        <v>5.5</v>
      </c>
      <c r="L88" s="16"/>
      <c r="M88" s="15">
        <v>4.5</v>
      </c>
      <c r="N88" s="15">
        <v>6.5</v>
      </c>
      <c r="O88" s="14">
        <v>260</v>
      </c>
      <c r="P88" s="15">
        <v>13.2</v>
      </c>
      <c r="Q88" s="16"/>
      <c r="R88" s="15">
        <v>11.6</v>
      </c>
      <c r="S88" s="15">
        <v>14.8</v>
      </c>
      <c r="T88" s="14">
        <v>293</v>
      </c>
      <c r="U88" s="15">
        <v>17.100000000000001</v>
      </c>
      <c r="V88" s="16"/>
      <c r="W88" s="15">
        <v>15.1</v>
      </c>
      <c r="X88" s="15">
        <v>19</v>
      </c>
      <c r="Y88" s="14">
        <v>308</v>
      </c>
      <c r="Z88" s="15">
        <v>18</v>
      </c>
      <c r="AA88" s="16"/>
      <c r="AB88" s="15">
        <v>16</v>
      </c>
      <c r="AC88" s="15">
        <v>20</v>
      </c>
      <c r="AD88" s="14">
        <v>340</v>
      </c>
      <c r="AE88" s="15">
        <v>18.899999999999999</v>
      </c>
      <c r="AF88" s="16"/>
      <c r="AG88" s="15">
        <v>16.899999999999999</v>
      </c>
      <c r="AH88" s="15">
        <v>20.9</v>
      </c>
      <c r="AI88" s="14">
        <v>304</v>
      </c>
      <c r="AJ88" s="15">
        <v>21.1</v>
      </c>
      <c r="AK88" s="16"/>
      <c r="AL88" s="15">
        <v>18.7</v>
      </c>
      <c r="AM88" s="15">
        <v>23.4</v>
      </c>
      <c r="AN88" s="14">
        <v>298</v>
      </c>
      <c r="AO88" s="15">
        <v>21.5</v>
      </c>
      <c r="AP88" s="16"/>
      <c r="AQ88" s="15">
        <v>19.100000000000001</v>
      </c>
      <c r="AR88" s="15">
        <v>24</v>
      </c>
      <c r="AS88" s="14">
        <v>303</v>
      </c>
      <c r="AT88" s="15">
        <v>22.2</v>
      </c>
      <c r="AU88" s="16"/>
      <c r="AV88" s="15">
        <v>19.7</v>
      </c>
      <c r="AW88" s="15">
        <v>24.7</v>
      </c>
      <c r="AX88" s="14">
        <v>291</v>
      </c>
      <c r="AY88" s="15">
        <v>21.3</v>
      </c>
      <c r="AZ88" s="16"/>
      <c r="BA88" s="15">
        <v>18.899999999999999</v>
      </c>
      <c r="BB88" s="15">
        <v>23.8</v>
      </c>
      <c r="BC88" s="14">
        <v>294</v>
      </c>
      <c r="BD88" s="15">
        <v>22</v>
      </c>
      <c r="BE88" s="16"/>
      <c r="BF88" s="15">
        <v>19.5</v>
      </c>
      <c r="BG88" s="15">
        <v>24.5</v>
      </c>
      <c r="BH88" s="14">
        <v>228</v>
      </c>
      <c r="BI88" s="15">
        <v>22.1</v>
      </c>
      <c r="BJ88" s="16"/>
      <c r="BK88" s="15">
        <v>19.2</v>
      </c>
      <c r="BL88" s="15">
        <v>25</v>
      </c>
      <c r="BM88" s="14">
        <v>197</v>
      </c>
      <c r="BN88" s="15">
        <v>21.8</v>
      </c>
      <c r="BO88" s="16"/>
      <c r="BP88" s="15">
        <v>18.8</v>
      </c>
      <c r="BQ88" s="15">
        <v>24.8</v>
      </c>
      <c r="BR88" s="14">
        <v>173</v>
      </c>
      <c r="BS88" s="15">
        <v>29.2</v>
      </c>
      <c r="BT88" s="16"/>
      <c r="BU88" s="15">
        <v>24.9</v>
      </c>
      <c r="BV88" s="15">
        <v>33.6</v>
      </c>
      <c r="BW88" s="14">
        <v>93</v>
      </c>
      <c r="BX88" s="15">
        <v>32.1</v>
      </c>
      <c r="BY88" s="16"/>
      <c r="BZ88" s="15">
        <v>25.9</v>
      </c>
      <c r="CA88" s="15">
        <v>39.4</v>
      </c>
      <c r="CB88" s="14">
        <v>25</v>
      </c>
      <c r="CC88" s="15">
        <v>25.2</v>
      </c>
      <c r="CD88" s="16"/>
      <c r="CE88" s="15">
        <v>16.3</v>
      </c>
      <c r="CF88" s="15">
        <v>37.200000000000003</v>
      </c>
      <c r="CG88" s="14">
        <v>9</v>
      </c>
      <c r="CH88" s="15">
        <v>28.3</v>
      </c>
      <c r="CI88" s="16" t="s">
        <v>519</v>
      </c>
      <c r="CJ88" s="15">
        <v>12.9</v>
      </c>
      <c r="CK88" s="15">
        <v>53.7</v>
      </c>
    </row>
    <row r="89" spans="1:89">
      <c r="A89" s="21" t="s">
        <v>235</v>
      </c>
      <c r="B89" s="21" t="s">
        <v>132</v>
      </c>
      <c r="C89" s="21" t="s">
        <v>431</v>
      </c>
      <c r="D89" s="21">
        <v>1982</v>
      </c>
      <c r="E89" s="14">
        <v>4</v>
      </c>
      <c r="F89" s="15">
        <v>0.2</v>
      </c>
      <c r="G89" s="16" t="s">
        <v>519</v>
      </c>
      <c r="H89" s="15">
        <v>0.1</v>
      </c>
      <c r="I89" s="15">
        <v>0.5</v>
      </c>
      <c r="J89" s="14">
        <v>113</v>
      </c>
      <c r="K89" s="15">
        <v>5.3</v>
      </c>
      <c r="L89" s="16"/>
      <c r="M89" s="15">
        <v>4.3</v>
      </c>
      <c r="N89" s="15">
        <v>6.3</v>
      </c>
      <c r="O89" s="14">
        <v>252</v>
      </c>
      <c r="P89" s="15">
        <v>13.1</v>
      </c>
      <c r="Q89" s="16"/>
      <c r="R89" s="15">
        <v>11.5</v>
      </c>
      <c r="S89" s="15">
        <v>14.7</v>
      </c>
      <c r="T89" s="14">
        <v>315</v>
      </c>
      <c r="U89" s="15">
        <v>18.5</v>
      </c>
      <c r="V89" s="16"/>
      <c r="W89" s="15">
        <v>16.5</v>
      </c>
      <c r="X89" s="15">
        <v>20.6</v>
      </c>
      <c r="Y89" s="14">
        <v>315</v>
      </c>
      <c r="Z89" s="15">
        <v>17.899999999999999</v>
      </c>
      <c r="AA89" s="16"/>
      <c r="AB89" s="15">
        <v>15.9</v>
      </c>
      <c r="AC89" s="15">
        <v>19.8</v>
      </c>
      <c r="AD89" s="14">
        <v>315</v>
      </c>
      <c r="AE89" s="15">
        <v>18.2</v>
      </c>
      <c r="AF89" s="16"/>
      <c r="AG89" s="15">
        <v>16.2</v>
      </c>
      <c r="AH89" s="15">
        <v>20.2</v>
      </c>
      <c r="AI89" s="14">
        <v>279</v>
      </c>
      <c r="AJ89" s="15">
        <v>19.7</v>
      </c>
      <c r="AK89" s="16"/>
      <c r="AL89" s="15">
        <v>17.399999999999999</v>
      </c>
      <c r="AM89" s="15">
        <v>22</v>
      </c>
      <c r="AN89" s="14">
        <v>317</v>
      </c>
      <c r="AO89" s="15">
        <v>23.1</v>
      </c>
      <c r="AP89" s="16"/>
      <c r="AQ89" s="15">
        <v>20.6</v>
      </c>
      <c r="AR89" s="15">
        <v>25.7</v>
      </c>
      <c r="AS89" s="14">
        <v>290</v>
      </c>
      <c r="AT89" s="15">
        <v>21</v>
      </c>
      <c r="AU89" s="16"/>
      <c r="AV89" s="15">
        <v>18.600000000000001</v>
      </c>
      <c r="AW89" s="15">
        <v>23.4</v>
      </c>
      <c r="AX89" s="14">
        <v>337</v>
      </c>
      <c r="AY89" s="15">
        <v>24.4</v>
      </c>
      <c r="AZ89" s="16"/>
      <c r="BA89" s="15">
        <v>21.8</v>
      </c>
      <c r="BB89" s="15">
        <v>27</v>
      </c>
      <c r="BC89" s="14">
        <v>255</v>
      </c>
      <c r="BD89" s="15">
        <v>20</v>
      </c>
      <c r="BE89" s="16"/>
      <c r="BF89" s="15">
        <v>17.5</v>
      </c>
      <c r="BG89" s="15">
        <v>22.4</v>
      </c>
      <c r="BH89" s="14">
        <v>245</v>
      </c>
      <c r="BI89" s="15">
        <v>22.5</v>
      </c>
      <c r="BJ89" s="16"/>
      <c r="BK89" s="15">
        <v>19.7</v>
      </c>
      <c r="BL89" s="15">
        <v>25.3</v>
      </c>
      <c r="BM89" s="14">
        <v>203</v>
      </c>
      <c r="BN89" s="15">
        <v>22.6</v>
      </c>
      <c r="BO89" s="16"/>
      <c r="BP89" s="15">
        <v>19.5</v>
      </c>
      <c r="BQ89" s="15">
        <v>25.7</v>
      </c>
      <c r="BR89" s="14">
        <v>150</v>
      </c>
      <c r="BS89" s="15">
        <v>26</v>
      </c>
      <c r="BT89" s="16"/>
      <c r="BU89" s="15">
        <v>21.8</v>
      </c>
      <c r="BV89" s="15">
        <v>30.1</v>
      </c>
      <c r="BW89" s="14">
        <v>84</v>
      </c>
      <c r="BX89" s="15">
        <v>30.6</v>
      </c>
      <c r="BY89" s="16"/>
      <c r="BZ89" s="15">
        <v>24.4</v>
      </c>
      <c r="CA89" s="15">
        <v>37.9</v>
      </c>
      <c r="CB89" s="14">
        <v>42</v>
      </c>
      <c r="CC89" s="15">
        <v>43.4</v>
      </c>
      <c r="CD89" s="16"/>
      <c r="CE89" s="15">
        <v>31.2</v>
      </c>
      <c r="CF89" s="15">
        <v>58.6</v>
      </c>
      <c r="CG89" s="14">
        <v>7</v>
      </c>
      <c r="CH89" s="15">
        <v>22.3</v>
      </c>
      <c r="CI89" s="16" t="s">
        <v>519</v>
      </c>
      <c r="CJ89" s="15">
        <v>9</v>
      </c>
      <c r="CK89" s="15">
        <v>45.9</v>
      </c>
    </row>
    <row r="90" spans="1:89">
      <c r="A90" s="21" t="s">
        <v>235</v>
      </c>
      <c r="B90" s="21" t="s">
        <v>132</v>
      </c>
      <c r="C90" s="21" t="s">
        <v>431</v>
      </c>
      <c r="D90" s="21">
        <v>1981</v>
      </c>
      <c r="E90" s="14">
        <v>4</v>
      </c>
      <c r="F90" s="15">
        <v>0.2</v>
      </c>
      <c r="G90" s="16" t="s">
        <v>519</v>
      </c>
      <c r="H90" s="15">
        <v>0.1</v>
      </c>
      <c r="I90" s="15">
        <v>0.5</v>
      </c>
      <c r="J90" s="14">
        <v>140</v>
      </c>
      <c r="K90" s="15">
        <v>6.6</v>
      </c>
      <c r="L90" s="16"/>
      <c r="M90" s="15">
        <v>5.5</v>
      </c>
      <c r="N90" s="15">
        <v>7.7</v>
      </c>
      <c r="O90" s="14">
        <v>263</v>
      </c>
      <c r="P90" s="15">
        <v>13.9</v>
      </c>
      <c r="Q90" s="16"/>
      <c r="R90" s="15">
        <v>12.2</v>
      </c>
      <c r="S90" s="15">
        <v>15.5</v>
      </c>
      <c r="T90" s="14">
        <v>317</v>
      </c>
      <c r="U90" s="15">
        <v>18.600000000000001</v>
      </c>
      <c r="V90" s="16"/>
      <c r="W90" s="15">
        <v>16.600000000000001</v>
      </c>
      <c r="X90" s="15">
        <v>20.7</v>
      </c>
      <c r="Y90" s="14">
        <v>324</v>
      </c>
      <c r="Z90" s="15">
        <v>17.3</v>
      </c>
      <c r="AA90" s="16"/>
      <c r="AB90" s="15">
        <v>15.4</v>
      </c>
      <c r="AC90" s="15">
        <v>19.2</v>
      </c>
      <c r="AD90" s="14">
        <v>314</v>
      </c>
      <c r="AE90" s="15">
        <v>19.600000000000001</v>
      </c>
      <c r="AF90" s="16"/>
      <c r="AG90" s="15">
        <v>17.399999999999999</v>
      </c>
      <c r="AH90" s="15">
        <v>21.7</v>
      </c>
      <c r="AI90" s="14">
        <v>279</v>
      </c>
      <c r="AJ90" s="15">
        <v>19.7</v>
      </c>
      <c r="AK90" s="16"/>
      <c r="AL90" s="15">
        <v>17.399999999999999</v>
      </c>
      <c r="AM90" s="15">
        <v>22</v>
      </c>
      <c r="AN90" s="14">
        <v>286</v>
      </c>
      <c r="AO90" s="15">
        <v>20.9</v>
      </c>
      <c r="AP90" s="16"/>
      <c r="AQ90" s="15">
        <v>18.5</v>
      </c>
      <c r="AR90" s="15">
        <v>23.3</v>
      </c>
      <c r="AS90" s="14">
        <v>329</v>
      </c>
      <c r="AT90" s="15">
        <v>23.6</v>
      </c>
      <c r="AU90" s="16"/>
      <c r="AV90" s="15">
        <v>21.1</v>
      </c>
      <c r="AW90" s="15">
        <v>26.2</v>
      </c>
      <c r="AX90" s="14">
        <v>326</v>
      </c>
      <c r="AY90" s="15">
        <v>23</v>
      </c>
      <c r="AZ90" s="16"/>
      <c r="BA90" s="15">
        <v>20.5</v>
      </c>
      <c r="BB90" s="15">
        <v>25.5</v>
      </c>
      <c r="BC90" s="14">
        <v>276</v>
      </c>
      <c r="BD90" s="15">
        <v>22.5</v>
      </c>
      <c r="BE90" s="16"/>
      <c r="BF90" s="15">
        <v>19.8</v>
      </c>
      <c r="BG90" s="15">
        <v>25.2</v>
      </c>
      <c r="BH90" s="14">
        <v>224</v>
      </c>
      <c r="BI90" s="15">
        <v>19.899999999999999</v>
      </c>
      <c r="BJ90" s="16"/>
      <c r="BK90" s="15">
        <v>17.3</v>
      </c>
      <c r="BL90" s="15">
        <v>22.5</v>
      </c>
      <c r="BM90" s="14">
        <v>202</v>
      </c>
      <c r="BN90" s="15">
        <v>22.6</v>
      </c>
      <c r="BO90" s="16"/>
      <c r="BP90" s="15">
        <v>19.399999999999999</v>
      </c>
      <c r="BQ90" s="15">
        <v>25.7</v>
      </c>
      <c r="BR90" s="14">
        <v>158</v>
      </c>
      <c r="BS90" s="15">
        <v>28</v>
      </c>
      <c r="BT90" s="16"/>
      <c r="BU90" s="15">
        <v>23.6</v>
      </c>
      <c r="BV90" s="15">
        <v>32.299999999999997</v>
      </c>
      <c r="BW90" s="14">
        <v>79</v>
      </c>
      <c r="BX90" s="15">
        <v>30.4</v>
      </c>
      <c r="BY90" s="16"/>
      <c r="BZ90" s="15">
        <v>24.1</v>
      </c>
      <c r="CA90" s="15">
        <v>37.9</v>
      </c>
      <c r="CB90" s="14">
        <v>26</v>
      </c>
      <c r="CC90" s="15">
        <v>27.6</v>
      </c>
      <c r="CD90" s="16"/>
      <c r="CE90" s="15">
        <v>18</v>
      </c>
      <c r="CF90" s="15">
        <v>40.4</v>
      </c>
      <c r="CG90" s="14">
        <v>15</v>
      </c>
      <c r="CH90" s="15">
        <v>47.5</v>
      </c>
      <c r="CI90" s="16" t="s">
        <v>519</v>
      </c>
      <c r="CJ90" s="15">
        <v>26.6</v>
      </c>
      <c r="CK90" s="15">
        <v>78.3</v>
      </c>
    </row>
    <row r="91" spans="1:89">
      <c r="A91" s="21" t="s">
        <v>235</v>
      </c>
      <c r="B91" s="21" t="s">
        <v>132</v>
      </c>
      <c r="C91" s="21" t="s">
        <v>432</v>
      </c>
      <c r="D91" s="21">
        <v>2022</v>
      </c>
      <c r="E91" s="14">
        <v>7</v>
      </c>
      <c r="F91" s="15">
        <v>0.4</v>
      </c>
      <c r="G91" s="16" t="s">
        <v>519</v>
      </c>
      <c r="H91" s="15">
        <v>0.2</v>
      </c>
      <c r="I91" s="15">
        <v>0.8</v>
      </c>
      <c r="J91" s="14">
        <v>54</v>
      </c>
      <c r="K91" s="15">
        <v>3.2</v>
      </c>
      <c r="L91" s="16"/>
      <c r="M91" s="15">
        <v>2.4</v>
      </c>
      <c r="N91" s="15">
        <v>4.2</v>
      </c>
      <c r="O91" s="14">
        <v>104</v>
      </c>
      <c r="P91" s="15">
        <v>5.8</v>
      </c>
      <c r="Q91" s="16"/>
      <c r="R91" s="15">
        <v>4.7</v>
      </c>
      <c r="S91" s="15">
        <v>6.9</v>
      </c>
      <c r="T91" s="14">
        <v>110</v>
      </c>
      <c r="U91" s="15">
        <v>5.6</v>
      </c>
      <c r="V91" s="16"/>
      <c r="W91" s="15">
        <v>4.5</v>
      </c>
      <c r="X91" s="15">
        <v>6.6</v>
      </c>
      <c r="Y91" s="14">
        <v>140</v>
      </c>
      <c r="Z91" s="15">
        <v>6.5</v>
      </c>
      <c r="AA91" s="16"/>
      <c r="AB91" s="15">
        <v>5.4</v>
      </c>
      <c r="AC91" s="15">
        <v>7.6</v>
      </c>
      <c r="AD91" s="14">
        <v>134</v>
      </c>
      <c r="AE91" s="15">
        <v>6.4</v>
      </c>
      <c r="AF91" s="16"/>
      <c r="AG91" s="15">
        <v>5.3</v>
      </c>
      <c r="AH91" s="15">
        <v>7.5</v>
      </c>
      <c r="AI91" s="14">
        <v>133</v>
      </c>
      <c r="AJ91" s="15">
        <v>6.7</v>
      </c>
      <c r="AK91" s="16"/>
      <c r="AL91" s="15">
        <v>5.6</v>
      </c>
      <c r="AM91" s="15">
        <v>7.9</v>
      </c>
      <c r="AN91" s="14">
        <v>130</v>
      </c>
      <c r="AO91" s="15">
        <v>7</v>
      </c>
      <c r="AP91" s="16"/>
      <c r="AQ91" s="15">
        <v>5.8</v>
      </c>
      <c r="AR91" s="15">
        <v>8.1999999999999993</v>
      </c>
      <c r="AS91" s="14">
        <v>162</v>
      </c>
      <c r="AT91" s="15">
        <v>7.8</v>
      </c>
      <c r="AU91" s="16"/>
      <c r="AV91" s="15">
        <v>6.6</v>
      </c>
      <c r="AW91" s="15">
        <v>9</v>
      </c>
      <c r="AX91" s="14">
        <v>142</v>
      </c>
      <c r="AY91" s="15">
        <v>6.8</v>
      </c>
      <c r="AZ91" s="16"/>
      <c r="BA91" s="15">
        <v>5.7</v>
      </c>
      <c r="BB91" s="15">
        <v>8</v>
      </c>
      <c r="BC91" s="14">
        <v>87</v>
      </c>
      <c r="BD91" s="15">
        <v>4.8</v>
      </c>
      <c r="BE91" s="16"/>
      <c r="BF91" s="15">
        <v>3.8</v>
      </c>
      <c r="BG91" s="15">
        <v>5.9</v>
      </c>
      <c r="BH91" s="14">
        <v>64</v>
      </c>
      <c r="BI91" s="15">
        <v>4.0999999999999996</v>
      </c>
      <c r="BJ91" s="16"/>
      <c r="BK91" s="15">
        <v>3.2</v>
      </c>
      <c r="BL91" s="15">
        <v>5.3</v>
      </c>
      <c r="BM91" s="14">
        <v>69</v>
      </c>
      <c r="BN91" s="15">
        <v>4.7</v>
      </c>
      <c r="BO91" s="16"/>
      <c r="BP91" s="15">
        <v>3.6</v>
      </c>
      <c r="BQ91" s="15">
        <v>5.9</v>
      </c>
      <c r="BR91" s="14">
        <v>48</v>
      </c>
      <c r="BS91" s="15">
        <v>3.7</v>
      </c>
      <c r="BT91" s="16"/>
      <c r="BU91" s="15">
        <v>2.7</v>
      </c>
      <c r="BV91" s="15">
        <v>4.9000000000000004</v>
      </c>
      <c r="BW91" s="14">
        <v>41</v>
      </c>
      <c r="BX91" s="15">
        <v>4.8</v>
      </c>
      <c r="BY91" s="16"/>
      <c r="BZ91" s="15">
        <v>3.4</v>
      </c>
      <c r="CA91" s="15">
        <v>6.5</v>
      </c>
      <c r="CB91" s="14">
        <v>23</v>
      </c>
      <c r="CC91" s="15">
        <v>4</v>
      </c>
      <c r="CD91" s="16"/>
      <c r="CE91" s="15">
        <v>2.6</v>
      </c>
      <c r="CF91" s="15">
        <v>6.1</v>
      </c>
      <c r="CG91" s="14">
        <v>15</v>
      </c>
      <c r="CH91" s="15">
        <v>4.0999999999999996</v>
      </c>
      <c r="CI91" s="16" t="s">
        <v>519</v>
      </c>
      <c r="CJ91" s="15">
        <v>2.2999999999999998</v>
      </c>
      <c r="CK91" s="15">
        <v>6.7</v>
      </c>
    </row>
    <row r="92" spans="1:89">
      <c r="A92" s="21" t="s">
        <v>235</v>
      </c>
      <c r="B92" s="21" t="s">
        <v>132</v>
      </c>
      <c r="C92" s="21" t="s">
        <v>432</v>
      </c>
      <c r="D92" s="21">
        <v>2021</v>
      </c>
      <c r="E92" s="14">
        <v>8</v>
      </c>
      <c r="F92" s="15">
        <v>0.5</v>
      </c>
      <c r="G92" s="16" t="s">
        <v>519</v>
      </c>
      <c r="H92" s="15">
        <v>0.2</v>
      </c>
      <c r="I92" s="15">
        <v>0.9</v>
      </c>
      <c r="J92" s="14">
        <v>64</v>
      </c>
      <c r="K92" s="15">
        <v>3.9</v>
      </c>
      <c r="L92" s="16"/>
      <c r="M92" s="15">
        <v>3</v>
      </c>
      <c r="N92" s="15">
        <v>4.9000000000000004</v>
      </c>
      <c r="O92" s="14">
        <v>117</v>
      </c>
      <c r="P92" s="15">
        <v>6.5</v>
      </c>
      <c r="Q92" s="16"/>
      <c r="R92" s="15">
        <v>5.4</v>
      </c>
      <c r="S92" s="15">
        <v>7.7</v>
      </c>
      <c r="T92" s="14">
        <v>111</v>
      </c>
      <c r="U92" s="15">
        <v>5.6</v>
      </c>
      <c r="V92" s="16"/>
      <c r="W92" s="15">
        <v>4.5999999999999996</v>
      </c>
      <c r="X92" s="15">
        <v>6.6</v>
      </c>
      <c r="Y92" s="14">
        <v>120</v>
      </c>
      <c r="Z92" s="15">
        <v>5.6</v>
      </c>
      <c r="AA92" s="16"/>
      <c r="AB92" s="15">
        <v>4.5999999999999996</v>
      </c>
      <c r="AC92" s="15">
        <v>6.6</v>
      </c>
      <c r="AD92" s="14">
        <v>146</v>
      </c>
      <c r="AE92" s="15">
        <v>7.1</v>
      </c>
      <c r="AF92" s="16"/>
      <c r="AG92" s="15">
        <v>5.9</v>
      </c>
      <c r="AH92" s="15">
        <v>8.3000000000000007</v>
      </c>
      <c r="AI92" s="14">
        <v>133</v>
      </c>
      <c r="AJ92" s="15">
        <v>6.9</v>
      </c>
      <c r="AK92" s="16"/>
      <c r="AL92" s="15">
        <v>5.7</v>
      </c>
      <c r="AM92" s="15">
        <v>8.1</v>
      </c>
      <c r="AN92" s="14">
        <v>146</v>
      </c>
      <c r="AO92" s="15">
        <v>7.7</v>
      </c>
      <c r="AP92" s="16"/>
      <c r="AQ92" s="15">
        <v>6.4</v>
      </c>
      <c r="AR92" s="15">
        <v>8.9</v>
      </c>
      <c r="AS92" s="14">
        <v>160</v>
      </c>
      <c r="AT92" s="15">
        <v>7.6</v>
      </c>
      <c r="AU92" s="16"/>
      <c r="AV92" s="15">
        <v>6.5</v>
      </c>
      <c r="AW92" s="15">
        <v>8.8000000000000007</v>
      </c>
      <c r="AX92" s="14">
        <v>125</v>
      </c>
      <c r="AY92" s="15">
        <v>6.1</v>
      </c>
      <c r="AZ92" s="16"/>
      <c r="BA92" s="15">
        <v>5</v>
      </c>
      <c r="BB92" s="15">
        <v>7.1</v>
      </c>
      <c r="BC92" s="14">
        <v>95</v>
      </c>
      <c r="BD92" s="15">
        <v>5.4</v>
      </c>
      <c r="BE92" s="16"/>
      <c r="BF92" s="15">
        <v>4.3</v>
      </c>
      <c r="BG92" s="15">
        <v>6.6</v>
      </c>
      <c r="BH92" s="14">
        <v>72</v>
      </c>
      <c r="BI92" s="15">
        <v>4.7</v>
      </c>
      <c r="BJ92" s="16"/>
      <c r="BK92" s="15">
        <v>3.7</v>
      </c>
      <c r="BL92" s="15">
        <v>6</v>
      </c>
      <c r="BM92" s="14">
        <v>49</v>
      </c>
      <c r="BN92" s="15">
        <v>3.2</v>
      </c>
      <c r="BO92" s="16"/>
      <c r="BP92" s="15">
        <v>2.2999999999999998</v>
      </c>
      <c r="BQ92" s="15">
        <v>4.2</v>
      </c>
      <c r="BR92" s="14">
        <v>54</v>
      </c>
      <c r="BS92" s="15">
        <v>4.5999999999999996</v>
      </c>
      <c r="BT92" s="16"/>
      <c r="BU92" s="15">
        <v>3.4</v>
      </c>
      <c r="BV92" s="15">
        <v>5.9</v>
      </c>
      <c r="BW92" s="14">
        <v>26</v>
      </c>
      <c r="BX92" s="15">
        <v>3.1</v>
      </c>
      <c r="BY92" s="16"/>
      <c r="BZ92" s="15">
        <v>2</v>
      </c>
      <c r="CA92" s="15">
        <v>4.5</v>
      </c>
      <c r="CB92" s="14">
        <v>16</v>
      </c>
      <c r="CC92" s="15">
        <v>2.9</v>
      </c>
      <c r="CD92" s="16" t="s">
        <v>519</v>
      </c>
      <c r="CE92" s="15">
        <v>1.6</v>
      </c>
      <c r="CF92" s="15">
        <v>4.7</v>
      </c>
      <c r="CG92" s="14">
        <v>12</v>
      </c>
      <c r="CH92" s="15">
        <v>3.3</v>
      </c>
      <c r="CI92" s="16" t="s">
        <v>519</v>
      </c>
      <c r="CJ92" s="15">
        <v>1.7</v>
      </c>
      <c r="CK92" s="15">
        <v>5.7</v>
      </c>
    </row>
    <row r="93" spans="1:89">
      <c r="A93" s="21" t="s">
        <v>235</v>
      </c>
      <c r="B93" s="21" t="s">
        <v>132</v>
      </c>
      <c r="C93" s="21" t="s">
        <v>432</v>
      </c>
      <c r="D93" s="21">
        <v>2020</v>
      </c>
      <c r="E93" s="14">
        <v>7</v>
      </c>
      <c r="F93" s="15">
        <v>0.4</v>
      </c>
      <c r="G93" s="16" t="s">
        <v>519</v>
      </c>
      <c r="H93" s="15">
        <v>0.2</v>
      </c>
      <c r="I93" s="15">
        <v>0.8</v>
      </c>
      <c r="J93" s="14">
        <v>45</v>
      </c>
      <c r="K93" s="15">
        <v>2.8</v>
      </c>
      <c r="L93" s="16"/>
      <c r="M93" s="15">
        <v>2</v>
      </c>
      <c r="N93" s="15">
        <v>3.7</v>
      </c>
      <c r="O93" s="14">
        <v>75</v>
      </c>
      <c r="P93" s="15">
        <v>4.0999999999999996</v>
      </c>
      <c r="Q93" s="16"/>
      <c r="R93" s="15">
        <v>3.3</v>
      </c>
      <c r="S93" s="15">
        <v>5.2</v>
      </c>
      <c r="T93" s="14">
        <v>110</v>
      </c>
      <c r="U93" s="15">
        <v>5.5</v>
      </c>
      <c r="V93" s="16"/>
      <c r="W93" s="15">
        <v>4.5</v>
      </c>
      <c r="X93" s="15">
        <v>6.5</v>
      </c>
      <c r="Y93" s="14">
        <v>110</v>
      </c>
      <c r="Z93" s="15">
        <v>5.2</v>
      </c>
      <c r="AA93" s="16"/>
      <c r="AB93" s="15">
        <v>4.2</v>
      </c>
      <c r="AC93" s="15">
        <v>6.2</v>
      </c>
      <c r="AD93" s="14">
        <v>123</v>
      </c>
      <c r="AE93" s="15">
        <v>6</v>
      </c>
      <c r="AF93" s="16"/>
      <c r="AG93" s="15">
        <v>5</v>
      </c>
      <c r="AH93" s="15">
        <v>7.1</v>
      </c>
      <c r="AI93" s="14">
        <v>102</v>
      </c>
      <c r="AJ93" s="15">
        <v>5.4</v>
      </c>
      <c r="AK93" s="16"/>
      <c r="AL93" s="15">
        <v>4.4000000000000004</v>
      </c>
      <c r="AM93" s="15">
        <v>6.5</v>
      </c>
      <c r="AN93" s="14">
        <v>138</v>
      </c>
      <c r="AO93" s="15">
        <v>7</v>
      </c>
      <c r="AP93" s="16"/>
      <c r="AQ93" s="15">
        <v>5.9</v>
      </c>
      <c r="AR93" s="15">
        <v>8.1999999999999993</v>
      </c>
      <c r="AS93" s="14">
        <v>143</v>
      </c>
      <c r="AT93" s="15">
        <v>6.8</v>
      </c>
      <c r="AU93" s="16"/>
      <c r="AV93" s="15">
        <v>5.7</v>
      </c>
      <c r="AW93" s="15">
        <v>7.9</v>
      </c>
      <c r="AX93" s="14">
        <v>121</v>
      </c>
      <c r="AY93" s="15">
        <v>6</v>
      </c>
      <c r="AZ93" s="16"/>
      <c r="BA93" s="15">
        <v>4.9000000000000004</v>
      </c>
      <c r="BB93" s="15">
        <v>7.1</v>
      </c>
      <c r="BC93" s="14">
        <v>96</v>
      </c>
      <c r="BD93" s="15">
        <v>5.6</v>
      </c>
      <c r="BE93" s="16"/>
      <c r="BF93" s="15">
        <v>4.5</v>
      </c>
      <c r="BG93" s="15">
        <v>6.8</v>
      </c>
      <c r="BH93" s="14">
        <v>56</v>
      </c>
      <c r="BI93" s="15">
        <v>3.7</v>
      </c>
      <c r="BJ93" s="16"/>
      <c r="BK93" s="15">
        <v>2.8</v>
      </c>
      <c r="BL93" s="15">
        <v>4.8</v>
      </c>
      <c r="BM93" s="14">
        <v>54</v>
      </c>
      <c r="BN93" s="15">
        <v>3.5</v>
      </c>
      <c r="BO93" s="16"/>
      <c r="BP93" s="15">
        <v>2.6</v>
      </c>
      <c r="BQ93" s="15">
        <v>4.5999999999999996</v>
      </c>
      <c r="BR93" s="14">
        <v>40</v>
      </c>
      <c r="BS93" s="15">
        <v>3.5</v>
      </c>
      <c r="BT93" s="16"/>
      <c r="BU93" s="15">
        <v>2.5</v>
      </c>
      <c r="BV93" s="15">
        <v>4.8</v>
      </c>
      <c r="BW93" s="14">
        <v>38</v>
      </c>
      <c r="BX93" s="15">
        <v>4.5</v>
      </c>
      <c r="BY93" s="16"/>
      <c r="BZ93" s="15">
        <v>3.2</v>
      </c>
      <c r="CA93" s="15">
        <v>6.1</v>
      </c>
      <c r="CB93" s="14">
        <v>25</v>
      </c>
      <c r="CC93" s="15">
        <v>4.5</v>
      </c>
      <c r="CD93" s="16"/>
      <c r="CE93" s="15">
        <v>2.9</v>
      </c>
      <c r="CF93" s="15">
        <v>6.7</v>
      </c>
      <c r="CG93" s="14">
        <v>16</v>
      </c>
      <c r="CH93" s="15">
        <v>4.4000000000000004</v>
      </c>
      <c r="CI93" s="16" t="s">
        <v>519</v>
      </c>
      <c r="CJ93" s="15">
        <v>2.5</v>
      </c>
      <c r="CK93" s="15">
        <v>7.2</v>
      </c>
    </row>
    <row r="94" spans="1:89">
      <c r="A94" s="21" t="s">
        <v>235</v>
      </c>
      <c r="B94" s="21" t="s">
        <v>132</v>
      </c>
      <c r="C94" s="21" t="s">
        <v>432</v>
      </c>
      <c r="D94" s="21">
        <v>2019</v>
      </c>
      <c r="E94" s="14">
        <v>5</v>
      </c>
      <c r="F94" s="15">
        <v>0.3</v>
      </c>
      <c r="G94" s="16" t="s">
        <v>519</v>
      </c>
      <c r="H94" s="15">
        <v>0.1</v>
      </c>
      <c r="I94" s="15">
        <v>0.7</v>
      </c>
      <c r="J94" s="14">
        <v>64</v>
      </c>
      <c r="K94" s="15">
        <v>4</v>
      </c>
      <c r="L94" s="16"/>
      <c r="M94" s="15">
        <v>3.1</v>
      </c>
      <c r="N94" s="15">
        <v>5.0999999999999996</v>
      </c>
      <c r="O94" s="14">
        <v>90</v>
      </c>
      <c r="P94" s="15">
        <v>4.8</v>
      </c>
      <c r="Q94" s="16"/>
      <c r="R94" s="15">
        <v>3.9</v>
      </c>
      <c r="S94" s="15">
        <v>6</v>
      </c>
      <c r="T94" s="14">
        <v>123</v>
      </c>
      <c r="U94" s="15">
        <v>6</v>
      </c>
      <c r="V94" s="16"/>
      <c r="W94" s="15">
        <v>5</v>
      </c>
      <c r="X94" s="15">
        <v>7.1</v>
      </c>
      <c r="Y94" s="14">
        <v>114</v>
      </c>
      <c r="Z94" s="15">
        <v>5.4</v>
      </c>
      <c r="AA94" s="16"/>
      <c r="AB94" s="15">
        <v>4.4000000000000004</v>
      </c>
      <c r="AC94" s="15">
        <v>6.4</v>
      </c>
      <c r="AD94" s="14">
        <v>120</v>
      </c>
      <c r="AE94" s="15">
        <v>5.9</v>
      </c>
      <c r="AF94" s="16"/>
      <c r="AG94" s="15">
        <v>4.9000000000000004</v>
      </c>
      <c r="AH94" s="15">
        <v>7</v>
      </c>
      <c r="AI94" s="14">
        <v>119</v>
      </c>
      <c r="AJ94" s="15">
        <v>6.5</v>
      </c>
      <c r="AK94" s="16"/>
      <c r="AL94" s="15">
        <v>5.3</v>
      </c>
      <c r="AM94" s="15">
        <v>7.6</v>
      </c>
      <c r="AN94" s="14">
        <v>137</v>
      </c>
      <c r="AO94" s="15">
        <v>6.8</v>
      </c>
      <c r="AP94" s="16"/>
      <c r="AQ94" s="15">
        <v>5.7</v>
      </c>
      <c r="AR94" s="15">
        <v>8</v>
      </c>
      <c r="AS94" s="14">
        <v>154</v>
      </c>
      <c r="AT94" s="15">
        <v>7.3</v>
      </c>
      <c r="AU94" s="16"/>
      <c r="AV94" s="15">
        <v>6.1</v>
      </c>
      <c r="AW94" s="15">
        <v>8.4</v>
      </c>
      <c r="AX94" s="14">
        <v>129</v>
      </c>
      <c r="AY94" s="15">
        <v>6.5</v>
      </c>
      <c r="AZ94" s="16"/>
      <c r="BA94" s="15">
        <v>5.4</v>
      </c>
      <c r="BB94" s="15">
        <v>7.7</v>
      </c>
      <c r="BC94" s="14">
        <v>89</v>
      </c>
      <c r="BD94" s="15">
        <v>5.3</v>
      </c>
      <c r="BE94" s="16"/>
      <c r="BF94" s="15">
        <v>4.3</v>
      </c>
      <c r="BG94" s="15">
        <v>6.6</v>
      </c>
      <c r="BH94" s="14">
        <v>68</v>
      </c>
      <c r="BI94" s="15">
        <v>4.5</v>
      </c>
      <c r="BJ94" s="16"/>
      <c r="BK94" s="15">
        <v>3.5</v>
      </c>
      <c r="BL94" s="15">
        <v>5.7</v>
      </c>
      <c r="BM94" s="14">
        <v>64</v>
      </c>
      <c r="BN94" s="15">
        <v>4.2</v>
      </c>
      <c r="BO94" s="16"/>
      <c r="BP94" s="15">
        <v>3.2</v>
      </c>
      <c r="BQ94" s="15">
        <v>5.3</v>
      </c>
      <c r="BR94" s="14">
        <v>42</v>
      </c>
      <c r="BS94" s="15">
        <v>3.8</v>
      </c>
      <c r="BT94" s="16"/>
      <c r="BU94" s="15">
        <v>2.8</v>
      </c>
      <c r="BV94" s="15">
        <v>5.2</v>
      </c>
      <c r="BW94" s="14">
        <v>34</v>
      </c>
      <c r="BX94" s="15">
        <v>4</v>
      </c>
      <c r="BY94" s="16"/>
      <c r="BZ94" s="15">
        <v>2.8</v>
      </c>
      <c r="CA94" s="15">
        <v>5.6</v>
      </c>
      <c r="CB94" s="14">
        <v>21</v>
      </c>
      <c r="CC94" s="15">
        <v>3.8</v>
      </c>
      <c r="CD94" s="16"/>
      <c r="CE94" s="15">
        <v>2.4</v>
      </c>
      <c r="CF94" s="15">
        <v>5.8</v>
      </c>
      <c r="CG94" s="14">
        <v>15</v>
      </c>
      <c r="CH94" s="15">
        <v>4.0999999999999996</v>
      </c>
      <c r="CI94" s="16" t="s">
        <v>519</v>
      </c>
      <c r="CJ94" s="15">
        <v>2.2999999999999998</v>
      </c>
      <c r="CK94" s="15">
        <v>6.8</v>
      </c>
    </row>
    <row r="95" spans="1:89">
      <c r="A95" s="21" t="s">
        <v>235</v>
      </c>
      <c r="B95" s="21" t="s">
        <v>132</v>
      </c>
      <c r="C95" s="21" t="s">
        <v>432</v>
      </c>
      <c r="D95" s="21">
        <v>2018</v>
      </c>
      <c r="E95" s="14">
        <v>4</v>
      </c>
      <c r="F95" s="15">
        <v>0.2</v>
      </c>
      <c r="G95" s="16" t="s">
        <v>519</v>
      </c>
      <c r="H95" s="15">
        <v>0.1</v>
      </c>
      <c r="I95" s="15">
        <v>0.6</v>
      </c>
      <c r="J95" s="14">
        <v>59</v>
      </c>
      <c r="K95" s="15">
        <v>3.7</v>
      </c>
      <c r="L95" s="16"/>
      <c r="M95" s="15">
        <v>2.8</v>
      </c>
      <c r="N95" s="15">
        <v>4.8</v>
      </c>
      <c r="O95" s="14">
        <v>86</v>
      </c>
      <c r="P95" s="15">
        <v>4.5999999999999996</v>
      </c>
      <c r="Q95" s="16"/>
      <c r="R95" s="15">
        <v>3.7</v>
      </c>
      <c r="S95" s="15">
        <v>5.7</v>
      </c>
      <c r="T95" s="14">
        <v>103</v>
      </c>
      <c r="U95" s="15">
        <v>5.0999999999999996</v>
      </c>
      <c r="V95" s="16"/>
      <c r="W95" s="15">
        <v>4.0999999999999996</v>
      </c>
      <c r="X95" s="15">
        <v>6</v>
      </c>
      <c r="Y95" s="14">
        <v>98</v>
      </c>
      <c r="Z95" s="15">
        <v>4.7</v>
      </c>
      <c r="AA95" s="16"/>
      <c r="AB95" s="15">
        <v>3.8</v>
      </c>
      <c r="AC95" s="15">
        <v>5.8</v>
      </c>
      <c r="AD95" s="14">
        <v>113</v>
      </c>
      <c r="AE95" s="15">
        <v>5.6</v>
      </c>
      <c r="AF95" s="16"/>
      <c r="AG95" s="15">
        <v>4.5999999999999996</v>
      </c>
      <c r="AH95" s="15">
        <v>6.7</v>
      </c>
      <c r="AI95" s="14">
        <v>110</v>
      </c>
      <c r="AJ95" s="15">
        <v>6</v>
      </c>
      <c r="AK95" s="16"/>
      <c r="AL95" s="15">
        <v>4.9000000000000004</v>
      </c>
      <c r="AM95" s="15">
        <v>7.2</v>
      </c>
      <c r="AN95" s="14">
        <v>172</v>
      </c>
      <c r="AO95" s="15">
        <v>8.4</v>
      </c>
      <c r="AP95" s="16"/>
      <c r="AQ95" s="15">
        <v>7.1</v>
      </c>
      <c r="AR95" s="15">
        <v>9.6</v>
      </c>
      <c r="AS95" s="14">
        <v>139</v>
      </c>
      <c r="AT95" s="15">
        <v>6.6</v>
      </c>
      <c r="AU95" s="16"/>
      <c r="AV95" s="15">
        <v>5.5</v>
      </c>
      <c r="AW95" s="15">
        <v>7.7</v>
      </c>
      <c r="AX95" s="14">
        <v>108</v>
      </c>
      <c r="AY95" s="15">
        <v>5.6</v>
      </c>
      <c r="AZ95" s="16"/>
      <c r="BA95" s="15">
        <v>4.5999999999999996</v>
      </c>
      <c r="BB95" s="15">
        <v>6.7</v>
      </c>
      <c r="BC95" s="14">
        <v>92</v>
      </c>
      <c r="BD95" s="15">
        <v>5.6</v>
      </c>
      <c r="BE95" s="16"/>
      <c r="BF95" s="15">
        <v>4.5</v>
      </c>
      <c r="BG95" s="15">
        <v>6.9</v>
      </c>
      <c r="BH95" s="14">
        <v>76</v>
      </c>
      <c r="BI95" s="15">
        <v>5</v>
      </c>
      <c r="BJ95" s="16"/>
      <c r="BK95" s="15">
        <v>3.9</v>
      </c>
      <c r="BL95" s="15">
        <v>6.2</v>
      </c>
      <c r="BM95" s="14">
        <v>54</v>
      </c>
      <c r="BN95" s="15">
        <v>3.6</v>
      </c>
      <c r="BO95" s="16"/>
      <c r="BP95" s="15">
        <v>2.7</v>
      </c>
      <c r="BQ95" s="15">
        <v>4.7</v>
      </c>
      <c r="BR95" s="14">
        <v>40</v>
      </c>
      <c r="BS95" s="15">
        <v>3.8</v>
      </c>
      <c r="BT95" s="16"/>
      <c r="BU95" s="15">
        <v>2.7</v>
      </c>
      <c r="BV95" s="15">
        <v>5.0999999999999996</v>
      </c>
      <c r="BW95" s="14">
        <v>22</v>
      </c>
      <c r="BX95" s="15">
        <v>2.7</v>
      </c>
      <c r="BY95" s="16"/>
      <c r="BZ95" s="15">
        <v>1.7</v>
      </c>
      <c r="CA95" s="15">
        <v>4</v>
      </c>
      <c r="CB95" s="14">
        <v>28</v>
      </c>
      <c r="CC95" s="15">
        <v>5.0999999999999996</v>
      </c>
      <c r="CD95" s="16"/>
      <c r="CE95" s="15">
        <v>3.4</v>
      </c>
      <c r="CF95" s="15">
        <v>7.4</v>
      </c>
      <c r="CG95" s="14">
        <v>19</v>
      </c>
      <c r="CH95" s="15">
        <v>5.3</v>
      </c>
      <c r="CI95" s="16" t="s">
        <v>519</v>
      </c>
      <c r="CJ95" s="15">
        <v>3.2</v>
      </c>
      <c r="CK95" s="15">
        <v>8.3000000000000007</v>
      </c>
    </row>
    <row r="96" spans="1:89">
      <c r="A96" s="21" t="s">
        <v>235</v>
      </c>
      <c r="B96" s="21" t="s">
        <v>132</v>
      </c>
      <c r="C96" s="21" t="s">
        <v>432</v>
      </c>
      <c r="D96" s="21">
        <v>2017</v>
      </c>
      <c r="E96" s="14">
        <v>5</v>
      </c>
      <c r="F96" s="15">
        <v>0.3</v>
      </c>
      <c r="G96" s="16" t="s">
        <v>519</v>
      </c>
      <c r="H96" s="15">
        <v>0.1</v>
      </c>
      <c r="I96" s="15">
        <v>0.7</v>
      </c>
      <c r="J96" s="14">
        <v>56</v>
      </c>
      <c r="K96" s="15">
        <v>3.5</v>
      </c>
      <c r="L96" s="16"/>
      <c r="M96" s="15">
        <v>2.6</v>
      </c>
      <c r="N96" s="15">
        <v>4.5</v>
      </c>
      <c r="O96" s="14">
        <v>71</v>
      </c>
      <c r="P96" s="15">
        <v>3.8</v>
      </c>
      <c r="Q96" s="16"/>
      <c r="R96" s="15">
        <v>2.9</v>
      </c>
      <c r="S96" s="15">
        <v>4.7</v>
      </c>
      <c r="T96" s="14">
        <v>80</v>
      </c>
      <c r="U96" s="15">
        <v>3.9</v>
      </c>
      <c r="V96" s="16"/>
      <c r="W96" s="15">
        <v>3.1</v>
      </c>
      <c r="X96" s="15">
        <v>4.9000000000000004</v>
      </c>
      <c r="Y96" s="14">
        <v>102</v>
      </c>
      <c r="Z96" s="15">
        <v>5</v>
      </c>
      <c r="AA96" s="16"/>
      <c r="AB96" s="15">
        <v>4</v>
      </c>
      <c r="AC96" s="15">
        <v>6</v>
      </c>
      <c r="AD96" s="14">
        <v>95</v>
      </c>
      <c r="AE96" s="15">
        <v>4.8</v>
      </c>
      <c r="AF96" s="16"/>
      <c r="AG96" s="15">
        <v>3.9</v>
      </c>
      <c r="AH96" s="15">
        <v>5.9</v>
      </c>
      <c r="AI96" s="14">
        <v>105</v>
      </c>
      <c r="AJ96" s="15">
        <v>5.7</v>
      </c>
      <c r="AK96" s="16"/>
      <c r="AL96" s="15">
        <v>4.5999999999999996</v>
      </c>
      <c r="AM96" s="15">
        <v>6.8</v>
      </c>
      <c r="AN96" s="14">
        <v>132</v>
      </c>
      <c r="AO96" s="15">
        <v>6.3</v>
      </c>
      <c r="AP96" s="16"/>
      <c r="AQ96" s="15">
        <v>5.3</v>
      </c>
      <c r="AR96" s="15">
        <v>7.4</v>
      </c>
      <c r="AS96" s="14">
        <v>131</v>
      </c>
      <c r="AT96" s="15">
        <v>6.2</v>
      </c>
      <c r="AU96" s="16"/>
      <c r="AV96" s="15">
        <v>5.2</v>
      </c>
      <c r="AW96" s="15">
        <v>7.3</v>
      </c>
      <c r="AX96" s="14">
        <v>95</v>
      </c>
      <c r="AY96" s="15">
        <v>5.0999999999999996</v>
      </c>
      <c r="AZ96" s="16"/>
      <c r="BA96" s="15">
        <v>4.0999999999999996</v>
      </c>
      <c r="BB96" s="15">
        <v>6.2</v>
      </c>
      <c r="BC96" s="14">
        <v>81</v>
      </c>
      <c r="BD96" s="15">
        <v>5</v>
      </c>
      <c r="BE96" s="16"/>
      <c r="BF96" s="15">
        <v>4</v>
      </c>
      <c r="BG96" s="15">
        <v>6.3</v>
      </c>
      <c r="BH96" s="14">
        <v>72</v>
      </c>
      <c r="BI96" s="15">
        <v>4.5999999999999996</v>
      </c>
      <c r="BJ96" s="16"/>
      <c r="BK96" s="15">
        <v>3.6</v>
      </c>
      <c r="BL96" s="15">
        <v>5.8</v>
      </c>
      <c r="BM96" s="14">
        <v>57</v>
      </c>
      <c r="BN96" s="15">
        <v>4</v>
      </c>
      <c r="BO96" s="16"/>
      <c r="BP96" s="15">
        <v>3</v>
      </c>
      <c r="BQ96" s="15">
        <v>5.0999999999999996</v>
      </c>
      <c r="BR96" s="14">
        <v>52</v>
      </c>
      <c r="BS96" s="15">
        <v>5</v>
      </c>
      <c r="BT96" s="16"/>
      <c r="BU96" s="15">
        <v>3.8</v>
      </c>
      <c r="BV96" s="15">
        <v>6.6</v>
      </c>
      <c r="BW96" s="14">
        <v>31</v>
      </c>
      <c r="BX96" s="15">
        <v>3.8</v>
      </c>
      <c r="BY96" s="16"/>
      <c r="BZ96" s="15">
        <v>2.6</v>
      </c>
      <c r="CA96" s="15">
        <v>5.4</v>
      </c>
      <c r="CB96" s="14">
        <v>25</v>
      </c>
      <c r="CC96" s="15">
        <v>4.5999999999999996</v>
      </c>
      <c r="CD96" s="16"/>
      <c r="CE96" s="15">
        <v>3</v>
      </c>
      <c r="CF96" s="15">
        <v>6.7</v>
      </c>
      <c r="CG96" s="14">
        <v>21</v>
      </c>
      <c r="CH96" s="15">
        <v>5.9</v>
      </c>
      <c r="CI96" s="16"/>
      <c r="CJ96" s="15">
        <v>3.6</v>
      </c>
      <c r="CK96" s="15">
        <v>9</v>
      </c>
    </row>
    <row r="97" spans="1:89">
      <c r="A97" s="21" t="s">
        <v>235</v>
      </c>
      <c r="B97" s="21" t="s">
        <v>132</v>
      </c>
      <c r="C97" s="21" t="s">
        <v>432</v>
      </c>
      <c r="D97" s="21">
        <v>2016</v>
      </c>
      <c r="E97" s="14">
        <v>1</v>
      </c>
      <c r="F97" s="16" t="s">
        <v>520</v>
      </c>
      <c r="G97" s="16"/>
      <c r="H97" s="16" t="s">
        <v>520</v>
      </c>
      <c r="I97" s="16" t="s">
        <v>520</v>
      </c>
      <c r="J97" s="14">
        <v>44</v>
      </c>
      <c r="K97" s="15">
        <v>2.7</v>
      </c>
      <c r="L97" s="16"/>
      <c r="M97" s="15">
        <v>2</v>
      </c>
      <c r="N97" s="15">
        <v>3.6</v>
      </c>
      <c r="O97" s="14">
        <v>90</v>
      </c>
      <c r="P97" s="15">
        <v>4.7</v>
      </c>
      <c r="Q97" s="16"/>
      <c r="R97" s="15">
        <v>3.8</v>
      </c>
      <c r="S97" s="15">
        <v>5.8</v>
      </c>
      <c r="T97" s="14">
        <v>71</v>
      </c>
      <c r="U97" s="15">
        <v>3.5</v>
      </c>
      <c r="V97" s="16"/>
      <c r="W97" s="15">
        <v>2.7</v>
      </c>
      <c r="X97" s="15">
        <v>4.4000000000000004</v>
      </c>
      <c r="Y97" s="14">
        <v>91</v>
      </c>
      <c r="Z97" s="15">
        <v>4.5</v>
      </c>
      <c r="AA97" s="16"/>
      <c r="AB97" s="15">
        <v>3.6</v>
      </c>
      <c r="AC97" s="15">
        <v>5.5</v>
      </c>
      <c r="AD97" s="14">
        <v>79</v>
      </c>
      <c r="AE97" s="15">
        <v>4.0999999999999996</v>
      </c>
      <c r="AF97" s="16"/>
      <c r="AG97" s="15">
        <v>3.3</v>
      </c>
      <c r="AH97" s="15">
        <v>5.2</v>
      </c>
      <c r="AI97" s="14">
        <v>114</v>
      </c>
      <c r="AJ97" s="15">
        <v>6</v>
      </c>
      <c r="AK97" s="16"/>
      <c r="AL97" s="15">
        <v>4.9000000000000004</v>
      </c>
      <c r="AM97" s="15">
        <v>7.1</v>
      </c>
      <c r="AN97" s="14">
        <v>124</v>
      </c>
      <c r="AO97" s="15">
        <v>5.9</v>
      </c>
      <c r="AP97" s="16"/>
      <c r="AQ97" s="15">
        <v>4.9000000000000004</v>
      </c>
      <c r="AR97" s="15">
        <v>7</v>
      </c>
      <c r="AS97" s="14">
        <v>166</v>
      </c>
      <c r="AT97" s="15">
        <v>8</v>
      </c>
      <c r="AU97" s="16"/>
      <c r="AV97" s="15">
        <v>6.8</v>
      </c>
      <c r="AW97" s="15">
        <v>9.1999999999999993</v>
      </c>
      <c r="AX97" s="14">
        <v>110</v>
      </c>
      <c r="AY97" s="15">
        <v>6.1</v>
      </c>
      <c r="AZ97" s="16"/>
      <c r="BA97" s="15">
        <v>4.9000000000000004</v>
      </c>
      <c r="BB97" s="15">
        <v>7.2</v>
      </c>
      <c r="BC97" s="14">
        <v>77</v>
      </c>
      <c r="BD97" s="15">
        <v>4.9000000000000004</v>
      </c>
      <c r="BE97" s="16"/>
      <c r="BF97" s="15">
        <v>3.8</v>
      </c>
      <c r="BG97" s="15">
        <v>6.1</v>
      </c>
      <c r="BH97" s="14">
        <v>64</v>
      </c>
      <c r="BI97" s="15">
        <v>3.9</v>
      </c>
      <c r="BJ97" s="16"/>
      <c r="BK97" s="15">
        <v>3</v>
      </c>
      <c r="BL97" s="15">
        <v>4.9000000000000004</v>
      </c>
      <c r="BM97" s="14">
        <v>45</v>
      </c>
      <c r="BN97" s="15">
        <v>3.4</v>
      </c>
      <c r="BO97" s="16"/>
      <c r="BP97" s="15">
        <v>2.5</v>
      </c>
      <c r="BQ97" s="15">
        <v>4.5999999999999996</v>
      </c>
      <c r="BR97" s="14">
        <v>27</v>
      </c>
      <c r="BS97" s="15">
        <v>2.6</v>
      </c>
      <c r="BT97" s="16"/>
      <c r="BU97" s="15">
        <v>1.7</v>
      </c>
      <c r="BV97" s="15">
        <v>3.8</v>
      </c>
      <c r="BW97" s="14">
        <v>25</v>
      </c>
      <c r="BX97" s="15">
        <v>3.1</v>
      </c>
      <c r="BY97" s="16"/>
      <c r="BZ97" s="15">
        <v>2</v>
      </c>
      <c r="CA97" s="15">
        <v>4.5999999999999996</v>
      </c>
      <c r="CB97" s="14">
        <v>20</v>
      </c>
      <c r="CC97" s="15">
        <v>3.7</v>
      </c>
      <c r="CD97" s="16"/>
      <c r="CE97" s="15">
        <v>2.2999999999999998</v>
      </c>
      <c r="CF97" s="15">
        <v>5.7</v>
      </c>
      <c r="CG97" s="14">
        <v>23</v>
      </c>
      <c r="CH97" s="15">
        <v>6.4</v>
      </c>
      <c r="CI97" s="16"/>
      <c r="CJ97" s="15">
        <v>4.0999999999999996</v>
      </c>
      <c r="CK97" s="15">
        <v>9.6</v>
      </c>
    </row>
    <row r="98" spans="1:89">
      <c r="A98" s="21" t="s">
        <v>235</v>
      </c>
      <c r="B98" s="21" t="s">
        <v>132</v>
      </c>
      <c r="C98" s="21" t="s">
        <v>432</v>
      </c>
      <c r="D98" s="21">
        <v>2015</v>
      </c>
      <c r="E98" s="14">
        <v>5</v>
      </c>
      <c r="F98" s="15">
        <v>0.3</v>
      </c>
      <c r="G98" s="16" t="s">
        <v>519</v>
      </c>
      <c r="H98" s="15">
        <v>0.1</v>
      </c>
      <c r="I98" s="15">
        <v>0.8</v>
      </c>
      <c r="J98" s="14">
        <v>51</v>
      </c>
      <c r="K98" s="15">
        <v>3.1</v>
      </c>
      <c r="L98" s="16"/>
      <c r="M98" s="15">
        <v>2.2999999999999998</v>
      </c>
      <c r="N98" s="15">
        <v>4.0999999999999996</v>
      </c>
      <c r="O98" s="14">
        <v>68</v>
      </c>
      <c r="P98" s="15">
        <v>3.6</v>
      </c>
      <c r="Q98" s="16"/>
      <c r="R98" s="15">
        <v>2.8</v>
      </c>
      <c r="S98" s="15">
        <v>4.5</v>
      </c>
      <c r="T98" s="14">
        <v>93</v>
      </c>
      <c r="U98" s="15">
        <v>4.7</v>
      </c>
      <c r="V98" s="16"/>
      <c r="W98" s="15">
        <v>3.8</v>
      </c>
      <c r="X98" s="15">
        <v>5.7</v>
      </c>
      <c r="Y98" s="14">
        <v>98</v>
      </c>
      <c r="Z98" s="15">
        <v>4.9000000000000004</v>
      </c>
      <c r="AA98" s="16"/>
      <c r="AB98" s="15">
        <v>4</v>
      </c>
      <c r="AC98" s="15">
        <v>6</v>
      </c>
      <c r="AD98" s="14">
        <v>99</v>
      </c>
      <c r="AE98" s="15">
        <v>5.3</v>
      </c>
      <c r="AF98" s="16"/>
      <c r="AG98" s="15">
        <v>4.3</v>
      </c>
      <c r="AH98" s="15">
        <v>6.5</v>
      </c>
      <c r="AI98" s="14">
        <v>103</v>
      </c>
      <c r="AJ98" s="15">
        <v>5.3</v>
      </c>
      <c r="AK98" s="16"/>
      <c r="AL98" s="15">
        <v>4.3</v>
      </c>
      <c r="AM98" s="15">
        <v>6.3</v>
      </c>
      <c r="AN98" s="14">
        <v>142</v>
      </c>
      <c r="AO98" s="15">
        <v>6.8</v>
      </c>
      <c r="AP98" s="16"/>
      <c r="AQ98" s="15">
        <v>5.7</v>
      </c>
      <c r="AR98" s="15">
        <v>7.9</v>
      </c>
      <c r="AS98" s="14">
        <v>166</v>
      </c>
      <c r="AT98" s="15">
        <v>8.1</v>
      </c>
      <c r="AU98" s="16"/>
      <c r="AV98" s="15">
        <v>6.9</v>
      </c>
      <c r="AW98" s="15">
        <v>9.4</v>
      </c>
      <c r="AX98" s="14">
        <v>106</v>
      </c>
      <c r="AY98" s="15">
        <v>6</v>
      </c>
      <c r="AZ98" s="16"/>
      <c r="BA98" s="15">
        <v>4.9000000000000004</v>
      </c>
      <c r="BB98" s="15">
        <v>7.2</v>
      </c>
      <c r="BC98" s="14">
        <v>97</v>
      </c>
      <c r="BD98" s="15">
        <v>6.2</v>
      </c>
      <c r="BE98" s="16"/>
      <c r="BF98" s="15">
        <v>5</v>
      </c>
      <c r="BG98" s="15">
        <v>7.5</v>
      </c>
      <c r="BH98" s="14">
        <v>72</v>
      </c>
      <c r="BI98" s="15">
        <v>4.4000000000000004</v>
      </c>
      <c r="BJ98" s="16"/>
      <c r="BK98" s="15">
        <v>3.4</v>
      </c>
      <c r="BL98" s="15">
        <v>5.5</v>
      </c>
      <c r="BM98" s="14">
        <v>61</v>
      </c>
      <c r="BN98" s="15">
        <v>4.8</v>
      </c>
      <c r="BO98" s="16"/>
      <c r="BP98" s="15">
        <v>3.7</v>
      </c>
      <c r="BQ98" s="15">
        <v>6.2</v>
      </c>
      <c r="BR98" s="14">
        <v>50</v>
      </c>
      <c r="BS98" s="15">
        <v>4.9000000000000004</v>
      </c>
      <c r="BT98" s="16"/>
      <c r="BU98" s="15">
        <v>3.6</v>
      </c>
      <c r="BV98" s="15">
        <v>6.4</v>
      </c>
      <c r="BW98" s="14">
        <v>38</v>
      </c>
      <c r="BX98" s="15">
        <v>4.8</v>
      </c>
      <c r="BY98" s="16"/>
      <c r="BZ98" s="15">
        <v>3.4</v>
      </c>
      <c r="CA98" s="15">
        <v>6.5</v>
      </c>
      <c r="CB98" s="14">
        <v>28</v>
      </c>
      <c r="CC98" s="15">
        <v>5.2</v>
      </c>
      <c r="CD98" s="16"/>
      <c r="CE98" s="15">
        <v>3.5</v>
      </c>
      <c r="CF98" s="15">
        <v>7.6</v>
      </c>
      <c r="CG98" s="14">
        <v>21</v>
      </c>
      <c r="CH98" s="15">
        <v>5.9</v>
      </c>
      <c r="CI98" s="16"/>
      <c r="CJ98" s="15">
        <v>3.7</v>
      </c>
      <c r="CK98" s="15">
        <v>9.1</v>
      </c>
    </row>
    <row r="99" spans="1:89">
      <c r="A99" s="21" t="s">
        <v>235</v>
      </c>
      <c r="B99" s="21" t="s">
        <v>132</v>
      </c>
      <c r="C99" s="21" t="s">
        <v>432</v>
      </c>
      <c r="D99" s="21">
        <v>2014</v>
      </c>
      <c r="E99" s="14">
        <v>4</v>
      </c>
      <c r="F99" s="15">
        <v>0.3</v>
      </c>
      <c r="G99" s="16" t="s">
        <v>519</v>
      </c>
      <c r="H99" s="15">
        <v>0.1</v>
      </c>
      <c r="I99" s="15">
        <v>0.7</v>
      </c>
      <c r="J99" s="14">
        <v>42</v>
      </c>
      <c r="K99" s="15">
        <v>2.5</v>
      </c>
      <c r="L99" s="16"/>
      <c r="M99" s="15">
        <v>1.8</v>
      </c>
      <c r="N99" s="15">
        <v>3.4</v>
      </c>
      <c r="O99" s="14">
        <v>73</v>
      </c>
      <c r="P99" s="15">
        <v>3.8</v>
      </c>
      <c r="Q99" s="16"/>
      <c r="R99" s="15">
        <v>3</v>
      </c>
      <c r="S99" s="15">
        <v>4.8</v>
      </c>
      <c r="T99" s="14">
        <v>77</v>
      </c>
      <c r="U99" s="15">
        <v>3.9</v>
      </c>
      <c r="V99" s="16"/>
      <c r="W99" s="15">
        <v>3.1</v>
      </c>
      <c r="X99" s="15">
        <v>4.9000000000000004</v>
      </c>
      <c r="Y99" s="14">
        <v>91</v>
      </c>
      <c r="Z99" s="15">
        <v>4.5999999999999996</v>
      </c>
      <c r="AA99" s="16"/>
      <c r="AB99" s="15">
        <v>3.7</v>
      </c>
      <c r="AC99" s="15">
        <v>5.6</v>
      </c>
      <c r="AD99" s="14">
        <v>100</v>
      </c>
      <c r="AE99" s="15">
        <v>5.5</v>
      </c>
      <c r="AF99" s="16"/>
      <c r="AG99" s="15">
        <v>4.4000000000000004</v>
      </c>
      <c r="AH99" s="15">
        <v>6.6</v>
      </c>
      <c r="AI99" s="14">
        <v>124</v>
      </c>
      <c r="AJ99" s="15">
        <v>6.2</v>
      </c>
      <c r="AK99" s="16"/>
      <c r="AL99" s="15">
        <v>5.0999999999999996</v>
      </c>
      <c r="AM99" s="15">
        <v>7.3</v>
      </c>
      <c r="AN99" s="14">
        <v>137</v>
      </c>
      <c r="AO99" s="15">
        <v>6.5</v>
      </c>
      <c r="AP99" s="16"/>
      <c r="AQ99" s="15">
        <v>5.4</v>
      </c>
      <c r="AR99" s="15">
        <v>7.6</v>
      </c>
      <c r="AS99" s="14">
        <v>149</v>
      </c>
      <c r="AT99" s="15">
        <v>7.5</v>
      </c>
      <c r="AU99" s="16"/>
      <c r="AV99" s="15">
        <v>6.3</v>
      </c>
      <c r="AW99" s="15">
        <v>8.6999999999999993</v>
      </c>
      <c r="AX99" s="14">
        <v>101</v>
      </c>
      <c r="AY99" s="15">
        <v>5.9</v>
      </c>
      <c r="AZ99" s="16"/>
      <c r="BA99" s="15">
        <v>4.8</v>
      </c>
      <c r="BB99" s="15">
        <v>7.1</v>
      </c>
      <c r="BC99" s="14">
        <v>77</v>
      </c>
      <c r="BD99" s="15">
        <v>4.9000000000000004</v>
      </c>
      <c r="BE99" s="16"/>
      <c r="BF99" s="15">
        <v>3.9</v>
      </c>
      <c r="BG99" s="15">
        <v>6.1</v>
      </c>
      <c r="BH99" s="14">
        <v>71</v>
      </c>
      <c r="BI99" s="15">
        <v>4.4000000000000004</v>
      </c>
      <c r="BJ99" s="16"/>
      <c r="BK99" s="15">
        <v>3.4</v>
      </c>
      <c r="BL99" s="15">
        <v>5.5</v>
      </c>
      <c r="BM99" s="14">
        <v>57</v>
      </c>
      <c r="BN99" s="15">
        <v>4.7</v>
      </c>
      <c r="BO99" s="16"/>
      <c r="BP99" s="15">
        <v>3.5</v>
      </c>
      <c r="BQ99" s="15">
        <v>6.1</v>
      </c>
      <c r="BR99" s="14">
        <v>41</v>
      </c>
      <c r="BS99" s="15">
        <v>4</v>
      </c>
      <c r="BT99" s="16"/>
      <c r="BU99" s="15">
        <v>2.9</v>
      </c>
      <c r="BV99" s="15">
        <v>5.4</v>
      </c>
      <c r="BW99" s="14">
        <v>35</v>
      </c>
      <c r="BX99" s="15">
        <v>4.4000000000000004</v>
      </c>
      <c r="BY99" s="16"/>
      <c r="BZ99" s="15">
        <v>3.1</v>
      </c>
      <c r="CA99" s="15">
        <v>6.1</v>
      </c>
      <c r="CB99" s="14">
        <v>32</v>
      </c>
      <c r="CC99" s="15">
        <v>6</v>
      </c>
      <c r="CD99" s="16"/>
      <c r="CE99" s="15">
        <v>4.0999999999999996</v>
      </c>
      <c r="CF99" s="15">
        <v>8.5</v>
      </c>
      <c r="CG99" s="14">
        <v>21</v>
      </c>
      <c r="CH99" s="15">
        <v>5.9</v>
      </c>
      <c r="CI99" s="16"/>
      <c r="CJ99" s="15">
        <v>3.7</v>
      </c>
      <c r="CK99" s="15">
        <v>9.1</v>
      </c>
    </row>
    <row r="100" spans="1:89">
      <c r="A100" s="21" t="s">
        <v>235</v>
      </c>
      <c r="B100" s="21" t="s">
        <v>132</v>
      </c>
      <c r="C100" s="21" t="s">
        <v>432</v>
      </c>
      <c r="D100" s="21">
        <v>2013</v>
      </c>
      <c r="E100" s="14">
        <v>1</v>
      </c>
      <c r="F100" s="16" t="s">
        <v>520</v>
      </c>
      <c r="G100" s="16"/>
      <c r="H100" s="16" t="s">
        <v>520</v>
      </c>
      <c r="I100" s="16" t="s">
        <v>520</v>
      </c>
      <c r="J100" s="14">
        <v>23</v>
      </c>
      <c r="K100" s="15">
        <v>1.4</v>
      </c>
      <c r="L100" s="16"/>
      <c r="M100" s="15">
        <v>0.9</v>
      </c>
      <c r="N100" s="15">
        <v>2.1</v>
      </c>
      <c r="O100" s="14">
        <v>61</v>
      </c>
      <c r="P100" s="15">
        <v>3.2</v>
      </c>
      <c r="Q100" s="16"/>
      <c r="R100" s="15">
        <v>2.4</v>
      </c>
      <c r="S100" s="15">
        <v>4.0999999999999996</v>
      </c>
      <c r="T100" s="14">
        <v>59</v>
      </c>
      <c r="U100" s="15">
        <v>3</v>
      </c>
      <c r="V100" s="16"/>
      <c r="W100" s="15">
        <v>2.2999999999999998</v>
      </c>
      <c r="X100" s="15">
        <v>3.9</v>
      </c>
      <c r="Y100" s="14">
        <v>88</v>
      </c>
      <c r="Z100" s="15">
        <v>4.5</v>
      </c>
      <c r="AA100" s="16"/>
      <c r="AB100" s="15">
        <v>3.6</v>
      </c>
      <c r="AC100" s="15">
        <v>5.5</v>
      </c>
      <c r="AD100" s="14">
        <v>110</v>
      </c>
      <c r="AE100" s="15">
        <v>6.1</v>
      </c>
      <c r="AF100" s="16"/>
      <c r="AG100" s="15">
        <v>5</v>
      </c>
      <c r="AH100" s="15">
        <v>7.3</v>
      </c>
      <c r="AI100" s="14">
        <v>117</v>
      </c>
      <c r="AJ100" s="15">
        <v>5.8</v>
      </c>
      <c r="AK100" s="16"/>
      <c r="AL100" s="15">
        <v>4.7</v>
      </c>
      <c r="AM100" s="15">
        <v>6.8</v>
      </c>
      <c r="AN100" s="14">
        <v>146</v>
      </c>
      <c r="AO100" s="15">
        <v>6.9</v>
      </c>
      <c r="AP100" s="16"/>
      <c r="AQ100" s="15">
        <v>5.8</v>
      </c>
      <c r="AR100" s="15">
        <v>8.1</v>
      </c>
      <c r="AS100" s="14">
        <v>122</v>
      </c>
      <c r="AT100" s="15">
        <v>6.3</v>
      </c>
      <c r="AU100" s="16"/>
      <c r="AV100" s="15">
        <v>5.2</v>
      </c>
      <c r="AW100" s="15">
        <v>7.4</v>
      </c>
      <c r="AX100" s="14">
        <v>101</v>
      </c>
      <c r="AY100" s="15">
        <v>6</v>
      </c>
      <c r="AZ100" s="16"/>
      <c r="BA100" s="15">
        <v>4.9000000000000004</v>
      </c>
      <c r="BB100" s="15">
        <v>7.2</v>
      </c>
      <c r="BC100" s="14">
        <v>61</v>
      </c>
      <c r="BD100" s="15">
        <v>3.8</v>
      </c>
      <c r="BE100" s="16"/>
      <c r="BF100" s="15">
        <v>2.9</v>
      </c>
      <c r="BG100" s="15">
        <v>4.9000000000000004</v>
      </c>
      <c r="BH100" s="14">
        <v>64</v>
      </c>
      <c r="BI100" s="15">
        <v>4</v>
      </c>
      <c r="BJ100" s="16"/>
      <c r="BK100" s="15">
        <v>3.1</v>
      </c>
      <c r="BL100" s="15">
        <v>5.0999999999999996</v>
      </c>
      <c r="BM100" s="14">
        <v>40</v>
      </c>
      <c r="BN100" s="15">
        <v>3.4</v>
      </c>
      <c r="BO100" s="16"/>
      <c r="BP100" s="15">
        <v>2.4</v>
      </c>
      <c r="BQ100" s="15">
        <v>4.5999999999999996</v>
      </c>
      <c r="BR100" s="14">
        <v>41</v>
      </c>
      <c r="BS100" s="15">
        <v>4.0999999999999996</v>
      </c>
      <c r="BT100" s="16"/>
      <c r="BU100" s="15">
        <v>2.9</v>
      </c>
      <c r="BV100" s="15">
        <v>5.5</v>
      </c>
      <c r="BW100" s="14">
        <v>38</v>
      </c>
      <c r="BX100" s="15">
        <v>4.8</v>
      </c>
      <c r="BY100" s="16"/>
      <c r="BZ100" s="15">
        <v>3.4</v>
      </c>
      <c r="CA100" s="15">
        <v>6.6</v>
      </c>
      <c r="CB100" s="14">
        <v>29</v>
      </c>
      <c r="CC100" s="15">
        <v>5.5</v>
      </c>
      <c r="CD100" s="16"/>
      <c r="CE100" s="15">
        <v>3.7</v>
      </c>
      <c r="CF100" s="15">
        <v>7.9</v>
      </c>
      <c r="CG100" s="14">
        <v>20</v>
      </c>
      <c r="CH100" s="15">
        <v>5.8</v>
      </c>
      <c r="CI100" s="16"/>
      <c r="CJ100" s="15">
        <v>3.6</v>
      </c>
      <c r="CK100" s="15">
        <v>9</v>
      </c>
    </row>
    <row r="101" spans="1:89">
      <c r="A101" s="21" t="s">
        <v>235</v>
      </c>
      <c r="B101" s="21" t="s">
        <v>132</v>
      </c>
      <c r="C101" s="21" t="s">
        <v>432</v>
      </c>
      <c r="D101" s="21">
        <v>2012</v>
      </c>
      <c r="E101" s="14">
        <v>1</v>
      </c>
      <c r="F101" s="16" t="s">
        <v>520</v>
      </c>
      <c r="G101" s="16"/>
      <c r="H101" s="16" t="s">
        <v>520</v>
      </c>
      <c r="I101" s="16" t="s">
        <v>520</v>
      </c>
      <c r="J101" s="14">
        <v>26</v>
      </c>
      <c r="K101" s="15">
        <v>1.5</v>
      </c>
      <c r="L101" s="16"/>
      <c r="M101" s="15">
        <v>1</v>
      </c>
      <c r="N101" s="15">
        <v>2.2000000000000002</v>
      </c>
      <c r="O101" s="14">
        <v>54</v>
      </c>
      <c r="P101" s="15">
        <v>2.8</v>
      </c>
      <c r="Q101" s="16"/>
      <c r="R101" s="15">
        <v>2.1</v>
      </c>
      <c r="S101" s="15">
        <v>3.7</v>
      </c>
      <c r="T101" s="14">
        <v>81</v>
      </c>
      <c r="U101" s="15">
        <v>4.2</v>
      </c>
      <c r="V101" s="16"/>
      <c r="W101" s="15">
        <v>3.3</v>
      </c>
      <c r="X101" s="15">
        <v>5.2</v>
      </c>
      <c r="Y101" s="14">
        <v>81</v>
      </c>
      <c r="Z101" s="15">
        <v>4.2</v>
      </c>
      <c r="AA101" s="16"/>
      <c r="AB101" s="15">
        <v>3.4</v>
      </c>
      <c r="AC101" s="15">
        <v>5.3</v>
      </c>
      <c r="AD101" s="14">
        <v>86</v>
      </c>
      <c r="AE101" s="15">
        <v>4.7</v>
      </c>
      <c r="AF101" s="16"/>
      <c r="AG101" s="15">
        <v>3.8</v>
      </c>
      <c r="AH101" s="15">
        <v>5.9</v>
      </c>
      <c r="AI101" s="14">
        <v>120</v>
      </c>
      <c r="AJ101" s="15">
        <v>5.8</v>
      </c>
      <c r="AK101" s="16"/>
      <c r="AL101" s="15">
        <v>4.8</v>
      </c>
      <c r="AM101" s="15">
        <v>6.9</v>
      </c>
      <c r="AN101" s="14">
        <v>151</v>
      </c>
      <c r="AO101" s="15">
        <v>7.2</v>
      </c>
      <c r="AP101" s="16"/>
      <c r="AQ101" s="15">
        <v>6</v>
      </c>
      <c r="AR101" s="15">
        <v>8.3000000000000007</v>
      </c>
      <c r="AS101" s="14">
        <v>126</v>
      </c>
      <c r="AT101" s="15">
        <v>6.7</v>
      </c>
      <c r="AU101" s="16"/>
      <c r="AV101" s="15">
        <v>5.5</v>
      </c>
      <c r="AW101" s="15">
        <v>7.9</v>
      </c>
      <c r="AX101" s="14">
        <v>94</v>
      </c>
      <c r="AY101" s="15">
        <v>5.7</v>
      </c>
      <c r="AZ101" s="16"/>
      <c r="BA101" s="15">
        <v>4.5999999999999996</v>
      </c>
      <c r="BB101" s="15">
        <v>7</v>
      </c>
      <c r="BC101" s="14">
        <v>74</v>
      </c>
      <c r="BD101" s="15">
        <v>4.5</v>
      </c>
      <c r="BE101" s="16"/>
      <c r="BF101" s="15">
        <v>3.6</v>
      </c>
      <c r="BG101" s="15">
        <v>5.7</v>
      </c>
      <c r="BH101" s="14">
        <v>56</v>
      </c>
      <c r="BI101" s="15">
        <v>3.7</v>
      </c>
      <c r="BJ101" s="16"/>
      <c r="BK101" s="15">
        <v>2.8</v>
      </c>
      <c r="BL101" s="15">
        <v>4.8</v>
      </c>
      <c r="BM101" s="14">
        <v>41</v>
      </c>
      <c r="BN101" s="15">
        <v>3.6</v>
      </c>
      <c r="BO101" s="16"/>
      <c r="BP101" s="15">
        <v>2.6</v>
      </c>
      <c r="BQ101" s="15">
        <v>4.8</v>
      </c>
      <c r="BR101" s="14">
        <v>36</v>
      </c>
      <c r="BS101" s="15">
        <v>3.7</v>
      </c>
      <c r="BT101" s="16"/>
      <c r="BU101" s="15">
        <v>2.6</v>
      </c>
      <c r="BV101" s="15">
        <v>5.0999999999999996</v>
      </c>
      <c r="BW101" s="14">
        <v>43</v>
      </c>
      <c r="BX101" s="15">
        <v>5.4</v>
      </c>
      <c r="BY101" s="16"/>
      <c r="BZ101" s="15">
        <v>3.9</v>
      </c>
      <c r="CA101" s="15">
        <v>7.3</v>
      </c>
      <c r="CB101" s="14">
        <v>20</v>
      </c>
      <c r="CC101" s="15">
        <v>3.8</v>
      </c>
      <c r="CD101" s="16"/>
      <c r="CE101" s="15">
        <v>2.2999999999999998</v>
      </c>
      <c r="CF101" s="15">
        <v>5.9</v>
      </c>
      <c r="CG101" s="14">
        <v>19</v>
      </c>
      <c r="CH101" s="15">
        <v>5.6</v>
      </c>
      <c r="CI101" s="16" t="s">
        <v>519</v>
      </c>
      <c r="CJ101" s="15">
        <v>3.4</v>
      </c>
      <c r="CK101" s="15">
        <v>8.8000000000000007</v>
      </c>
    </row>
    <row r="102" spans="1:89">
      <c r="A102" s="21" t="s">
        <v>235</v>
      </c>
      <c r="B102" s="21" t="s">
        <v>132</v>
      </c>
      <c r="C102" s="21" t="s">
        <v>432</v>
      </c>
      <c r="D102" s="21">
        <v>2011</v>
      </c>
      <c r="E102" s="14">
        <v>4</v>
      </c>
      <c r="F102" s="15">
        <v>0.3</v>
      </c>
      <c r="G102" s="16" t="s">
        <v>519</v>
      </c>
      <c r="H102" s="15">
        <v>0.1</v>
      </c>
      <c r="I102" s="15">
        <v>0.6</v>
      </c>
      <c r="J102" s="14">
        <v>41</v>
      </c>
      <c r="K102" s="15">
        <v>2.4</v>
      </c>
      <c r="L102" s="16"/>
      <c r="M102" s="15">
        <v>1.7</v>
      </c>
      <c r="N102" s="15">
        <v>3.2</v>
      </c>
      <c r="O102" s="14">
        <v>71</v>
      </c>
      <c r="P102" s="15">
        <v>3.8</v>
      </c>
      <c r="Q102" s="16"/>
      <c r="R102" s="15">
        <v>2.9</v>
      </c>
      <c r="S102" s="15">
        <v>4.8</v>
      </c>
      <c r="T102" s="14">
        <v>80</v>
      </c>
      <c r="U102" s="15">
        <v>4.2</v>
      </c>
      <c r="V102" s="16"/>
      <c r="W102" s="15">
        <v>3.3</v>
      </c>
      <c r="X102" s="15">
        <v>5.2</v>
      </c>
      <c r="Y102" s="14">
        <v>83</v>
      </c>
      <c r="Z102" s="15">
        <v>4.5</v>
      </c>
      <c r="AA102" s="16"/>
      <c r="AB102" s="15">
        <v>3.6</v>
      </c>
      <c r="AC102" s="15">
        <v>5.6</v>
      </c>
      <c r="AD102" s="14">
        <v>101</v>
      </c>
      <c r="AE102" s="15">
        <v>5.4</v>
      </c>
      <c r="AF102" s="16"/>
      <c r="AG102" s="15">
        <v>4.4000000000000004</v>
      </c>
      <c r="AH102" s="15">
        <v>6.5</v>
      </c>
      <c r="AI102" s="14">
        <v>118</v>
      </c>
      <c r="AJ102" s="15">
        <v>5.7</v>
      </c>
      <c r="AK102" s="16"/>
      <c r="AL102" s="15">
        <v>4.7</v>
      </c>
      <c r="AM102" s="15">
        <v>6.7</v>
      </c>
      <c r="AN102" s="14">
        <v>129</v>
      </c>
      <c r="AO102" s="15">
        <v>6.2</v>
      </c>
      <c r="AP102" s="16"/>
      <c r="AQ102" s="15">
        <v>5.0999999999999996</v>
      </c>
      <c r="AR102" s="15">
        <v>7.3</v>
      </c>
      <c r="AS102" s="14">
        <v>130</v>
      </c>
      <c r="AT102" s="15">
        <v>7.1</v>
      </c>
      <c r="AU102" s="16"/>
      <c r="AV102" s="15">
        <v>5.9</v>
      </c>
      <c r="AW102" s="15">
        <v>8.3000000000000007</v>
      </c>
      <c r="AX102" s="14">
        <v>107</v>
      </c>
      <c r="AY102" s="15">
        <v>6.6</v>
      </c>
      <c r="AZ102" s="16"/>
      <c r="BA102" s="15">
        <v>5.4</v>
      </c>
      <c r="BB102" s="15">
        <v>7.9</v>
      </c>
      <c r="BC102" s="14">
        <v>81</v>
      </c>
      <c r="BD102" s="15">
        <v>4.7</v>
      </c>
      <c r="BE102" s="16"/>
      <c r="BF102" s="15">
        <v>3.8</v>
      </c>
      <c r="BG102" s="15">
        <v>5.9</v>
      </c>
      <c r="BH102" s="14">
        <v>55</v>
      </c>
      <c r="BI102" s="15">
        <v>3.9</v>
      </c>
      <c r="BJ102" s="16"/>
      <c r="BK102" s="15">
        <v>3</v>
      </c>
      <c r="BL102" s="15">
        <v>5.0999999999999996</v>
      </c>
      <c r="BM102" s="14">
        <v>46</v>
      </c>
      <c r="BN102" s="15">
        <v>4</v>
      </c>
      <c r="BO102" s="16"/>
      <c r="BP102" s="15">
        <v>3</v>
      </c>
      <c r="BQ102" s="15">
        <v>5.4</v>
      </c>
      <c r="BR102" s="14">
        <v>37</v>
      </c>
      <c r="BS102" s="15">
        <v>3.8</v>
      </c>
      <c r="BT102" s="16"/>
      <c r="BU102" s="15">
        <v>2.7</v>
      </c>
      <c r="BV102" s="15">
        <v>5.2</v>
      </c>
      <c r="BW102" s="14">
        <v>43</v>
      </c>
      <c r="BX102" s="15">
        <v>5.5</v>
      </c>
      <c r="BY102" s="16"/>
      <c r="BZ102" s="15">
        <v>3.9</v>
      </c>
      <c r="CA102" s="15">
        <v>7.3</v>
      </c>
      <c r="CB102" s="14">
        <v>34</v>
      </c>
      <c r="CC102" s="15">
        <v>6.4</v>
      </c>
      <c r="CD102" s="16"/>
      <c r="CE102" s="15">
        <v>4.4000000000000004</v>
      </c>
      <c r="CF102" s="15">
        <v>8.9</v>
      </c>
      <c r="CG102" s="14">
        <v>14</v>
      </c>
      <c r="CH102" s="15">
        <v>4.3</v>
      </c>
      <c r="CI102" s="16" t="s">
        <v>519</v>
      </c>
      <c r="CJ102" s="15">
        <v>2.4</v>
      </c>
      <c r="CK102" s="15">
        <v>7.3</v>
      </c>
    </row>
    <row r="103" spans="1:89">
      <c r="A103" s="21" t="s">
        <v>235</v>
      </c>
      <c r="B103" s="21" t="s">
        <v>132</v>
      </c>
      <c r="C103" s="21" t="s">
        <v>432</v>
      </c>
      <c r="D103" s="21">
        <v>2010</v>
      </c>
      <c r="E103" s="14">
        <v>1</v>
      </c>
      <c r="F103" s="16" t="s">
        <v>520</v>
      </c>
      <c r="G103" s="16"/>
      <c r="H103" s="16" t="s">
        <v>520</v>
      </c>
      <c r="I103" s="16" t="s">
        <v>520</v>
      </c>
      <c r="J103" s="14">
        <v>36</v>
      </c>
      <c r="K103" s="15">
        <v>2.1</v>
      </c>
      <c r="L103" s="16"/>
      <c r="M103" s="15">
        <v>1.5</v>
      </c>
      <c r="N103" s="15">
        <v>2.9</v>
      </c>
      <c r="O103" s="14">
        <v>70</v>
      </c>
      <c r="P103" s="15">
        <v>3.8</v>
      </c>
      <c r="Q103" s="16"/>
      <c r="R103" s="15">
        <v>2.9</v>
      </c>
      <c r="S103" s="15">
        <v>4.8</v>
      </c>
      <c r="T103" s="14">
        <v>62</v>
      </c>
      <c r="U103" s="15">
        <v>3.2</v>
      </c>
      <c r="V103" s="16"/>
      <c r="W103" s="15">
        <v>2.5</v>
      </c>
      <c r="X103" s="15">
        <v>4.2</v>
      </c>
      <c r="Y103" s="14">
        <v>74</v>
      </c>
      <c r="Z103" s="15">
        <v>4.0999999999999996</v>
      </c>
      <c r="AA103" s="16"/>
      <c r="AB103" s="15">
        <v>3.2</v>
      </c>
      <c r="AC103" s="15">
        <v>5.2</v>
      </c>
      <c r="AD103" s="14">
        <v>113</v>
      </c>
      <c r="AE103" s="15">
        <v>5.9</v>
      </c>
      <c r="AF103" s="16"/>
      <c r="AG103" s="15">
        <v>4.8</v>
      </c>
      <c r="AH103" s="15">
        <v>7</v>
      </c>
      <c r="AI103" s="14">
        <v>112</v>
      </c>
      <c r="AJ103" s="15">
        <v>5.4</v>
      </c>
      <c r="AK103" s="16"/>
      <c r="AL103" s="15">
        <v>4.4000000000000004</v>
      </c>
      <c r="AM103" s="15">
        <v>6.4</v>
      </c>
      <c r="AN103" s="14">
        <v>126</v>
      </c>
      <c r="AO103" s="15">
        <v>6.2</v>
      </c>
      <c r="AP103" s="16"/>
      <c r="AQ103" s="15">
        <v>5.0999999999999996</v>
      </c>
      <c r="AR103" s="15">
        <v>7.2</v>
      </c>
      <c r="AS103" s="14">
        <v>119</v>
      </c>
      <c r="AT103" s="15">
        <v>6.7</v>
      </c>
      <c r="AU103" s="16"/>
      <c r="AV103" s="15">
        <v>5.5</v>
      </c>
      <c r="AW103" s="15">
        <v>7.9</v>
      </c>
      <c r="AX103" s="14">
        <v>89</v>
      </c>
      <c r="AY103" s="15">
        <v>5.5</v>
      </c>
      <c r="AZ103" s="16"/>
      <c r="BA103" s="15">
        <v>4.5</v>
      </c>
      <c r="BB103" s="15">
        <v>6.8</v>
      </c>
      <c r="BC103" s="14">
        <v>89</v>
      </c>
      <c r="BD103" s="15">
        <v>5.2</v>
      </c>
      <c r="BE103" s="16"/>
      <c r="BF103" s="15">
        <v>4.2</v>
      </c>
      <c r="BG103" s="15">
        <v>6.4</v>
      </c>
      <c r="BH103" s="14">
        <v>59</v>
      </c>
      <c r="BI103" s="15">
        <v>4.4000000000000004</v>
      </c>
      <c r="BJ103" s="16"/>
      <c r="BK103" s="15">
        <v>3.3</v>
      </c>
      <c r="BL103" s="15">
        <v>5.7</v>
      </c>
      <c r="BM103" s="14">
        <v>47</v>
      </c>
      <c r="BN103" s="15">
        <v>4.0999999999999996</v>
      </c>
      <c r="BO103" s="16"/>
      <c r="BP103" s="15">
        <v>3</v>
      </c>
      <c r="BQ103" s="15">
        <v>5.4</v>
      </c>
      <c r="BR103" s="14">
        <v>41</v>
      </c>
      <c r="BS103" s="15">
        <v>4.2</v>
      </c>
      <c r="BT103" s="16"/>
      <c r="BU103" s="15">
        <v>3</v>
      </c>
      <c r="BV103" s="15">
        <v>5.7</v>
      </c>
      <c r="BW103" s="14">
        <v>33</v>
      </c>
      <c r="BX103" s="15">
        <v>4.2</v>
      </c>
      <c r="BY103" s="16"/>
      <c r="BZ103" s="15">
        <v>2.9</v>
      </c>
      <c r="CA103" s="15">
        <v>5.9</v>
      </c>
      <c r="CB103" s="14">
        <v>23</v>
      </c>
      <c r="CC103" s="15">
        <v>4.3</v>
      </c>
      <c r="CD103" s="16"/>
      <c r="CE103" s="15">
        <v>2.7</v>
      </c>
      <c r="CF103" s="15">
        <v>6.4</v>
      </c>
      <c r="CG103" s="14">
        <v>13</v>
      </c>
      <c r="CH103" s="15">
        <v>4.3</v>
      </c>
      <c r="CI103" s="16" t="s">
        <v>519</v>
      </c>
      <c r="CJ103" s="15">
        <v>2.2999999999999998</v>
      </c>
      <c r="CK103" s="15">
        <v>7.4</v>
      </c>
    </row>
    <row r="104" spans="1:89">
      <c r="A104" s="21" t="s">
        <v>235</v>
      </c>
      <c r="B104" s="21" t="s">
        <v>132</v>
      </c>
      <c r="C104" s="21" t="s">
        <v>432</v>
      </c>
      <c r="D104" s="21">
        <v>2009</v>
      </c>
      <c r="E104" s="14">
        <v>1</v>
      </c>
      <c r="F104" s="16" t="s">
        <v>520</v>
      </c>
      <c r="G104" s="16"/>
      <c r="H104" s="16" t="s">
        <v>520</v>
      </c>
      <c r="I104" s="16" t="s">
        <v>520</v>
      </c>
      <c r="J104" s="14">
        <v>33</v>
      </c>
      <c r="K104" s="15">
        <v>1.9</v>
      </c>
      <c r="L104" s="16"/>
      <c r="M104" s="15">
        <v>1.3</v>
      </c>
      <c r="N104" s="15">
        <v>2.7</v>
      </c>
      <c r="O104" s="14">
        <v>60</v>
      </c>
      <c r="P104" s="15">
        <v>3.3</v>
      </c>
      <c r="Q104" s="16"/>
      <c r="R104" s="15">
        <v>2.5</v>
      </c>
      <c r="S104" s="15">
        <v>4.2</v>
      </c>
      <c r="T104" s="14">
        <v>92</v>
      </c>
      <c r="U104" s="15">
        <v>4.9000000000000004</v>
      </c>
      <c r="V104" s="16"/>
      <c r="W104" s="15">
        <v>3.9</v>
      </c>
      <c r="X104" s="15">
        <v>6</v>
      </c>
      <c r="Y104" s="14">
        <v>63</v>
      </c>
      <c r="Z104" s="15">
        <v>3.6</v>
      </c>
      <c r="AA104" s="16"/>
      <c r="AB104" s="15">
        <v>2.7</v>
      </c>
      <c r="AC104" s="15">
        <v>4.5999999999999996</v>
      </c>
      <c r="AD104" s="14">
        <v>107</v>
      </c>
      <c r="AE104" s="15">
        <v>5.4</v>
      </c>
      <c r="AF104" s="16"/>
      <c r="AG104" s="15">
        <v>4.4000000000000004</v>
      </c>
      <c r="AH104" s="15">
        <v>6.5</v>
      </c>
      <c r="AI104" s="14">
        <v>126</v>
      </c>
      <c r="AJ104" s="15">
        <v>6</v>
      </c>
      <c r="AK104" s="16"/>
      <c r="AL104" s="15">
        <v>5</v>
      </c>
      <c r="AM104" s="15">
        <v>7.1</v>
      </c>
      <c r="AN104" s="14">
        <v>130</v>
      </c>
      <c r="AO104" s="15">
        <v>6.5</v>
      </c>
      <c r="AP104" s="16"/>
      <c r="AQ104" s="15">
        <v>5.4</v>
      </c>
      <c r="AR104" s="15">
        <v>7.6</v>
      </c>
      <c r="AS104" s="14">
        <v>94</v>
      </c>
      <c r="AT104" s="15">
        <v>5.4</v>
      </c>
      <c r="AU104" s="16"/>
      <c r="AV104" s="15">
        <v>4.4000000000000004</v>
      </c>
      <c r="AW104" s="15">
        <v>6.7</v>
      </c>
      <c r="AX104" s="14">
        <v>102</v>
      </c>
      <c r="AY104" s="15">
        <v>6.3</v>
      </c>
      <c r="AZ104" s="16"/>
      <c r="BA104" s="15">
        <v>5.0999999999999996</v>
      </c>
      <c r="BB104" s="15">
        <v>7.5</v>
      </c>
      <c r="BC104" s="14">
        <v>89</v>
      </c>
      <c r="BD104" s="15">
        <v>5.3</v>
      </c>
      <c r="BE104" s="16"/>
      <c r="BF104" s="15">
        <v>4.2</v>
      </c>
      <c r="BG104" s="15">
        <v>6.5</v>
      </c>
      <c r="BH104" s="14">
        <v>56</v>
      </c>
      <c r="BI104" s="15">
        <v>4.3</v>
      </c>
      <c r="BJ104" s="16"/>
      <c r="BK104" s="15">
        <v>3.3</v>
      </c>
      <c r="BL104" s="15">
        <v>5.6</v>
      </c>
      <c r="BM104" s="14">
        <v>41</v>
      </c>
      <c r="BN104" s="15">
        <v>3.6</v>
      </c>
      <c r="BO104" s="16"/>
      <c r="BP104" s="15">
        <v>2.6</v>
      </c>
      <c r="BQ104" s="15">
        <v>4.9000000000000004</v>
      </c>
      <c r="BR104" s="14">
        <v>42</v>
      </c>
      <c r="BS104" s="15">
        <v>4.3</v>
      </c>
      <c r="BT104" s="16"/>
      <c r="BU104" s="15">
        <v>3.1</v>
      </c>
      <c r="BV104" s="15">
        <v>5.8</v>
      </c>
      <c r="BW104" s="14">
        <v>41</v>
      </c>
      <c r="BX104" s="15">
        <v>5.3</v>
      </c>
      <c r="BY104" s="16"/>
      <c r="BZ104" s="15">
        <v>3.8</v>
      </c>
      <c r="CA104" s="15">
        <v>7.2</v>
      </c>
      <c r="CB104" s="14">
        <v>27</v>
      </c>
      <c r="CC104" s="15">
        <v>5</v>
      </c>
      <c r="CD104" s="16"/>
      <c r="CE104" s="15">
        <v>3.3</v>
      </c>
      <c r="CF104" s="15">
        <v>7.2</v>
      </c>
      <c r="CG104" s="14">
        <v>19</v>
      </c>
      <c r="CH104" s="15">
        <v>6.7</v>
      </c>
      <c r="CI104" s="16" t="s">
        <v>519</v>
      </c>
      <c r="CJ104" s="15">
        <v>4.0999999999999996</v>
      </c>
      <c r="CK104" s="15">
        <v>10.5</v>
      </c>
    </row>
    <row r="105" spans="1:89">
      <c r="A105" s="21" t="s">
        <v>235</v>
      </c>
      <c r="B105" s="21" t="s">
        <v>132</v>
      </c>
      <c r="C105" s="21" t="s">
        <v>432</v>
      </c>
      <c r="D105" s="21">
        <v>2008</v>
      </c>
      <c r="E105" s="14">
        <v>5</v>
      </c>
      <c r="F105" s="15">
        <v>0.3</v>
      </c>
      <c r="G105" s="16" t="s">
        <v>519</v>
      </c>
      <c r="H105" s="15">
        <v>0.1</v>
      </c>
      <c r="I105" s="15">
        <v>0.7</v>
      </c>
      <c r="J105" s="14">
        <v>33</v>
      </c>
      <c r="K105" s="15">
        <v>1.9</v>
      </c>
      <c r="L105" s="16"/>
      <c r="M105" s="15">
        <v>1.3</v>
      </c>
      <c r="N105" s="15">
        <v>2.7</v>
      </c>
      <c r="O105" s="14">
        <v>55</v>
      </c>
      <c r="P105" s="15">
        <v>3</v>
      </c>
      <c r="Q105" s="16"/>
      <c r="R105" s="15">
        <v>2.2999999999999998</v>
      </c>
      <c r="S105" s="15">
        <v>3.9</v>
      </c>
      <c r="T105" s="14">
        <v>77</v>
      </c>
      <c r="U105" s="15">
        <v>4.0999999999999996</v>
      </c>
      <c r="V105" s="16"/>
      <c r="W105" s="15">
        <v>3.2</v>
      </c>
      <c r="X105" s="15">
        <v>5.0999999999999996</v>
      </c>
      <c r="Y105" s="14">
        <v>100</v>
      </c>
      <c r="Z105" s="15">
        <v>5.7</v>
      </c>
      <c r="AA105" s="16"/>
      <c r="AB105" s="15">
        <v>4.5999999999999996</v>
      </c>
      <c r="AC105" s="15">
        <v>6.8</v>
      </c>
      <c r="AD105" s="14">
        <v>98</v>
      </c>
      <c r="AE105" s="15">
        <v>4.9000000000000004</v>
      </c>
      <c r="AF105" s="16"/>
      <c r="AG105" s="15">
        <v>4</v>
      </c>
      <c r="AH105" s="15">
        <v>5.9</v>
      </c>
      <c r="AI105" s="14">
        <v>114</v>
      </c>
      <c r="AJ105" s="15">
        <v>5.4</v>
      </c>
      <c r="AK105" s="16"/>
      <c r="AL105" s="15">
        <v>4.4000000000000004</v>
      </c>
      <c r="AM105" s="15">
        <v>6.4</v>
      </c>
      <c r="AN105" s="14">
        <v>114</v>
      </c>
      <c r="AO105" s="15">
        <v>5.9</v>
      </c>
      <c r="AP105" s="16"/>
      <c r="AQ105" s="15">
        <v>4.8</v>
      </c>
      <c r="AR105" s="15">
        <v>6.9</v>
      </c>
      <c r="AS105" s="14">
        <v>127</v>
      </c>
      <c r="AT105" s="15">
        <v>7.5</v>
      </c>
      <c r="AU105" s="16"/>
      <c r="AV105" s="15">
        <v>6.2</v>
      </c>
      <c r="AW105" s="15">
        <v>8.8000000000000007</v>
      </c>
      <c r="AX105" s="14">
        <v>96</v>
      </c>
      <c r="AY105" s="15">
        <v>5.9</v>
      </c>
      <c r="AZ105" s="16"/>
      <c r="BA105" s="15">
        <v>4.8</v>
      </c>
      <c r="BB105" s="15">
        <v>7.2</v>
      </c>
      <c r="BC105" s="14">
        <v>69</v>
      </c>
      <c r="BD105" s="15">
        <v>4.2</v>
      </c>
      <c r="BE105" s="16"/>
      <c r="BF105" s="15">
        <v>3.2</v>
      </c>
      <c r="BG105" s="15">
        <v>5.3</v>
      </c>
      <c r="BH105" s="14">
        <v>61</v>
      </c>
      <c r="BI105" s="15">
        <v>4.8</v>
      </c>
      <c r="BJ105" s="16"/>
      <c r="BK105" s="15">
        <v>3.7</v>
      </c>
      <c r="BL105" s="15">
        <v>6.2</v>
      </c>
      <c r="BM105" s="14">
        <v>40</v>
      </c>
      <c r="BN105" s="15">
        <v>3.6</v>
      </c>
      <c r="BO105" s="16"/>
      <c r="BP105" s="15">
        <v>2.5</v>
      </c>
      <c r="BQ105" s="15">
        <v>4.9000000000000004</v>
      </c>
      <c r="BR105" s="14">
        <v>40</v>
      </c>
      <c r="BS105" s="15">
        <v>4.0999999999999996</v>
      </c>
      <c r="BT105" s="16"/>
      <c r="BU105" s="15">
        <v>2.9</v>
      </c>
      <c r="BV105" s="15">
        <v>5.6</v>
      </c>
      <c r="BW105" s="14">
        <v>44</v>
      </c>
      <c r="BX105" s="15">
        <v>5.7</v>
      </c>
      <c r="BY105" s="16"/>
      <c r="BZ105" s="15">
        <v>4.0999999999999996</v>
      </c>
      <c r="CA105" s="15">
        <v>7.6</v>
      </c>
      <c r="CB105" s="14">
        <v>18</v>
      </c>
      <c r="CC105" s="15">
        <v>3.3</v>
      </c>
      <c r="CD105" s="16" t="s">
        <v>519</v>
      </c>
      <c r="CE105" s="15">
        <v>2</v>
      </c>
      <c r="CF105" s="15">
        <v>5.3</v>
      </c>
      <c r="CG105" s="14">
        <v>14</v>
      </c>
      <c r="CH105" s="15">
        <v>5.0999999999999996</v>
      </c>
      <c r="CI105" s="16" t="s">
        <v>519</v>
      </c>
      <c r="CJ105" s="15">
        <v>2.8</v>
      </c>
      <c r="CK105" s="15">
        <v>8.5</v>
      </c>
    </row>
    <row r="106" spans="1:89">
      <c r="A106" s="21" t="s">
        <v>235</v>
      </c>
      <c r="B106" s="21" t="s">
        <v>132</v>
      </c>
      <c r="C106" s="21" t="s">
        <v>432</v>
      </c>
      <c r="D106" s="21">
        <v>2007</v>
      </c>
      <c r="E106" s="14">
        <v>2</v>
      </c>
      <c r="F106" s="16" t="s">
        <v>520</v>
      </c>
      <c r="G106" s="16"/>
      <c r="H106" s="16" t="s">
        <v>520</v>
      </c>
      <c r="I106" s="16" t="s">
        <v>520</v>
      </c>
      <c r="J106" s="14">
        <v>32</v>
      </c>
      <c r="K106" s="15">
        <v>1.8</v>
      </c>
      <c r="L106" s="16"/>
      <c r="M106" s="15">
        <v>1.3</v>
      </c>
      <c r="N106" s="15">
        <v>2.6</v>
      </c>
      <c r="O106" s="14">
        <v>40</v>
      </c>
      <c r="P106" s="15">
        <v>2.2000000000000002</v>
      </c>
      <c r="Q106" s="16"/>
      <c r="R106" s="15">
        <v>1.6</v>
      </c>
      <c r="S106" s="15">
        <v>3</v>
      </c>
      <c r="T106" s="14">
        <v>56</v>
      </c>
      <c r="U106" s="15">
        <v>3.1</v>
      </c>
      <c r="V106" s="16"/>
      <c r="W106" s="15">
        <v>2.2999999999999998</v>
      </c>
      <c r="X106" s="15">
        <v>4</v>
      </c>
      <c r="Y106" s="14">
        <v>90</v>
      </c>
      <c r="Z106" s="15">
        <v>5.0999999999999996</v>
      </c>
      <c r="AA106" s="16"/>
      <c r="AB106" s="15">
        <v>4.0999999999999996</v>
      </c>
      <c r="AC106" s="15">
        <v>6.2</v>
      </c>
      <c r="AD106" s="14">
        <v>91</v>
      </c>
      <c r="AE106" s="15">
        <v>4.5</v>
      </c>
      <c r="AF106" s="16"/>
      <c r="AG106" s="15">
        <v>3.6</v>
      </c>
      <c r="AH106" s="15">
        <v>5.5</v>
      </c>
      <c r="AI106" s="14">
        <v>106</v>
      </c>
      <c r="AJ106" s="15">
        <v>5</v>
      </c>
      <c r="AK106" s="16"/>
      <c r="AL106" s="15">
        <v>4.0999999999999996</v>
      </c>
      <c r="AM106" s="15">
        <v>6</v>
      </c>
      <c r="AN106" s="14">
        <v>124</v>
      </c>
      <c r="AO106" s="15">
        <v>6.5</v>
      </c>
      <c r="AP106" s="16"/>
      <c r="AQ106" s="15">
        <v>5.4</v>
      </c>
      <c r="AR106" s="15">
        <v>7.7</v>
      </c>
      <c r="AS106" s="14">
        <v>98</v>
      </c>
      <c r="AT106" s="15">
        <v>5.9</v>
      </c>
      <c r="AU106" s="16"/>
      <c r="AV106" s="15">
        <v>4.8</v>
      </c>
      <c r="AW106" s="15">
        <v>7.2</v>
      </c>
      <c r="AX106" s="14">
        <v>83</v>
      </c>
      <c r="AY106" s="15">
        <v>4.9000000000000004</v>
      </c>
      <c r="AZ106" s="16"/>
      <c r="BA106" s="15">
        <v>3.9</v>
      </c>
      <c r="BB106" s="15">
        <v>6.1</v>
      </c>
      <c r="BC106" s="14">
        <v>79</v>
      </c>
      <c r="BD106" s="15">
        <v>5</v>
      </c>
      <c r="BE106" s="16"/>
      <c r="BF106" s="15">
        <v>3.9</v>
      </c>
      <c r="BG106" s="15">
        <v>6.2</v>
      </c>
      <c r="BH106" s="14">
        <v>53</v>
      </c>
      <c r="BI106" s="15">
        <v>4.3</v>
      </c>
      <c r="BJ106" s="16"/>
      <c r="BK106" s="15">
        <v>3.2</v>
      </c>
      <c r="BL106" s="15">
        <v>5.6</v>
      </c>
      <c r="BM106" s="14">
        <v>43</v>
      </c>
      <c r="BN106" s="15">
        <v>3.9</v>
      </c>
      <c r="BO106" s="16"/>
      <c r="BP106" s="15">
        <v>2.8</v>
      </c>
      <c r="BQ106" s="15">
        <v>5.2</v>
      </c>
      <c r="BR106" s="14">
        <v>40</v>
      </c>
      <c r="BS106" s="15">
        <v>4.0999999999999996</v>
      </c>
      <c r="BT106" s="16"/>
      <c r="BU106" s="15">
        <v>2.9</v>
      </c>
      <c r="BV106" s="15">
        <v>5.6</v>
      </c>
      <c r="BW106" s="14">
        <v>38</v>
      </c>
      <c r="BX106" s="15">
        <v>4.9000000000000004</v>
      </c>
      <c r="BY106" s="16"/>
      <c r="BZ106" s="15">
        <v>3.4</v>
      </c>
      <c r="CA106" s="15">
        <v>6.7</v>
      </c>
      <c r="CB106" s="14">
        <v>27</v>
      </c>
      <c r="CC106" s="15">
        <v>5.3</v>
      </c>
      <c r="CD106" s="16"/>
      <c r="CE106" s="15">
        <v>3.5</v>
      </c>
      <c r="CF106" s="15">
        <v>7.6</v>
      </c>
      <c r="CG106" s="14">
        <v>10</v>
      </c>
      <c r="CH106" s="15">
        <v>3.5</v>
      </c>
      <c r="CI106" s="16" t="s">
        <v>519</v>
      </c>
      <c r="CJ106" s="15">
        <v>1.7</v>
      </c>
      <c r="CK106" s="15">
        <v>6.5</v>
      </c>
    </row>
    <row r="107" spans="1:89">
      <c r="A107" s="21" t="s">
        <v>235</v>
      </c>
      <c r="B107" s="21" t="s">
        <v>132</v>
      </c>
      <c r="C107" s="21" t="s">
        <v>432</v>
      </c>
      <c r="D107" s="21">
        <v>2006</v>
      </c>
      <c r="E107" s="14">
        <v>1</v>
      </c>
      <c r="F107" s="16" t="s">
        <v>520</v>
      </c>
      <c r="G107" s="16"/>
      <c r="H107" s="16" t="s">
        <v>520</v>
      </c>
      <c r="I107" s="16" t="s">
        <v>520</v>
      </c>
      <c r="J107" s="14">
        <v>34</v>
      </c>
      <c r="K107" s="15">
        <v>2</v>
      </c>
      <c r="L107" s="16"/>
      <c r="M107" s="15">
        <v>1.4</v>
      </c>
      <c r="N107" s="15">
        <v>2.8</v>
      </c>
      <c r="O107" s="14">
        <v>54</v>
      </c>
      <c r="P107" s="15">
        <v>3</v>
      </c>
      <c r="Q107" s="16"/>
      <c r="R107" s="15">
        <v>2.2999999999999998</v>
      </c>
      <c r="S107" s="15">
        <v>4</v>
      </c>
      <c r="T107" s="14">
        <v>84</v>
      </c>
      <c r="U107" s="15">
        <v>4.8</v>
      </c>
      <c r="V107" s="16"/>
      <c r="W107" s="15">
        <v>3.8</v>
      </c>
      <c r="X107" s="15">
        <v>5.9</v>
      </c>
      <c r="Y107" s="14">
        <v>75</v>
      </c>
      <c r="Z107" s="15">
        <v>4.0999999999999996</v>
      </c>
      <c r="AA107" s="16"/>
      <c r="AB107" s="15">
        <v>3.2</v>
      </c>
      <c r="AC107" s="15">
        <v>5.0999999999999996</v>
      </c>
      <c r="AD107" s="14">
        <v>113</v>
      </c>
      <c r="AE107" s="15">
        <v>5.5</v>
      </c>
      <c r="AF107" s="16"/>
      <c r="AG107" s="15">
        <v>4.5</v>
      </c>
      <c r="AH107" s="15">
        <v>6.5</v>
      </c>
      <c r="AI107" s="14">
        <v>92</v>
      </c>
      <c r="AJ107" s="15">
        <v>4.4000000000000004</v>
      </c>
      <c r="AK107" s="16"/>
      <c r="AL107" s="15">
        <v>3.6</v>
      </c>
      <c r="AM107" s="15">
        <v>5.4</v>
      </c>
      <c r="AN107" s="14">
        <v>135</v>
      </c>
      <c r="AO107" s="15">
        <v>7.3</v>
      </c>
      <c r="AP107" s="16"/>
      <c r="AQ107" s="15">
        <v>6.1</v>
      </c>
      <c r="AR107" s="15">
        <v>8.6</v>
      </c>
      <c r="AS107" s="14">
        <v>110</v>
      </c>
      <c r="AT107" s="15">
        <v>6.7</v>
      </c>
      <c r="AU107" s="16"/>
      <c r="AV107" s="15">
        <v>5.4</v>
      </c>
      <c r="AW107" s="15">
        <v>8</v>
      </c>
      <c r="AX107" s="14">
        <v>114</v>
      </c>
      <c r="AY107" s="15">
        <v>6.5</v>
      </c>
      <c r="AZ107" s="16"/>
      <c r="BA107" s="15">
        <v>5.3</v>
      </c>
      <c r="BB107" s="15">
        <v>7.7</v>
      </c>
      <c r="BC107" s="14">
        <v>94</v>
      </c>
      <c r="BD107" s="15">
        <v>6.4</v>
      </c>
      <c r="BE107" s="16"/>
      <c r="BF107" s="15">
        <v>5.2</v>
      </c>
      <c r="BG107" s="15">
        <v>7.9</v>
      </c>
      <c r="BH107" s="14">
        <v>54</v>
      </c>
      <c r="BI107" s="15">
        <v>4.4000000000000004</v>
      </c>
      <c r="BJ107" s="16"/>
      <c r="BK107" s="15">
        <v>3.3</v>
      </c>
      <c r="BL107" s="15">
        <v>5.7</v>
      </c>
      <c r="BM107" s="14">
        <v>40</v>
      </c>
      <c r="BN107" s="15">
        <v>3.6</v>
      </c>
      <c r="BO107" s="16"/>
      <c r="BP107" s="15">
        <v>2.6</v>
      </c>
      <c r="BQ107" s="15">
        <v>5</v>
      </c>
      <c r="BR107" s="14">
        <v>39</v>
      </c>
      <c r="BS107" s="15">
        <v>4</v>
      </c>
      <c r="BT107" s="16"/>
      <c r="BU107" s="15">
        <v>2.8</v>
      </c>
      <c r="BV107" s="15">
        <v>5.4</v>
      </c>
      <c r="BW107" s="14">
        <v>46</v>
      </c>
      <c r="BX107" s="15">
        <v>5.8</v>
      </c>
      <c r="BY107" s="16"/>
      <c r="BZ107" s="15">
        <v>4.3</v>
      </c>
      <c r="CA107" s="15">
        <v>7.7</v>
      </c>
      <c r="CB107" s="14">
        <v>26</v>
      </c>
      <c r="CC107" s="15">
        <v>5.3</v>
      </c>
      <c r="CD107" s="16"/>
      <c r="CE107" s="15">
        <v>3.5</v>
      </c>
      <c r="CF107" s="15">
        <v>7.8</v>
      </c>
      <c r="CG107" s="14">
        <v>14</v>
      </c>
      <c r="CH107" s="15">
        <v>4.9000000000000004</v>
      </c>
      <c r="CI107" s="16" t="s">
        <v>519</v>
      </c>
      <c r="CJ107" s="15">
        <v>2.7</v>
      </c>
      <c r="CK107" s="15">
        <v>8.3000000000000007</v>
      </c>
    </row>
    <row r="108" spans="1:89">
      <c r="A108" s="21" t="s">
        <v>235</v>
      </c>
      <c r="B108" s="21" t="s">
        <v>132</v>
      </c>
      <c r="C108" s="21" t="s">
        <v>432</v>
      </c>
      <c r="D108" s="21">
        <v>2005</v>
      </c>
      <c r="E108" s="14">
        <v>2</v>
      </c>
      <c r="F108" s="16" t="s">
        <v>520</v>
      </c>
      <c r="G108" s="16"/>
      <c r="H108" s="16" t="s">
        <v>520</v>
      </c>
      <c r="I108" s="16" t="s">
        <v>520</v>
      </c>
      <c r="J108" s="14">
        <v>42</v>
      </c>
      <c r="K108" s="15">
        <v>2.5</v>
      </c>
      <c r="L108" s="16"/>
      <c r="M108" s="15">
        <v>1.8</v>
      </c>
      <c r="N108" s="15">
        <v>3.3</v>
      </c>
      <c r="O108" s="14">
        <v>63</v>
      </c>
      <c r="P108" s="15">
        <v>3.6</v>
      </c>
      <c r="Q108" s="16"/>
      <c r="R108" s="15">
        <v>2.8</v>
      </c>
      <c r="S108" s="15">
        <v>4.7</v>
      </c>
      <c r="T108" s="14">
        <v>84</v>
      </c>
      <c r="U108" s="15">
        <v>4.9000000000000004</v>
      </c>
      <c r="V108" s="16"/>
      <c r="W108" s="15">
        <v>3.9</v>
      </c>
      <c r="X108" s="15">
        <v>6.1</v>
      </c>
      <c r="Y108" s="14">
        <v>99</v>
      </c>
      <c r="Z108" s="15">
        <v>5.3</v>
      </c>
      <c r="AA108" s="16"/>
      <c r="AB108" s="15">
        <v>4.3</v>
      </c>
      <c r="AC108" s="15">
        <v>6.4</v>
      </c>
      <c r="AD108" s="14">
        <v>126</v>
      </c>
      <c r="AE108" s="15">
        <v>6.1</v>
      </c>
      <c r="AF108" s="16"/>
      <c r="AG108" s="15">
        <v>5</v>
      </c>
      <c r="AH108" s="15">
        <v>7.1</v>
      </c>
      <c r="AI108" s="14">
        <v>127</v>
      </c>
      <c r="AJ108" s="15">
        <v>6.2</v>
      </c>
      <c r="AK108" s="16"/>
      <c r="AL108" s="15">
        <v>5.0999999999999996</v>
      </c>
      <c r="AM108" s="15">
        <v>7.2</v>
      </c>
      <c r="AN108" s="14">
        <v>129</v>
      </c>
      <c r="AO108" s="15">
        <v>7.2</v>
      </c>
      <c r="AP108" s="16"/>
      <c r="AQ108" s="15">
        <v>6</v>
      </c>
      <c r="AR108" s="15">
        <v>8.4</v>
      </c>
      <c r="AS108" s="14">
        <v>127</v>
      </c>
      <c r="AT108" s="15">
        <v>7.8</v>
      </c>
      <c r="AU108" s="16"/>
      <c r="AV108" s="15">
        <v>6.4</v>
      </c>
      <c r="AW108" s="15">
        <v>9.1</v>
      </c>
      <c r="AX108" s="14">
        <v>114</v>
      </c>
      <c r="AY108" s="15">
        <v>6.5</v>
      </c>
      <c r="AZ108" s="16"/>
      <c r="BA108" s="15">
        <v>5.3</v>
      </c>
      <c r="BB108" s="15">
        <v>7.7</v>
      </c>
      <c r="BC108" s="14">
        <v>74</v>
      </c>
      <c r="BD108" s="15">
        <v>5.3</v>
      </c>
      <c r="BE108" s="16"/>
      <c r="BF108" s="15">
        <v>4.0999999999999996</v>
      </c>
      <c r="BG108" s="15">
        <v>6.6</v>
      </c>
      <c r="BH108" s="14">
        <v>58</v>
      </c>
      <c r="BI108" s="15">
        <v>4.7</v>
      </c>
      <c r="BJ108" s="16"/>
      <c r="BK108" s="15">
        <v>3.6</v>
      </c>
      <c r="BL108" s="15">
        <v>6</v>
      </c>
      <c r="BM108" s="14">
        <v>42</v>
      </c>
      <c r="BN108" s="15">
        <v>3.8</v>
      </c>
      <c r="BO108" s="16"/>
      <c r="BP108" s="15">
        <v>2.7</v>
      </c>
      <c r="BQ108" s="15">
        <v>5.0999999999999996</v>
      </c>
      <c r="BR108" s="14">
        <v>41</v>
      </c>
      <c r="BS108" s="15">
        <v>4.2</v>
      </c>
      <c r="BT108" s="16"/>
      <c r="BU108" s="15">
        <v>3</v>
      </c>
      <c r="BV108" s="15">
        <v>5.7</v>
      </c>
      <c r="BW108" s="14">
        <v>45</v>
      </c>
      <c r="BX108" s="15">
        <v>5.5</v>
      </c>
      <c r="BY108" s="16"/>
      <c r="BZ108" s="15">
        <v>4</v>
      </c>
      <c r="CA108" s="15">
        <v>7.4</v>
      </c>
      <c r="CB108" s="14">
        <v>28</v>
      </c>
      <c r="CC108" s="15">
        <v>6.2</v>
      </c>
      <c r="CD108" s="16"/>
      <c r="CE108" s="15">
        <v>4.0999999999999996</v>
      </c>
      <c r="CF108" s="15">
        <v>8.9</v>
      </c>
      <c r="CG108" s="14">
        <v>22</v>
      </c>
      <c r="CH108" s="15">
        <v>7.7</v>
      </c>
      <c r="CI108" s="16"/>
      <c r="CJ108" s="15">
        <v>4.9000000000000004</v>
      </c>
      <c r="CK108" s="15">
        <v>11.7</v>
      </c>
    </row>
    <row r="109" spans="1:89">
      <c r="A109" s="21" t="s">
        <v>235</v>
      </c>
      <c r="B109" s="21" t="s">
        <v>132</v>
      </c>
      <c r="C109" s="21" t="s">
        <v>432</v>
      </c>
      <c r="D109" s="21">
        <v>2004</v>
      </c>
      <c r="E109" s="14">
        <v>1</v>
      </c>
      <c r="F109" s="16" t="s">
        <v>520</v>
      </c>
      <c r="G109" s="16"/>
      <c r="H109" s="16" t="s">
        <v>520</v>
      </c>
      <c r="I109" s="16" t="s">
        <v>520</v>
      </c>
      <c r="J109" s="14">
        <v>48</v>
      </c>
      <c r="K109" s="15">
        <v>2.9</v>
      </c>
      <c r="L109" s="16"/>
      <c r="M109" s="15">
        <v>2.1</v>
      </c>
      <c r="N109" s="15">
        <v>3.8</v>
      </c>
      <c r="O109" s="14">
        <v>62</v>
      </c>
      <c r="P109" s="15">
        <v>3.7</v>
      </c>
      <c r="Q109" s="16"/>
      <c r="R109" s="15">
        <v>2.8</v>
      </c>
      <c r="S109" s="15">
        <v>4.7</v>
      </c>
      <c r="T109" s="14">
        <v>84</v>
      </c>
      <c r="U109" s="15">
        <v>5.0999999999999996</v>
      </c>
      <c r="V109" s="16"/>
      <c r="W109" s="15">
        <v>4</v>
      </c>
      <c r="X109" s="15">
        <v>6.3</v>
      </c>
      <c r="Y109" s="14">
        <v>103</v>
      </c>
      <c r="Z109" s="15">
        <v>5.4</v>
      </c>
      <c r="AA109" s="16"/>
      <c r="AB109" s="15">
        <v>4.3</v>
      </c>
      <c r="AC109" s="15">
        <v>6.4</v>
      </c>
      <c r="AD109" s="14">
        <v>115</v>
      </c>
      <c r="AE109" s="15">
        <v>5.5</v>
      </c>
      <c r="AF109" s="16"/>
      <c r="AG109" s="15">
        <v>4.5</v>
      </c>
      <c r="AH109" s="15">
        <v>6.5</v>
      </c>
      <c r="AI109" s="14">
        <v>142</v>
      </c>
      <c r="AJ109" s="15">
        <v>7.1</v>
      </c>
      <c r="AK109" s="16"/>
      <c r="AL109" s="15">
        <v>5.9</v>
      </c>
      <c r="AM109" s="15">
        <v>8.1999999999999993</v>
      </c>
      <c r="AN109" s="14">
        <v>133</v>
      </c>
      <c r="AO109" s="15">
        <v>7.6</v>
      </c>
      <c r="AP109" s="16"/>
      <c r="AQ109" s="15">
        <v>6.3</v>
      </c>
      <c r="AR109" s="15">
        <v>8.9</v>
      </c>
      <c r="AS109" s="14">
        <v>105</v>
      </c>
      <c r="AT109" s="15">
        <v>6.4</v>
      </c>
      <c r="AU109" s="16"/>
      <c r="AV109" s="15">
        <v>5.0999999999999996</v>
      </c>
      <c r="AW109" s="15">
        <v>7.6</v>
      </c>
      <c r="AX109" s="14">
        <v>114</v>
      </c>
      <c r="AY109" s="15">
        <v>6.5</v>
      </c>
      <c r="AZ109" s="16"/>
      <c r="BA109" s="15">
        <v>5.3</v>
      </c>
      <c r="BB109" s="15">
        <v>7.7</v>
      </c>
      <c r="BC109" s="14">
        <v>73</v>
      </c>
      <c r="BD109" s="15">
        <v>5.3</v>
      </c>
      <c r="BE109" s="16"/>
      <c r="BF109" s="15">
        <v>4.2</v>
      </c>
      <c r="BG109" s="15">
        <v>6.7</v>
      </c>
      <c r="BH109" s="14">
        <v>70</v>
      </c>
      <c r="BI109" s="15">
        <v>5.7</v>
      </c>
      <c r="BJ109" s="16"/>
      <c r="BK109" s="15">
        <v>4.4000000000000004</v>
      </c>
      <c r="BL109" s="15">
        <v>7.2</v>
      </c>
      <c r="BM109" s="14">
        <v>66</v>
      </c>
      <c r="BN109" s="15">
        <v>5.9</v>
      </c>
      <c r="BO109" s="16"/>
      <c r="BP109" s="15">
        <v>4.5999999999999996</v>
      </c>
      <c r="BQ109" s="15">
        <v>7.6</v>
      </c>
      <c r="BR109" s="14">
        <v>69</v>
      </c>
      <c r="BS109" s="15">
        <v>7.1</v>
      </c>
      <c r="BT109" s="16"/>
      <c r="BU109" s="15">
        <v>5.5</v>
      </c>
      <c r="BV109" s="15">
        <v>8.9</v>
      </c>
      <c r="BW109" s="14">
        <v>51</v>
      </c>
      <c r="BX109" s="15">
        <v>6.1</v>
      </c>
      <c r="BY109" s="16"/>
      <c r="BZ109" s="15">
        <v>4.5999999999999996</v>
      </c>
      <c r="CA109" s="15">
        <v>8.1</v>
      </c>
      <c r="CB109" s="14">
        <v>32</v>
      </c>
      <c r="CC109" s="15">
        <v>7.5</v>
      </c>
      <c r="CD109" s="16"/>
      <c r="CE109" s="15">
        <v>5.0999999999999996</v>
      </c>
      <c r="CF109" s="15">
        <v>10.6</v>
      </c>
      <c r="CG109" s="14">
        <v>28</v>
      </c>
      <c r="CH109" s="15">
        <v>10</v>
      </c>
      <c r="CI109" s="16"/>
      <c r="CJ109" s="15">
        <v>6.7</v>
      </c>
      <c r="CK109" s="15">
        <v>14.5</v>
      </c>
    </row>
    <row r="110" spans="1:89">
      <c r="A110" s="21" t="s">
        <v>235</v>
      </c>
      <c r="B110" s="21" t="s">
        <v>132</v>
      </c>
      <c r="C110" s="21" t="s">
        <v>432</v>
      </c>
      <c r="D110" s="21">
        <v>2003</v>
      </c>
      <c r="E110" s="14">
        <v>2</v>
      </c>
      <c r="F110" s="16" t="s">
        <v>520</v>
      </c>
      <c r="G110" s="16"/>
      <c r="H110" s="16" t="s">
        <v>520</v>
      </c>
      <c r="I110" s="16" t="s">
        <v>520</v>
      </c>
      <c r="J110" s="14">
        <v>35</v>
      </c>
      <c r="K110" s="15">
        <v>2.1</v>
      </c>
      <c r="L110" s="16"/>
      <c r="M110" s="15">
        <v>1.5</v>
      </c>
      <c r="N110" s="15">
        <v>3</v>
      </c>
      <c r="O110" s="14">
        <v>72</v>
      </c>
      <c r="P110" s="15">
        <v>4.4000000000000004</v>
      </c>
      <c r="Q110" s="16"/>
      <c r="R110" s="15">
        <v>3.4</v>
      </c>
      <c r="S110" s="15">
        <v>5.5</v>
      </c>
      <c r="T110" s="14">
        <v>71</v>
      </c>
      <c r="U110" s="15">
        <v>4.3</v>
      </c>
      <c r="V110" s="16"/>
      <c r="W110" s="15">
        <v>3.4</v>
      </c>
      <c r="X110" s="15">
        <v>5.4</v>
      </c>
      <c r="Y110" s="14">
        <v>113</v>
      </c>
      <c r="Z110" s="15">
        <v>5.7</v>
      </c>
      <c r="AA110" s="16"/>
      <c r="AB110" s="15">
        <v>4.7</v>
      </c>
      <c r="AC110" s="15">
        <v>6.8</v>
      </c>
      <c r="AD110" s="14">
        <v>123</v>
      </c>
      <c r="AE110" s="15">
        <v>5.9</v>
      </c>
      <c r="AF110" s="16"/>
      <c r="AG110" s="15">
        <v>4.8</v>
      </c>
      <c r="AH110" s="15">
        <v>6.9</v>
      </c>
      <c r="AI110" s="14">
        <v>123</v>
      </c>
      <c r="AJ110" s="15">
        <v>6.3</v>
      </c>
      <c r="AK110" s="16"/>
      <c r="AL110" s="15">
        <v>5.2</v>
      </c>
      <c r="AM110" s="15">
        <v>7.4</v>
      </c>
      <c r="AN110" s="14">
        <v>118</v>
      </c>
      <c r="AO110" s="15">
        <v>6.9</v>
      </c>
      <c r="AP110" s="16"/>
      <c r="AQ110" s="15">
        <v>5.6</v>
      </c>
      <c r="AR110" s="15">
        <v>8.1</v>
      </c>
      <c r="AS110" s="14">
        <v>123</v>
      </c>
      <c r="AT110" s="15">
        <v>7.4</v>
      </c>
      <c r="AU110" s="16"/>
      <c r="AV110" s="15">
        <v>6.1</v>
      </c>
      <c r="AW110" s="15">
        <v>8.6999999999999993</v>
      </c>
      <c r="AX110" s="14">
        <v>101</v>
      </c>
      <c r="AY110" s="15">
        <v>5.9</v>
      </c>
      <c r="AZ110" s="16"/>
      <c r="BA110" s="15">
        <v>4.8</v>
      </c>
      <c r="BB110" s="15">
        <v>7.1</v>
      </c>
      <c r="BC110" s="14">
        <v>67</v>
      </c>
      <c r="BD110" s="15">
        <v>5</v>
      </c>
      <c r="BE110" s="16"/>
      <c r="BF110" s="15">
        <v>3.9</v>
      </c>
      <c r="BG110" s="15">
        <v>6.4</v>
      </c>
      <c r="BH110" s="14">
        <v>51</v>
      </c>
      <c r="BI110" s="15">
        <v>4.2</v>
      </c>
      <c r="BJ110" s="16"/>
      <c r="BK110" s="15">
        <v>3.1</v>
      </c>
      <c r="BL110" s="15">
        <v>5.5</v>
      </c>
      <c r="BM110" s="14">
        <v>52</v>
      </c>
      <c r="BN110" s="15">
        <v>4.5999999999999996</v>
      </c>
      <c r="BO110" s="16"/>
      <c r="BP110" s="15">
        <v>3.5</v>
      </c>
      <c r="BQ110" s="15">
        <v>6.1</v>
      </c>
      <c r="BR110" s="14">
        <v>64</v>
      </c>
      <c r="BS110" s="15">
        <v>6.5</v>
      </c>
      <c r="BT110" s="16"/>
      <c r="BU110" s="15">
        <v>5</v>
      </c>
      <c r="BV110" s="15">
        <v>8.3000000000000007</v>
      </c>
      <c r="BW110" s="14">
        <v>47</v>
      </c>
      <c r="BX110" s="15">
        <v>5.7</v>
      </c>
      <c r="BY110" s="16"/>
      <c r="BZ110" s="15">
        <v>4.2</v>
      </c>
      <c r="CA110" s="15">
        <v>7.6</v>
      </c>
      <c r="CB110" s="14">
        <v>29</v>
      </c>
      <c r="CC110" s="15">
        <v>6.7</v>
      </c>
      <c r="CD110" s="16"/>
      <c r="CE110" s="15">
        <v>4.5</v>
      </c>
      <c r="CF110" s="15">
        <v>9.5</v>
      </c>
      <c r="CG110" s="14">
        <v>27</v>
      </c>
      <c r="CH110" s="15">
        <v>9.8000000000000007</v>
      </c>
      <c r="CI110" s="16"/>
      <c r="CJ110" s="15">
        <v>6.5</v>
      </c>
      <c r="CK110" s="15">
        <v>14.3</v>
      </c>
    </row>
    <row r="111" spans="1:89">
      <c r="A111" s="21" t="s">
        <v>235</v>
      </c>
      <c r="B111" s="21" t="s">
        <v>132</v>
      </c>
      <c r="C111" s="21" t="s">
        <v>432</v>
      </c>
      <c r="D111" s="21">
        <v>2002</v>
      </c>
      <c r="E111" s="14">
        <v>3</v>
      </c>
      <c r="F111" s="15">
        <v>0.2</v>
      </c>
      <c r="G111" s="16" t="s">
        <v>519</v>
      </c>
      <c r="H111" s="15">
        <v>0</v>
      </c>
      <c r="I111" s="15">
        <v>0.5</v>
      </c>
      <c r="J111" s="14">
        <v>32</v>
      </c>
      <c r="K111" s="15">
        <v>2</v>
      </c>
      <c r="L111" s="16"/>
      <c r="M111" s="15">
        <v>1.4</v>
      </c>
      <c r="N111" s="15">
        <v>2.8</v>
      </c>
      <c r="O111" s="14">
        <v>71</v>
      </c>
      <c r="P111" s="15">
        <v>4.4000000000000004</v>
      </c>
      <c r="Q111" s="16"/>
      <c r="R111" s="15">
        <v>3.4</v>
      </c>
      <c r="S111" s="15">
        <v>5.5</v>
      </c>
      <c r="T111" s="14">
        <v>120</v>
      </c>
      <c r="U111" s="15">
        <v>7.1</v>
      </c>
      <c r="V111" s="16"/>
      <c r="W111" s="15">
        <v>5.9</v>
      </c>
      <c r="X111" s="15">
        <v>8.4</v>
      </c>
      <c r="Y111" s="14">
        <v>90</v>
      </c>
      <c r="Z111" s="15">
        <v>4.5</v>
      </c>
      <c r="AA111" s="16"/>
      <c r="AB111" s="15">
        <v>3.6</v>
      </c>
      <c r="AC111" s="15">
        <v>5.5</v>
      </c>
      <c r="AD111" s="14">
        <v>131</v>
      </c>
      <c r="AE111" s="15">
        <v>6.2</v>
      </c>
      <c r="AF111" s="16"/>
      <c r="AG111" s="15">
        <v>5.2</v>
      </c>
      <c r="AH111" s="15">
        <v>7.3</v>
      </c>
      <c r="AI111" s="14">
        <v>109</v>
      </c>
      <c r="AJ111" s="15">
        <v>5.7</v>
      </c>
      <c r="AK111" s="16"/>
      <c r="AL111" s="15">
        <v>4.5999999999999996</v>
      </c>
      <c r="AM111" s="15">
        <v>6.8</v>
      </c>
      <c r="AN111" s="14">
        <v>103</v>
      </c>
      <c r="AO111" s="15">
        <v>6.1</v>
      </c>
      <c r="AP111" s="16"/>
      <c r="AQ111" s="15">
        <v>4.9000000000000004</v>
      </c>
      <c r="AR111" s="15">
        <v>7.3</v>
      </c>
      <c r="AS111" s="14">
        <v>110</v>
      </c>
      <c r="AT111" s="15">
        <v>6.4</v>
      </c>
      <c r="AU111" s="16"/>
      <c r="AV111" s="15">
        <v>5.2</v>
      </c>
      <c r="AW111" s="15">
        <v>7.6</v>
      </c>
      <c r="AX111" s="14">
        <v>100</v>
      </c>
      <c r="AY111" s="15">
        <v>6.1</v>
      </c>
      <c r="AZ111" s="16"/>
      <c r="BA111" s="15">
        <v>4.9000000000000004</v>
      </c>
      <c r="BB111" s="15">
        <v>7.3</v>
      </c>
      <c r="BC111" s="14">
        <v>65</v>
      </c>
      <c r="BD111" s="15">
        <v>5</v>
      </c>
      <c r="BE111" s="16"/>
      <c r="BF111" s="15">
        <v>3.9</v>
      </c>
      <c r="BG111" s="15">
        <v>6.4</v>
      </c>
      <c r="BH111" s="14">
        <v>60</v>
      </c>
      <c r="BI111" s="15">
        <v>5</v>
      </c>
      <c r="BJ111" s="16"/>
      <c r="BK111" s="15">
        <v>3.8</v>
      </c>
      <c r="BL111" s="15">
        <v>6.4</v>
      </c>
      <c r="BM111" s="14">
        <v>54</v>
      </c>
      <c r="BN111" s="15">
        <v>4.8</v>
      </c>
      <c r="BO111" s="16"/>
      <c r="BP111" s="15">
        <v>3.6</v>
      </c>
      <c r="BQ111" s="15">
        <v>6.3</v>
      </c>
      <c r="BR111" s="14">
        <v>53</v>
      </c>
      <c r="BS111" s="15">
        <v>5.3</v>
      </c>
      <c r="BT111" s="16"/>
      <c r="BU111" s="15">
        <v>4</v>
      </c>
      <c r="BV111" s="15">
        <v>6.9</v>
      </c>
      <c r="BW111" s="14">
        <v>52</v>
      </c>
      <c r="BX111" s="15">
        <v>6.6</v>
      </c>
      <c r="BY111" s="16"/>
      <c r="BZ111" s="15">
        <v>4.9000000000000004</v>
      </c>
      <c r="CA111" s="15">
        <v>8.6999999999999993</v>
      </c>
      <c r="CB111" s="14">
        <v>47</v>
      </c>
      <c r="CC111" s="15">
        <v>10.199999999999999</v>
      </c>
      <c r="CD111" s="16"/>
      <c r="CE111" s="15">
        <v>7.5</v>
      </c>
      <c r="CF111" s="15">
        <v>13.6</v>
      </c>
      <c r="CG111" s="14">
        <v>21</v>
      </c>
      <c r="CH111" s="15">
        <v>7.8</v>
      </c>
      <c r="CI111" s="16"/>
      <c r="CJ111" s="15">
        <v>4.8</v>
      </c>
      <c r="CK111" s="15">
        <v>11.9</v>
      </c>
    </row>
    <row r="112" spans="1:89">
      <c r="A112" s="21" t="s">
        <v>235</v>
      </c>
      <c r="B112" s="21" t="s">
        <v>132</v>
      </c>
      <c r="C112" s="21" t="s">
        <v>432</v>
      </c>
      <c r="D112" s="21">
        <v>2001</v>
      </c>
      <c r="E112" s="14">
        <v>2</v>
      </c>
      <c r="F112" s="16" t="s">
        <v>520</v>
      </c>
      <c r="G112" s="16"/>
      <c r="H112" s="16" t="s">
        <v>520</v>
      </c>
      <c r="I112" s="16" t="s">
        <v>520</v>
      </c>
      <c r="J112" s="14">
        <v>32</v>
      </c>
      <c r="K112" s="15">
        <v>2</v>
      </c>
      <c r="L112" s="16"/>
      <c r="M112" s="15">
        <v>1.4</v>
      </c>
      <c r="N112" s="15">
        <v>2.9</v>
      </c>
      <c r="O112" s="14">
        <v>65</v>
      </c>
      <c r="P112" s="15">
        <v>4.0999999999999996</v>
      </c>
      <c r="Q112" s="16"/>
      <c r="R112" s="15">
        <v>3.2</v>
      </c>
      <c r="S112" s="15">
        <v>5.3</v>
      </c>
      <c r="T112" s="14">
        <v>80</v>
      </c>
      <c r="U112" s="15">
        <v>4.5999999999999996</v>
      </c>
      <c r="V112" s="16"/>
      <c r="W112" s="15">
        <v>3.6</v>
      </c>
      <c r="X112" s="15">
        <v>5.7</v>
      </c>
      <c r="Y112" s="14">
        <v>112</v>
      </c>
      <c r="Z112" s="15">
        <v>5.5</v>
      </c>
      <c r="AA112" s="16"/>
      <c r="AB112" s="15">
        <v>4.5</v>
      </c>
      <c r="AC112" s="15">
        <v>6.5</v>
      </c>
      <c r="AD112" s="14">
        <v>135</v>
      </c>
      <c r="AE112" s="15">
        <v>6.5</v>
      </c>
      <c r="AF112" s="16"/>
      <c r="AG112" s="15">
        <v>5.4</v>
      </c>
      <c r="AH112" s="15">
        <v>7.6</v>
      </c>
      <c r="AI112" s="14">
        <v>109</v>
      </c>
      <c r="AJ112" s="15">
        <v>5.9</v>
      </c>
      <c r="AK112" s="16"/>
      <c r="AL112" s="15">
        <v>4.8</v>
      </c>
      <c r="AM112" s="15">
        <v>7</v>
      </c>
      <c r="AN112" s="14">
        <v>93</v>
      </c>
      <c r="AO112" s="15">
        <v>5.6</v>
      </c>
      <c r="AP112" s="16"/>
      <c r="AQ112" s="15">
        <v>4.5</v>
      </c>
      <c r="AR112" s="15">
        <v>6.8</v>
      </c>
      <c r="AS112" s="14">
        <v>124</v>
      </c>
      <c r="AT112" s="15">
        <v>6.9</v>
      </c>
      <c r="AU112" s="16"/>
      <c r="AV112" s="15">
        <v>5.7</v>
      </c>
      <c r="AW112" s="15">
        <v>8.1</v>
      </c>
      <c r="AX112" s="14">
        <v>99</v>
      </c>
      <c r="AY112" s="15">
        <v>6.5</v>
      </c>
      <c r="AZ112" s="16"/>
      <c r="BA112" s="15">
        <v>5.3</v>
      </c>
      <c r="BB112" s="15">
        <v>7.9</v>
      </c>
      <c r="BC112" s="14">
        <v>81</v>
      </c>
      <c r="BD112" s="15">
        <v>6.2</v>
      </c>
      <c r="BE112" s="16"/>
      <c r="BF112" s="15">
        <v>5</v>
      </c>
      <c r="BG112" s="15">
        <v>7.8</v>
      </c>
      <c r="BH112" s="14">
        <v>52</v>
      </c>
      <c r="BI112" s="15">
        <v>4.4000000000000004</v>
      </c>
      <c r="BJ112" s="16"/>
      <c r="BK112" s="15">
        <v>3.3</v>
      </c>
      <c r="BL112" s="15">
        <v>5.7</v>
      </c>
      <c r="BM112" s="14">
        <v>62</v>
      </c>
      <c r="BN112" s="15">
        <v>5.5</v>
      </c>
      <c r="BO112" s="16"/>
      <c r="BP112" s="15">
        <v>4.2</v>
      </c>
      <c r="BQ112" s="15">
        <v>7</v>
      </c>
      <c r="BR112" s="14">
        <v>60</v>
      </c>
      <c r="BS112" s="15">
        <v>5.9</v>
      </c>
      <c r="BT112" s="16"/>
      <c r="BU112" s="15">
        <v>4.5</v>
      </c>
      <c r="BV112" s="15">
        <v>7.6</v>
      </c>
      <c r="BW112" s="14">
        <v>44</v>
      </c>
      <c r="BX112" s="15">
        <v>5.9</v>
      </c>
      <c r="BY112" s="16"/>
      <c r="BZ112" s="15">
        <v>4.3</v>
      </c>
      <c r="CA112" s="15">
        <v>7.9</v>
      </c>
      <c r="CB112" s="14">
        <v>30</v>
      </c>
      <c r="CC112" s="15">
        <v>6.4</v>
      </c>
      <c r="CD112" s="16"/>
      <c r="CE112" s="15">
        <v>4.3</v>
      </c>
      <c r="CF112" s="15">
        <v>9.1</v>
      </c>
      <c r="CG112" s="14">
        <v>20</v>
      </c>
      <c r="CH112" s="15">
        <v>7.6</v>
      </c>
      <c r="CI112" s="16"/>
      <c r="CJ112" s="15">
        <v>4.5999999999999996</v>
      </c>
      <c r="CK112" s="15">
        <v>11.7</v>
      </c>
    </row>
    <row r="113" spans="1:89">
      <c r="A113" s="21" t="s">
        <v>235</v>
      </c>
      <c r="B113" s="21" t="s">
        <v>132</v>
      </c>
      <c r="C113" s="21" t="s">
        <v>432</v>
      </c>
      <c r="D113" s="21">
        <v>2000</v>
      </c>
      <c r="E113" s="14">
        <v>0</v>
      </c>
      <c r="F113" s="16" t="s">
        <v>520</v>
      </c>
      <c r="G113" s="16"/>
      <c r="H113" s="16" t="s">
        <v>520</v>
      </c>
      <c r="I113" s="16" t="s">
        <v>520</v>
      </c>
      <c r="J113" s="14">
        <v>47</v>
      </c>
      <c r="K113" s="15">
        <v>3</v>
      </c>
      <c r="L113" s="16"/>
      <c r="M113" s="15">
        <v>2.2000000000000002</v>
      </c>
      <c r="N113" s="15">
        <v>4</v>
      </c>
      <c r="O113" s="14">
        <v>77</v>
      </c>
      <c r="P113" s="15">
        <v>5</v>
      </c>
      <c r="Q113" s="16"/>
      <c r="R113" s="15">
        <v>3.9</v>
      </c>
      <c r="S113" s="15">
        <v>6.2</v>
      </c>
      <c r="T113" s="14">
        <v>108</v>
      </c>
      <c r="U113" s="15">
        <v>6</v>
      </c>
      <c r="V113" s="16"/>
      <c r="W113" s="15">
        <v>4.8</v>
      </c>
      <c r="X113" s="15">
        <v>7.1</v>
      </c>
      <c r="Y113" s="14">
        <v>111</v>
      </c>
      <c r="Z113" s="15">
        <v>5.4</v>
      </c>
      <c r="AA113" s="16"/>
      <c r="AB113" s="15">
        <v>4.4000000000000004</v>
      </c>
      <c r="AC113" s="15">
        <v>6.4</v>
      </c>
      <c r="AD113" s="14">
        <v>130</v>
      </c>
      <c r="AE113" s="15">
        <v>6.3</v>
      </c>
      <c r="AF113" s="16"/>
      <c r="AG113" s="15">
        <v>5.2</v>
      </c>
      <c r="AH113" s="15">
        <v>7.4</v>
      </c>
      <c r="AI113" s="14">
        <v>106</v>
      </c>
      <c r="AJ113" s="15">
        <v>5.9</v>
      </c>
      <c r="AK113" s="16"/>
      <c r="AL113" s="15">
        <v>4.8</v>
      </c>
      <c r="AM113" s="15">
        <v>7</v>
      </c>
      <c r="AN113" s="14">
        <v>128</v>
      </c>
      <c r="AO113" s="15">
        <v>7.7</v>
      </c>
      <c r="AP113" s="16"/>
      <c r="AQ113" s="15">
        <v>6.4</v>
      </c>
      <c r="AR113" s="15">
        <v>9</v>
      </c>
      <c r="AS113" s="14">
        <v>121</v>
      </c>
      <c r="AT113" s="15">
        <v>6.7</v>
      </c>
      <c r="AU113" s="16"/>
      <c r="AV113" s="15">
        <v>5.5</v>
      </c>
      <c r="AW113" s="15">
        <v>7.9</v>
      </c>
      <c r="AX113" s="14">
        <v>104</v>
      </c>
      <c r="AY113" s="15">
        <v>7.2</v>
      </c>
      <c r="AZ113" s="16"/>
      <c r="BA113" s="15">
        <v>5.8</v>
      </c>
      <c r="BB113" s="15">
        <v>8.5</v>
      </c>
      <c r="BC113" s="14">
        <v>67</v>
      </c>
      <c r="BD113" s="15">
        <v>5.0999999999999996</v>
      </c>
      <c r="BE113" s="16"/>
      <c r="BF113" s="15">
        <v>4</v>
      </c>
      <c r="BG113" s="15">
        <v>6.5</v>
      </c>
      <c r="BH113" s="14">
        <v>72</v>
      </c>
      <c r="BI113" s="15">
        <v>6</v>
      </c>
      <c r="BJ113" s="16"/>
      <c r="BK113" s="15">
        <v>4.7</v>
      </c>
      <c r="BL113" s="15">
        <v>7.6</v>
      </c>
      <c r="BM113" s="14">
        <v>67</v>
      </c>
      <c r="BN113" s="15">
        <v>5.9</v>
      </c>
      <c r="BO113" s="16"/>
      <c r="BP113" s="15">
        <v>4.5999999999999996</v>
      </c>
      <c r="BQ113" s="15">
        <v>7.5</v>
      </c>
      <c r="BR113" s="14">
        <v>62</v>
      </c>
      <c r="BS113" s="15">
        <v>5.9</v>
      </c>
      <c r="BT113" s="16"/>
      <c r="BU113" s="15">
        <v>4.5</v>
      </c>
      <c r="BV113" s="15">
        <v>7.6</v>
      </c>
      <c r="BW113" s="14">
        <v>41</v>
      </c>
      <c r="BX113" s="15">
        <v>5.8</v>
      </c>
      <c r="BY113" s="16"/>
      <c r="BZ113" s="15">
        <v>4.2</v>
      </c>
      <c r="CA113" s="15">
        <v>7.9</v>
      </c>
      <c r="CB113" s="14">
        <v>43</v>
      </c>
      <c r="CC113" s="15">
        <v>9</v>
      </c>
      <c r="CD113" s="16"/>
      <c r="CE113" s="15">
        <v>6.5</v>
      </c>
      <c r="CF113" s="15">
        <v>12.2</v>
      </c>
      <c r="CG113" s="14">
        <v>15</v>
      </c>
      <c r="CH113" s="15">
        <v>5.9</v>
      </c>
      <c r="CI113" s="16" t="s">
        <v>519</v>
      </c>
      <c r="CJ113" s="15">
        <v>3.3</v>
      </c>
      <c r="CK113" s="15">
        <v>9.6999999999999993</v>
      </c>
    </row>
    <row r="114" spans="1:89">
      <c r="A114" s="21" t="s">
        <v>235</v>
      </c>
      <c r="B114" s="21" t="s">
        <v>132</v>
      </c>
      <c r="C114" s="21" t="s">
        <v>432</v>
      </c>
      <c r="D114" s="21">
        <v>1999</v>
      </c>
      <c r="E114" s="14">
        <v>0</v>
      </c>
      <c r="F114" s="16" t="s">
        <v>520</v>
      </c>
      <c r="G114" s="16"/>
      <c r="H114" s="16" t="s">
        <v>520</v>
      </c>
      <c r="I114" s="16" t="s">
        <v>520</v>
      </c>
      <c r="J114" s="14">
        <v>43</v>
      </c>
      <c r="K114" s="15">
        <v>2.7</v>
      </c>
      <c r="L114" s="16"/>
      <c r="M114" s="15">
        <v>2</v>
      </c>
      <c r="N114" s="15">
        <v>3.7</v>
      </c>
      <c r="O114" s="14">
        <v>73</v>
      </c>
      <c r="P114" s="15">
        <v>4.8</v>
      </c>
      <c r="Q114" s="16"/>
      <c r="R114" s="15">
        <v>3.8</v>
      </c>
      <c r="S114" s="15">
        <v>6.1</v>
      </c>
      <c r="T114" s="14">
        <v>105</v>
      </c>
      <c r="U114" s="15">
        <v>5.7</v>
      </c>
      <c r="V114" s="16"/>
      <c r="W114" s="15">
        <v>4.5999999999999996</v>
      </c>
      <c r="X114" s="15">
        <v>6.8</v>
      </c>
      <c r="Y114" s="14">
        <v>116</v>
      </c>
      <c r="Z114" s="15">
        <v>5.6</v>
      </c>
      <c r="AA114" s="16"/>
      <c r="AB114" s="15">
        <v>4.5999999999999996</v>
      </c>
      <c r="AC114" s="15">
        <v>6.6</v>
      </c>
      <c r="AD114" s="14">
        <v>124</v>
      </c>
      <c r="AE114" s="15">
        <v>6.2</v>
      </c>
      <c r="AF114" s="16"/>
      <c r="AG114" s="15">
        <v>5.0999999999999996</v>
      </c>
      <c r="AH114" s="15">
        <v>7.3</v>
      </c>
      <c r="AI114" s="14">
        <v>123</v>
      </c>
      <c r="AJ114" s="15">
        <v>7</v>
      </c>
      <c r="AK114" s="16"/>
      <c r="AL114" s="15">
        <v>5.8</v>
      </c>
      <c r="AM114" s="15">
        <v>8.1999999999999993</v>
      </c>
      <c r="AN114" s="14">
        <v>92</v>
      </c>
      <c r="AO114" s="15">
        <v>5.5</v>
      </c>
      <c r="AP114" s="16"/>
      <c r="AQ114" s="15">
        <v>4.4000000000000004</v>
      </c>
      <c r="AR114" s="15">
        <v>6.7</v>
      </c>
      <c r="AS114" s="14">
        <v>120</v>
      </c>
      <c r="AT114" s="15">
        <v>6.7</v>
      </c>
      <c r="AU114" s="16"/>
      <c r="AV114" s="15">
        <v>5.5</v>
      </c>
      <c r="AW114" s="15">
        <v>7.9</v>
      </c>
      <c r="AX114" s="14">
        <v>85</v>
      </c>
      <c r="AY114" s="15">
        <v>6</v>
      </c>
      <c r="AZ114" s="16"/>
      <c r="BA114" s="15">
        <v>4.8</v>
      </c>
      <c r="BB114" s="15">
        <v>7.5</v>
      </c>
      <c r="BC114" s="14">
        <v>60</v>
      </c>
      <c r="BD114" s="15">
        <v>4.5999999999999996</v>
      </c>
      <c r="BE114" s="16"/>
      <c r="BF114" s="15">
        <v>3.5</v>
      </c>
      <c r="BG114" s="15">
        <v>6</v>
      </c>
      <c r="BH114" s="14">
        <v>76</v>
      </c>
      <c r="BI114" s="15">
        <v>6.3</v>
      </c>
      <c r="BJ114" s="16"/>
      <c r="BK114" s="15">
        <v>5</v>
      </c>
      <c r="BL114" s="15">
        <v>7.9</v>
      </c>
      <c r="BM114" s="14">
        <v>77</v>
      </c>
      <c r="BN114" s="15">
        <v>6.8</v>
      </c>
      <c r="BO114" s="16"/>
      <c r="BP114" s="15">
        <v>5.3</v>
      </c>
      <c r="BQ114" s="15">
        <v>8.5</v>
      </c>
      <c r="BR114" s="14">
        <v>76</v>
      </c>
      <c r="BS114" s="15">
        <v>7</v>
      </c>
      <c r="BT114" s="16"/>
      <c r="BU114" s="15">
        <v>5.5</v>
      </c>
      <c r="BV114" s="15">
        <v>8.8000000000000007</v>
      </c>
      <c r="BW114" s="14">
        <v>52</v>
      </c>
      <c r="BX114" s="15">
        <v>7.7</v>
      </c>
      <c r="BY114" s="16"/>
      <c r="BZ114" s="15">
        <v>5.8</v>
      </c>
      <c r="CA114" s="15">
        <v>10.1</v>
      </c>
      <c r="CB114" s="14">
        <v>35</v>
      </c>
      <c r="CC114" s="15">
        <v>7.4</v>
      </c>
      <c r="CD114" s="16"/>
      <c r="CE114" s="15">
        <v>5.2</v>
      </c>
      <c r="CF114" s="15">
        <v>10.3</v>
      </c>
      <c r="CG114" s="14">
        <v>14</v>
      </c>
      <c r="CH114" s="15">
        <v>5.6</v>
      </c>
      <c r="CI114" s="16" t="s">
        <v>519</v>
      </c>
      <c r="CJ114" s="15">
        <v>3.1</v>
      </c>
      <c r="CK114" s="15">
        <v>9.4</v>
      </c>
    </row>
    <row r="115" spans="1:89">
      <c r="A115" s="21" t="s">
        <v>235</v>
      </c>
      <c r="B115" s="21" t="s">
        <v>132</v>
      </c>
      <c r="C115" s="21" t="s">
        <v>432</v>
      </c>
      <c r="D115" s="21">
        <v>1998</v>
      </c>
      <c r="E115" s="14">
        <v>5</v>
      </c>
      <c r="F115" s="15">
        <v>0.3</v>
      </c>
      <c r="G115" s="16" t="s">
        <v>519</v>
      </c>
      <c r="H115" s="15">
        <v>0.1</v>
      </c>
      <c r="I115" s="15">
        <v>0.7</v>
      </c>
      <c r="J115" s="14">
        <v>40</v>
      </c>
      <c r="K115" s="15">
        <v>2.6</v>
      </c>
      <c r="L115" s="16"/>
      <c r="M115" s="15">
        <v>1.8</v>
      </c>
      <c r="N115" s="15">
        <v>3.5</v>
      </c>
      <c r="O115" s="14">
        <v>81</v>
      </c>
      <c r="P115" s="15">
        <v>5.3</v>
      </c>
      <c r="Q115" s="16"/>
      <c r="R115" s="15">
        <v>4.2</v>
      </c>
      <c r="S115" s="15">
        <v>6.6</v>
      </c>
      <c r="T115" s="14">
        <v>110</v>
      </c>
      <c r="U115" s="15">
        <v>5.8</v>
      </c>
      <c r="V115" s="16"/>
      <c r="W115" s="15">
        <v>4.7</v>
      </c>
      <c r="X115" s="15">
        <v>6.9</v>
      </c>
      <c r="Y115" s="14">
        <v>129</v>
      </c>
      <c r="Z115" s="15">
        <v>6.2</v>
      </c>
      <c r="AA115" s="16"/>
      <c r="AB115" s="15">
        <v>5.0999999999999996</v>
      </c>
      <c r="AC115" s="15">
        <v>7.3</v>
      </c>
      <c r="AD115" s="14">
        <v>127</v>
      </c>
      <c r="AE115" s="15">
        <v>6.5</v>
      </c>
      <c r="AF115" s="16"/>
      <c r="AG115" s="15">
        <v>5.4</v>
      </c>
      <c r="AH115" s="15">
        <v>7.6</v>
      </c>
      <c r="AI115" s="14">
        <v>105</v>
      </c>
      <c r="AJ115" s="15">
        <v>6.1</v>
      </c>
      <c r="AK115" s="16"/>
      <c r="AL115" s="15">
        <v>4.9000000000000004</v>
      </c>
      <c r="AM115" s="15">
        <v>7.3</v>
      </c>
      <c r="AN115" s="14">
        <v>107</v>
      </c>
      <c r="AO115" s="15">
        <v>6.3</v>
      </c>
      <c r="AP115" s="16"/>
      <c r="AQ115" s="15">
        <v>5.0999999999999996</v>
      </c>
      <c r="AR115" s="15">
        <v>7.5</v>
      </c>
      <c r="AS115" s="14">
        <v>111</v>
      </c>
      <c r="AT115" s="15">
        <v>6.4</v>
      </c>
      <c r="AU115" s="16"/>
      <c r="AV115" s="15">
        <v>5.2</v>
      </c>
      <c r="AW115" s="15">
        <v>7.5</v>
      </c>
      <c r="AX115" s="14">
        <v>92</v>
      </c>
      <c r="AY115" s="15">
        <v>6.7</v>
      </c>
      <c r="AZ115" s="16"/>
      <c r="BA115" s="15">
        <v>5.4</v>
      </c>
      <c r="BB115" s="15">
        <v>8.3000000000000007</v>
      </c>
      <c r="BC115" s="14">
        <v>63</v>
      </c>
      <c r="BD115" s="15">
        <v>5</v>
      </c>
      <c r="BE115" s="16"/>
      <c r="BF115" s="15">
        <v>3.8</v>
      </c>
      <c r="BG115" s="15">
        <v>6.3</v>
      </c>
      <c r="BH115" s="14">
        <v>88</v>
      </c>
      <c r="BI115" s="15">
        <v>7.2</v>
      </c>
      <c r="BJ115" s="16"/>
      <c r="BK115" s="15">
        <v>5.8</v>
      </c>
      <c r="BL115" s="15">
        <v>8.9</v>
      </c>
      <c r="BM115" s="14">
        <v>69</v>
      </c>
      <c r="BN115" s="15">
        <v>6</v>
      </c>
      <c r="BO115" s="16"/>
      <c r="BP115" s="15">
        <v>4.7</v>
      </c>
      <c r="BQ115" s="15">
        <v>7.6</v>
      </c>
      <c r="BR115" s="14">
        <v>68</v>
      </c>
      <c r="BS115" s="15">
        <v>6.4</v>
      </c>
      <c r="BT115" s="16"/>
      <c r="BU115" s="15">
        <v>5</v>
      </c>
      <c r="BV115" s="15">
        <v>8.1</v>
      </c>
      <c r="BW115" s="14">
        <v>50</v>
      </c>
      <c r="BX115" s="15">
        <v>7.1</v>
      </c>
      <c r="BY115" s="16"/>
      <c r="BZ115" s="15">
        <v>5.3</v>
      </c>
      <c r="CA115" s="15">
        <v>9.4</v>
      </c>
      <c r="CB115" s="14">
        <v>34</v>
      </c>
      <c r="CC115" s="15">
        <v>7.3</v>
      </c>
      <c r="CD115" s="16"/>
      <c r="CE115" s="15">
        <v>5</v>
      </c>
      <c r="CF115" s="15">
        <v>10.199999999999999</v>
      </c>
      <c r="CG115" s="14">
        <v>19</v>
      </c>
      <c r="CH115" s="15">
        <v>7.8</v>
      </c>
      <c r="CI115" s="16" t="s">
        <v>519</v>
      </c>
      <c r="CJ115" s="15">
        <v>4.7</v>
      </c>
      <c r="CK115" s="15">
        <v>12.1</v>
      </c>
    </row>
    <row r="116" spans="1:89">
      <c r="A116" s="21" t="s">
        <v>235</v>
      </c>
      <c r="B116" s="21" t="s">
        <v>132</v>
      </c>
      <c r="C116" s="21" t="s">
        <v>432</v>
      </c>
      <c r="D116" s="21">
        <v>1997</v>
      </c>
      <c r="E116" s="14">
        <v>0</v>
      </c>
      <c r="F116" s="16" t="s">
        <v>520</v>
      </c>
      <c r="G116" s="16"/>
      <c r="H116" s="16" t="s">
        <v>520</v>
      </c>
      <c r="I116" s="16" t="s">
        <v>520</v>
      </c>
      <c r="J116" s="14">
        <v>36</v>
      </c>
      <c r="K116" s="15">
        <v>2.2999999999999998</v>
      </c>
      <c r="L116" s="16"/>
      <c r="M116" s="15">
        <v>1.6</v>
      </c>
      <c r="N116" s="15">
        <v>3.2</v>
      </c>
      <c r="O116" s="14">
        <v>74</v>
      </c>
      <c r="P116" s="15">
        <v>4.7</v>
      </c>
      <c r="Q116" s="16"/>
      <c r="R116" s="15">
        <v>3.7</v>
      </c>
      <c r="S116" s="15">
        <v>6</v>
      </c>
      <c r="T116" s="14">
        <v>99</v>
      </c>
      <c r="U116" s="15">
        <v>5.0999999999999996</v>
      </c>
      <c r="V116" s="16"/>
      <c r="W116" s="15">
        <v>4.0999999999999996</v>
      </c>
      <c r="X116" s="15">
        <v>6.2</v>
      </c>
      <c r="Y116" s="14">
        <v>99</v>
      </c>
      <c r="Z116" s="15">
        <v>4.7</v>
      </c>
      <c r="AA116" s="16"/>
      <c r="AB116" s="15">
        <v>3.9</v>
      </c>
      <c r="AC116" s="15">
        <v>5.8</v>
      </c>
      <c r="AD116" s="14">
        <v>126</v>
      </c>
      <c r="AE116" s="15">
        <v>6.6</v>
      </c>
      <c r="AF116" s="16"/>
      <c r="AG116" s="15">
        <v>5.5</v>
      </c>
      <c r="AH116" s="15">
        <v>7.8</v>
      </c>
      <c r="AI116" s="14">
        <v>123</v>
      </c>
      <c r="AJ116" s="15">
        <v>7.3</v>
      </c>
      <c r="AK116" s="16"/>
      <c r="AL116" s="15">
        <v>6</v>
      </c>
      <c r="AM116" s="15">
        <v>8.5</v>
      </c>
      <c r="AN116" s="14">
        <v>129</v>
      </c>
      <c r="AO116" s="15">
        <v>7.4</v>
      </c>
      <c r="AP116" s="16"/>
      <c r="AQ116" s="15">
        <v>6.1</v>
      </c>
      <c r="AR116" s="15">
        <v>8.6999999999999993</v>
      </c>
      <c r="AS116" s="14">
        <v>104</v>
      </c>
      <c r="AT116" s="15">
        <v>6.2</v>
      </c>
      <c r="AU116" s="16"/>
      <c r="AV116" s="15">
        <v>5</v>
      </c>
      <c r="AW116" s="15">
        <v>7.4</v>
      </c>
      <c r="AX116" s="14">
        <v>91</v>
      </c>
      <c r="AY116" s="15">
        <v>6.8</v>
      </c>
      <c r="AZ116" s="16"/>
      <c r="BA116" s="15">
        <v>5.5</v>
      </c>
      <c r="BB116" s="15">
        <v>8.3000000000000007</v>
      </c>
      <c r="BC116" s="14">
        <v>69</v>
      </c>
      <c r="BD116" s="15">
        <v>5.5</v>
      </c>
      <c r="BE116" s="16"/>
      <c r="BF116" s="15">
        <v>4.3</v>
      </c>
      <c r="BG116" s="15">
        <v>6.9</v>
      </c>
      <c r="BH116" s="14">
        <v>71</v>
      </c>
      <c r="BI116" s="15">
        <v>5.8</v>
      </c>
      <c r="BJ116" s="16"/>
      <c r="BK116" s="15">
        <v>4.5</v>
      </c>
      <c r="BL116" s="15">
        <v>7.3</v>
      </c>
      <c r="BM116" s="14">
        <v>78</v>
      </c>
      <c r="BN116" s="15">
        <v>6.7</v>
      </c>
      <c r="BO116" s="16"/>
      <c r="BP116" s="15">
        <v>5.3</v>
      </c>
      <c r="BQ116" s="15">
        <v>8.3000000000000007</v>
      </c>
      <c r="BR116" s="14">
        <v>53</v>
      </c>
      <c r="BS116" s="15">
        <v>5.2</v>
      </c>
      <c r="BT116" s="16"/>
      <c r="BU116" s="15">
        <v>3.9</v>
      </c>
      <c r="BV116" s="15">
        <v>6.8</v>
      </c>
      <c r="BW116" s="14">
        <v>46</v>
      </c>
      <c r="BX116" s="15">
        <v>6.2</v>
      </c>
      <c r="BY116" s="16"/>
      <c r="BZ116" s="15">
        <v>4.5999999999999996</v>
      </c>
      <c r="CA116" s="15">
        <v>8.3000000000000007</v>
      </c>
      <c r="CB116" s="14">
        <v>34</v>
      </c>
      <c r="CC116" s="15">
        <v>7.4</v>
      </c>
      <c r="CD116" s="16"/>
      <c r="CE116" s="15">
        <v>5.0999999999999996</v>
      </c>
      <c r="CF116" s="15">
        <v>10.3</v>
      </c>
      <c r="CG116" s="14">
        <v>17</v>
      </c>
      <c r="CH116" s="15">
        <v>7.3</v>
      </c>
      <c r="CI116" s="16" t="s">
        <v>519</v>
      </c>
      <c r="CJ116" s="15">
        <v>4.2</v>
      </c>
      <c r="CK116" s="15">
        <v>11.6</v>
      </c>
    </row>
    <row r="117" spans="1:89">
      <c r="A117" s="21" t="s">
        <v>235</v>
      </c>
      <c r="B117" s="21" t="s">
        <v>132</v>
      </c>
      <c r="C117" s="21" t="s">
        <v>432</v>
      </c>
      <c r="D117" s="21">
        <v>1996</v>
      </c>
      <c r="E117" s="14">
        <v>1</v>
      </c>
      <c r="F117" s="16" t="s">
        <v>520</v>
      </c>
      <c r="G117" s="16"/>
      <c r="H117" s="16" t="s">
        <v>520</v>
      </c>
      <c r="I117" s="16" t="s">
        <v>520</v>
      </c>
      <c r="J117" s="14">
        <v>51</v>
      </c>
      <c r="K117" s="15">
        <v>3.4</v>
      </c>
      <c r="L117" s="16"/>
      <c r="M117" s="15">
        <v>2.5</v>
      </c>
      <c r="N117" s="15">
        <v>4.5</v>
      </c>
      <c r="O117" s="14">
        <v>70</v>
      </c>
      <c r="P117" s="15">
        <v>4.3</v>
      </c>
      <c r="Q117" s="16"/>
      <c r="R117" s="15">
        <v>3.3</v>
      </c>
      <c r="S117" s="15">
        <v>5.4</v>
      </c>
      <c r="T117" s="14">
        <v>108</v>
      </c>
      <c r="U117" s="15">
        <v>5.5</v>
      </c>
      <c r="V117" s="16"/>
      <c r="W117" s="15">
        <v>4.4000000000000004</v>
      </c>
      <c r="X117" s="15">
        <v>6.5</v>
      </c>
      <c r="Y117" s="14">
        <v>122</v>
      </c>
      <c r="Z117" s="15">
        <v>5.9</v>
      </c>
      <c r="AA117" s="16"/>
      <c r="AB117" s="15">
        <v>4.8</v>
      </c>
      <c r="AC117" s="15">
        <v>6.9</v>
      </c>
      <c r="AD117" s="14">
        <v>111</v>
      </c>
      <c r="AE117" s="15">
        <v>6</v>
      </c>
      <c r="AF117" s="16"/>
      <c r="AG117" s="15">
        <v>4.9000000000000004</v>
      </c>
      <c r="AH117" s="15">
        <v>7.1</v>
      </c>
      <c r="AI117" s="14">
        <v>107</v>
      </c>
      <c r="AJ117" s="15">
        <v>6.4</v>
      </c>
      <c r="AK117" s="16"/>
      <c r="AL117" s="15">
        <v>5.2</v>
      </c>
      <c r="AM117" s="15">
        <v>7.6</v>
      </c>
      <c r="AN117" s="14">
        <v>109</v>
      </c>
      <c r="AO117" s="15">
        <v>6</v>
      </c>
      <c r="AP117" s="16"/>
      <c r="AQ117" s="15">
        <v>4.9000000000000004</v>
      </c>
      <c r="AR117" s="15">
        <v>7.1</v>
      </c>
      <c r="AS117" s="14">
        <v>97</v>
      </c>
      <c r="AT117" s="15">
        <v>6.3</v>
      </c>
      <c r="AU117" s="16"/>
      <c r="AV117" s="15">
        <v>5.0999999999999996</v>
      </c>
      <c r="AW117" s="15">
        <v>7.7</v>
      </c>
      <c r="AX117" s="14">
        <v>86</v>
      </c>
      <c r="AY117" s="15">
        <v>6.4</v>
      </c>
      <c r="AZ117" s="16"/>
      <c r="BA117" s="15">
        <v>5.2</v>
      </c>
      <c r="BB117" s="15">
        <v>8</v>
      </c>
      <c r="BC117" s="14">
        <v>58</v>
      </c>
      <c r="BD117" s="15">
        <v>4.5999999999999996</v>
      </c>
      <c r="BE117" s="16"/>
      <c r="BF117" s="15">
        <v>3.5</v>
      </c>
      <c r="BG117" s="15">
        <v>6</v>
      </c>
      <c r="BH117" s="14">
        <v>71</v>
      </c>
      <c r="BI117" s="15">
        <v>5.7</v>
      </c>
      <c r="BJ117" s="16"/>
      <c r="BK117" s="15">
        <v>4.5</v>
      </c>
      <c r="BL117" s="15">
        <v>7.2</v>
      </c>
      <c r="BM117" s="14">
        <v>76</v>
      </c>
      <c r="BN117" s="15">
        <v>6.4</v>
      </c>
      <c r="BO117" s="16"/>
      <c r="BP117" s="15">
        <v>5</v>
      </c>
      <c r="BQ117" s="15">
        <v>8</v>
      </c>
      <c r="BR117" s="14">
        <v>65</v>
      </c>
      <c r="BS117" s="15">
        <v>6.7</v>
      </c>
      <c r="BT117" s="16"/>
      <c r="BU117" s="15">
        <v>5.0999999999999996</v>
      </c>
      <c r="BV117" s="15">
        <v>8.5</v>
      </c>
      <c r="BW117" s="14">
        <v>55</v>
      </c>
      <c r="BX117" s="15">
        <v>7.3</v>
      </c>
      <c r="BY117" s="16"/>
      <c r="BZ117" s="15">
        <v>5.5</v>
      </c>
      <c r="CA117" s="15">
        <v>9.4</v>
      </c>
      <c r="CB117" s="14">
        <v>48</v>
      </c>
      <c r="CC117" s="15">
        <v>10.5</v>
      </c>
      <c r="CD117" s="16"/>
      <c r="CE117" s="15">
        <v>7.7</v>
      </c>
      <c r="CF117" s="15">
        <v>13.9</v>
      </c>
      <c r="CG117" s="14">
        <v>5</v>
      </c>
      <c r="CH117" s="15">
        <v>2.2000000000000002</v>
      </c>
      <c r="CI117" s="16" t="s">
        <v>519</v>
      </c>
      <c r="CJ117" s="15">
        <v>0.7</v>
      </c>
      <c r="CK117" s="15">
        <v>5.0999999999999996</v>
      </c>
    </row>
    <row r="118" spans="1:89">
      <c r="A118" s="21" t="s">
        <v>235</v>
      </c>
      <c r="B118" s="21" t="s">
        <v>132</v>
      </c>
      <c r="C118" s="21" t="s">
        <v>432</v>
      </c>
      <c r="D118" s="21">
        <v>1995</v>
      </c>
      <c r="E118" s="14">
        <v>3</v>
      </c>
      <c r="F118" s="15">
        <v>0.2</v>
      </c>
      <c r="G118" s="16" t="s">
        <v>519</v>
      </c>
      <c r="H118" s="15">
        <v>0</v>
      </c>
      <c r="I118" s="15">
        <v>0.6</v>
      </c>
      <c r="J118" s="14">
        <v>41</v>
      </c>
      <c r="K118" s="15">
        <v>2.8</v>
      </c>
      <c r="L118" s="16"/>
      <c r="M118" s="15">
        <v>2</v>
      </c>
      <c r="N118" s="15">
        <v>3.8</v>
      </c>
      <c r="O118" s="14">
        <v>67</v>
      </c>
      <c r="P118" s="15">
        <v>3.9</v>
      </c>
      <c r="Q118" s="16"/>
      <c r="R118" s="15">
        <v>3</v>
      </c>
      <c r="S118" s="15">
        <v>5</v>
      </c>
      <c r="T118" s="14">
        <v>96</v>
      </c>
      <c r="U118" s="15">
        <v>4.8</v>
      </c>
      <c r="V118" s="16"/>
      <c r="W118" s="15">
        <v>3.9</v>
      </c>
      <c r="X118" s="15">
        <v>5.8</v>
      </c>
      <c r="Y118" s="14">
        <v>94</v>
      </c>
      <c r="Z118" s="15">
        <v>4.5999999999999996</v>
      </c>
      <c r="AA118" s="16"/>
      <c r="AB118" s="15">
        <v>3.7</v>
      </c>
      <c r="AC118" s="15">
        <v>5.6</v>
      </c>
      <c r="AD118" s="14">
        <v>114</v>
      </c>
      <c r="AE118" s="15">
        <v>6.3</v>
      </c>
      <c r="AF118" s="16"/>
      <c r="AG118" s="15">
        <v>5.2</v>
      </c>
      <c r="AH118" s="15">
        <v>7.5</v>
      </c>
      <c r="AI118" s="14">
        <v>132</v>
      </c>
      <c r="AJ118" s="15">
        <v>7.9</v>
      </c>
      <c r="AK118" s="16"/>
      <c r="AL118" s="15">
        <v>6.6</v>
      </c>
      <c r="AM118" s="15">
        <v>9.3000000000000007</v>
      </c>
      <c r="AN118" s="14">
        <v>118</v>
      </c>
      <c r="AO118" s="15">
        <v>6.5</v>
      </c>
      <c r="AP118" s="16"/>
      <c r="AQ118" s="15">
        <v>5.3</v>
      </c>
      <c r="AR118" s="15">
        <v>7.6</v>
      </c>
      <c r="AS118" s="14">
        <v>98</v>
      </c>
      <c r="AT118" s="15">
        <v>6.6</v>
      </c>
      <c r="AU118" s="16"/>
      <c r="AV118" s="15">
        <v>5.4</v>
      </c>
      <c r="AW118" s="15">
        <v>8.1</v>
      </c>
      <c r="AX118" s="14">
        <v>84</v>
      </c>
      <c r="AY118" s="15">
        <v>6.3</v>
      </c>
      <c r="AZ118" s="16"/>
      <c r="BA118" s="15">
        <v>5</v>
      </c>
      <c r="BB118" s="15">
        <v>7.8</v>
      </c>
      <c r="BC118" s="14">
        <v>77</v>
      </c>
      <c r="BD118" s="15">
        <v>6.1</v>
      </c>
      <c r="BE118" s="16"/>
      <c r="BF118" s="15">
        <v>4.8</v>
      </c>
      <c r="BG118" s="15">
        <v>7.6</v>
      </c>
      <c r="BH118" s="14">
        <v>60</v>
      </c>
      <c r="BI118" s="15">
        <v>4.8</v>
      </c>
      <c r="BJ118" s="16"/>
      <c r="BK118" s="15">
        <v>3.7</v>
      </c>
      <c r="BL118" s="15">
        <v>6.2</v>
      </c>
      <c r="BM118" s="14">
        <v>91</v>
      </c>
      <c r="BN118" s="15">
        <v>7.4</v>
      </c>
      <c r="BO118" s="16"/>
      <c r="BP118" s="15">
        <v>5.9</v>
      </c>
      <c r="BQ118" s="15">
        <v>9</v>
      </c>
      <c r="BR118" s="14">
        <v>79</v>
      </c>
      <c r="BS118" s="15">
        <v>8.5</v>
      </c>
      <c r="BT118" s="16"/>
      <c r="BU118" s="15">
        <v>6.7</v>
      </c>
      <c r="BV118" s="15">
        <v>10.6</v>
      </c>
      <c r="BW118" s="14">
        <v>70</v>
      </c>
      <c r="BX118" s="15">
        <v>9.1</v>
      </c>
      <c r="BY118" s="16"/>
      <c r="BZ118" s="15">
        <v>7.1</v>
      </c>
      <c r="CA118" s="15">
        <v>11.5</v>
      </c>
      <c r="CB118" s="14">
        <v>38</v>
      </c>
      <c r="CC118" s="15">
        <v>8.4</v>
      </c>
      <c r="CD118" s="16"/>
      <c r="CE118" s="15">
        <v>6</v>
      </c>
      <c r="CF118" s="15">
        <v>11.5</v>
      </c>
      <c r="CG118" s="14">
        <v>11</v>
      </c>
      <c r="CH118" s="15">
        <v>5</v>
      </c>
      <c r="CI118" s="16" t="s">
        <v>519</v>
      </c>
      <c r="CJ118" s="15">
        <v>2.5</v>
      </c>
      <c r="CK118" s="15">
        <v>8.9</v>
      </c>
    </row>
    <row r="119" spans="1:89">
      <c r="A119" s="21" t="s">
        <v>235</v>
      </c>
      <c r="B119" s="21" t="s">
        <v>132</v>
      </c>
      <c r="C119" s="21" t="s">
        <v>432</v>
      </c>
      <c r="D119" s="21">
        <v>1994</v>
      </c>
      <c r="E119" s="14">
        <v>3</v>
      </c>
      <c r="F119" s="15">
        <v>0.2</v>
      </c>
      <c r="G119" s="16" t="s">
        <v>519</v>
      </c>
      <c r="H119" s="15">
        <v>0</v>
      </c>
      <c r="I119" s="15">
        <v>0.6</v>
      </c>
      <c r="J119" s="14">
        <v>27</v>
      </c>
      <c r="K119" s="15">
        <v>1.9</v>
      </c>
      <c r="L119" s="16"/>
      <c r="M119" s="15">
        <v>1.2</v>
      </c>
      <c r="N119" s="15">
        <v>2.7</v>
      </c>
      <c r="O119" s="14">
        <v>80</v>
      </c>
      <c r="P119" s="15">
        <v>4.5</v>
      </c>
      <c r="Q119" s="16"/>
      <c r="R119" s="15">
        <v>3.6</v>
      </c>
      <c r="S119" s="15">
        <v>5.6</v>
      </c>
      <c r="T119" s="14">
        <v>98</v>
      </c>
      <c r="U119" s="15">
        <v>4.8</v>
      </c>
      <c r="V119" s="16"/>
      <c r="W119" s="15">
        <v>3.9</v>
      </c>
      <c r="X119" s="15">
        <v>5.9</v>
      </c>
      <c r="Y119" s="14">
        <v>121</v>
      </c>
      <c r="Z119" s="15">
        <v>6</v>
      </c>
      <c r="AA119" s="16"/>
      <c r="AB119" s="15">
        <v>5</v>
      </c>
      <c r="AC119" s="15">
        <v>7.1</v>
      </c>
      <c r="AD119" s="14">
        <v>100</v>
      </c>
      <c r="AE119" s="15">
        <v>5.7</v>
      </c>
      <c r="AF119" s="16"/>
      <c r="AG119" s="15">
        <v>4.5999999999999996</v>
      </c>
      <c r="AH119" s="15">
        <v>6.8</v>
      </c>
      <c r="AI119" s="14">
        <v>109</v>
      </c>
      <c r="AJ119" s="15">
        <v>6.5</v>
      </c>
      <c r="AK119" s="16"/>
      <c r="AL119" s="15">
        <v>5.3</v>
      </c>
      <c r="AM119" s="15">
        <v>7.7</v>
      </c>
      <c r="AN119" s="14">
        <v>98</v>
      </c>
      <c r="AO119" s="15">
        <v>5.4</v>
      </c>
      <c r="AP119" s="16"/>
      <c r="AQ119" s="15">
        <v>4.4000000000000004</v>
      </c>
      <c r="AR119" s="15">
        <v>6.6</v>
      </c>
      <c r="AS119" s="14">
        <v>108</v>
      </c>
      <c r="AT119" s="15">
        <v>7.5</v>
      </c>
      <c r="AU119" s="16"/>
      <c r="AV119" s="15">
        <v>6.1</v>
      </c>
      <c r="AW119" s="15">
        <v>9</v>
      </c>
      <c r="AX119" s="14">
        <v>83</v>
      </c>
      <c r="AY119" s="15">
        <v>6.2</v>
      </c>
      <c r="AZ119" s="16"/>
      <c r="BA119" s="15">
        <v>5</v>
      </c>
      <c r="BB119" s="15">
        <v>7.7</v>
      </c>
      <c r="BC119" s="14">
        <v>86</v>
      </c>
      <c r="BD119" s="15">
        <v>6.8</v>
      </c>
      <c r="BE119" s="16"/>
      <c r="BF119" s="15">
        <v>5.4</v>
      </c>
      <c r="BG119" s="15">
        <v>8.3000000000000007</v>
      </c>
      <c r="BH119" s="14">
        <v>69</v>
      </c>
      <c r="BI119" s="15">
        <v>5.5</v>
      </c>
      <c r="BJ119" s="16"/>
      <c r="BK119" s="15">
        <v>4.3</v>
      </c>
      <c r="BL119" s="15">
        <v>7</v>
      </c>
      <c r="BM119" s="14">
        <v>100</v>
      </c>
      <c r="BN119" s="15">
        <v>7.8</v>
      </c>
      <c r="BO119" s="16"/>
      <c r="BP119" s="15">
        <v>6.3</v>
      </c>
      <c r="BQ119" s="15">
        <v>9.3000000000000007</v>
      </c>
      <c r="BR119" s="14">
        <v>70</v>
      </c>
      <c r="BS119" s="15">
        <v>7.8</v>
      </c>
      <c r="BT119" s="16"/>
      <c r="BU119" s="15">
        <v>6.1</v>
      </c>
      <c r="BV119" s="15">
        <v>9.9</v>
      </c>
      <c r="BW119" s="14">
        <v>79</v>
      </c>
      <c r="BX119" s="15">
        <v>10.4</v>
      </c>
      <c r="BY119" s="16"/>
      <c r="BZ119" s="15">
        <v>8.1999999999999993</v>
      </c>
      <c r="CA119" s="15">
        <v>12.9</v>
      </c>
      <c r="CB119" s="14">
        <v>49</v>
      </c>
      <c r="CC119" s="15">
        <v>11</v>
      </c>
      <c r="CD119" s="16"/>
      <c r="CE119" s="15">
        <v>8.1999999999999993</v>
      </c>
      <c r="CF119" s="15">
        <v>14.6</v>
      </c>
      <c r="CG119" s="14">
        <v>16</v>
      </c>
      <c r="CH119" s="15">
        <v>7.6</v>
      </c>
      <c r="CI119" s="16" t="s">
        <v>519</v>
      </c>
      <c r="CJ119" s="15">
        <v>4.3</v>
      </c>
      <c r="CK119" s="15">
        <v>12.3</v>
      </c>
    </row>
    <row r="120" spans="1:89">
      <c r="A120" s="21" t="s">
        <v>235</v>
      </c>
      <c r="B120" s="21" t="s">
        <v>132</v>
      </c>
      <c r="C120" s="21" t="s">
        <v>432</v>
      </c>
      <c r="D120" s="21">
        <v>1993</v>
      </c>
      <c r="E120" s="14">
        <v>1</v>
      </c>
      <c r="F120" s="16" t="s">
        <v>520</v>
      </c>
      <c r="G120" s="16"/>
      <c r="H120" s="16" t="s">
        <v>520</v>
      </c>
      <c r="I120" s="16" t="s">
        <v>520</v>
      </c>
      <c r="J120" s="14">
        <v>27</v>
      </c>
      <c r="K120" s="15">
        <v>1.9</v>
      </c>
      <c r="L120" s="16"/>
      <c r="M120" s="15">
        <v>1.2</v>
      </c>
      <c r="N120" s="15">
        <v>2.7</v>
      </c>
      <c r="O120" s="14">
        <v>89</v>
      </c>
      <c r="P120" s="15">
        <v>4.8</v>
      </c>
      <c r="Q120" s="16"/>
      <c r="R120" s="15">
        <v>3.9</v>
      </c>
      <c r="S120" s="15">
        <v>5.9</v>
      </c>
      <c r="T120" s="14">
        <v>116</v>
      </c>
      <c r="U120" s="15">
        <v>5.6</v>
      </c>
      <c r="V120" s="16"/>
      <c r="W120" s="15">
        <v>4.5999999999999996</v>
      </c>
      <c r="X120" s="15">
        <v>6.6</v>
      </c>
      <c r="Y120" s="14">
        <v>100</v>
      </c>
      <c r="Z120" s="15">
        <v>5.0999999999999996</v>
      </c>
      <c r="AA120" s="16"/>
      <c r="AB120" s="15">
        <v>4.0999999999999996</v>
      </c>
      <c r="AC120" s="15">
        <v>6.1</v>
      </c>
      <c r="AD120" s="14">
        <v>98</v>
      </c>
      <c r="AE120" s="15">
        <v>5.7</v>
      </c>
      <c r="AF120" s="16"/>
      <c r="AG120" s="15">
        <v>4.5999999999999996</v>
      </c>
      <c r="AH120" s="15">
        <v>6.9</v>
      </c>
      <c r="AI120" s="14">
        <v>116</v>
      </c>
      <c r="AJ120" s="15">
        <v>6.8</v>
      </c>
      <c r="AK120" s="16"/>
      <c r="AL120" s="15">
        <v>5.6</v>
      </c>
      <c r="AM120" s="15">
        <v>8</v>
      </c>
      <c r="AN120" s="14">
        <v>120</v>
      </c>
      <c r="AO120" s="15">
        <v>6.8</v>
      </c>
      <c r="AP120" s="16"/>
      <c r="AQ120" s="15">
        <v>5.6</v>
      </c>
      <c r="AR120" s="15">
        <v>8</v>
      </c>
      <c r="AS120" s="14">
        <v>102</v>
      </c>
      <c r="AT120" s="15">
        <v>7.3</v>
      </c>
      <c r="AU120" s="16"/>
      <c r="AV120" s="15">
        <v>5.9</v>
      </c>
      <c r="AW120" s="15">
        <v>8.8000000000000007</v>
      </c>
      <c r="AX120" s="14">
        <v>101</v>
      </c>
      <c r="AY120" s="15">
        <v>7.7</v>
      </c>
      <c r="AZ120" s="16"/>
      <c r="BA120" s="15">
        <v>6.2</v>
      </c>
      <c r="BB120" s="15">
        <v>9.1999999999999993</v>
      </c>
      <c r="BC120" s="14">
        <v>79</v>
      </c>
      <c r="BD120" s="15">
        <v>6.1</v>
      </c>
      <c r="BE120" s="16"/>
      <c r="BF120" s="15">
        <v>4.8</v>
      </c>
      <c r="BG120" s="15">
        <v>7.6</v>
      </c>
      <c r="BH120" s="14">
        <v>102</v>
      </c>
      <c r="BI120" s="15">
        <v>8</v>
      </c>
      <c r="BJ120" s="16"/>
      <c r="BK120" s="15">
        <v>6.5</v>
      </c>
      <c r="BL120" s="15">
        <v>9.6</v>
      </c>
      <c r="BM120" s="14">
        <v>85</v>
      </c>
      <c r="BN120" s="15">
        <v>6.8</v>
      </c>
      <c r="BO120" s="16"/>
      <c r="BP120" s="15">
        <v>5.4</v>
      </c>
      <c r="BQ120" s="15">
        <v>8.4</v>
      </c>
      <c r="BR120" s="14">
        <v>86</v>
      </c>
      <c r="BS120" s="15">
        <v>9.1999999999999993</v>
      </c>
      <c r="BT120" s="16"/>
      <c r="BU120" s="15">
        <v>7.4</v>
      </c>
      <c r="BV120" s="15">
        <v>11.3</v>
      </c>
      <c r="BW120" s="14">
        <v>71</v>
      </c>
      <c r="BX120" s="15">
        <v>9.4</v>
      </c>
      <c r="BY120" s="16"/>
      <c r="BZ120" s="15">
        <v>7.3</v>
      </c>
      <c r="CA120" s="15">
        <v>11.8</v>
      </c>
      <c r="CB120" s="14">
        <v>47</v>
      </c>
      <c r="CC120" s="15">
        <v>10.8</v>
      </c>
      <c r="CD120" s="16"/>
      <c r="CE120" s="15">
        <v>7.9</v>
      </c>
      <c r="CF120" s="15">
        <v>14.3</v>
      </c>
      <c r="CG120" s="14">
        <v>18</v>
      </c>
      <c r="CH120" s="15">
        <v>8.8000000000000007</v>
      </c>
      <c r="CI120" s="16" t="s">
        <v>519</v>
      </c>
      <c r="CJ120" s="15">
        <v>5.2</v>
      </c>
      <c r="CK120" s="15">
        <v>14</v>
      </c>
    </row>
    <row r="121" spans="1:89">
      <c r="A121" s="21" t="s">
        <v>235</v>
      </c>
      <c r="B121" s="21" t="s">
        <v>132</v>
      </c>
      <c r="C121" s="21" t="s">
        <v>432</v>
      </c>
      <c r="D121" s="21">
        <v>1992</v>
      </c>
      <c r="E121" s="14">
        <v>0</v>
      </c>
      <c r="F121" s="16" t="s">
        <v>520</v>
      </c>
      <c r="G121" s="16"/>
      <c r="H121" s="16" t="s">
        <v>520</v>
      </c>
      <c r="I121" s="16" t="s">
        <v>520</v>
      </c>
      <c r="J121" s="14">
        <v>33</v>
      </c>
      <c r="K121" s="15">
        <v>2.2000000000000002</v>
      </c>
      <c r="L121" s="16"/>
      <c r="M121" s="15">
        <v>1.5</v>
      </c>
      <c r="N121" s="15">
        <v>3.1</v>
      </c>
      <c r="O121" s="14">
        <v>89</v>
      </c>
      <c r="P121" s="15">
        <v>4.7</v>
      </c>
      <c r="Q121" s="16"/>
      <c r="R121" s="15">
        <v>3.8</v>
      </c>
      <c r="S121" s="15">
        <v>5.8</v>
      </c>
      <c r="T121" s="14">
        <v>120</v>
      </c>
      <c r="U121" s="15">
        <v>5.8</v>
      </c>
      <c r="V121" s="16"/>
      <c r="W121" s="15">
        <v>4.7</v>
      </c>
      <c r="X121" s="15">
        <v>6.8</v>
      </c>
      <c r="Y121" s="14">
        <v>113</v>
      </c>
      <c r="Z121" s="15">
        <v>5.9</v>
      </c>
      <c r="AA121" s="16"/>
      <c r="AB121" s="15">
        <v>4.8</v>
      </c>
      <c r="AC121" s="15">
        <v>7</v>
      </c>
      <c r="AD121" s="14">
        <v>91</v>
      </c>
      <c r="AE121" s="15">
        <v>5.4</v>
      </c>
      <c r="AF121" s="16"/>
      <c r="AG121" s="15">
        <v>4.3</v>
      </c>
      <c r="AH121" s="15">
        <v>6.6</v>
      </c>
      <c r="AI121" s="14">
        <v>114</v>
      </c>
      <c r="AJ121" s="15">
        <v>6.5</v>
      </c>
      <c r="AK121" s="16"/>
      <c r="AL121" s="15">
        <v>5.3</v>
      </c>
      <c r="AM121" s="15">
        <v>7.7</v>
      </c>
      <c r="AN121" s="14">
        <v>143</v>
      </c>
      <c r="AO121" s="15">
        <v>8.4</v>
      </c>
      <c r="AP121" s="16"/>
      <c r="AQ121" s="15">
        <v>7.1</v>
      </c>
      <c r="AR121" s="15">
        <v>9.8000000000000007</v>
      </c>
      <c r="AS121" s="14">
        <v>100</v>
      </c>
      <c r="AT121" s="15">
        <v>7.3</v>
      </c>
      <c r="AU121" s="16"/>
      <c r="AV121" s="15">
        <v>5.9</v>
      </c>
      <c r="AW121" s="15">
        <v>8.8000000000000007</v>
      </c>
      <c r="AX121" s="14">
        <v>100</v>
      </c>
      <c r="AY121" s="15">
        <v>7.7</v>
      </c>
      <c r="AZ121" s="16"/>
      <c r="BA121" s="15">
        <v>6.2</v>
      </c>
      <c r="BB121" s="15">
        <v>9.1999999999999993</v>
      </c>
      <c r="BC121" s="14">
        <v>110</v>
      </c>
      <c r="BD121" s="15">
        <v>8.4</v>
      </c>
      <c r="BE121" s="16"/>
      <c r="BF121" s="15">
        <v>6.8</v>
      </c>
      <c r="BG121" s="15">
        <v>10</v>
      </c>
      <c r="BH121" s="14">
        <v>101</v>
      </c>
      <c r="BI121" s="15">
        <v>7.8</v>
      </c>
      <c r="BJ121" s="16"/>
      <c r="BK121" s="15">
        <v>6.3</v>
      </c>
      <c r="BL121" s="15">
        <v>9.3000000000000007</v>
      </c>
      <c r="BM121" s="14">
        <v>108</v>
      </c>
      <c r="BN121" s="15">
        <v>9</v>
      </c>
      <c r="BO121" s="16"/>
      <c r="BP121" s="15">
        <v>7.3</v>
      </c>
      <c r="BQ121" s="15">
        <v>10.7</v>
      </c>
      <c r="BR121" s="14">
        <v>82</v>
      </c>
      <c r="BS121" s="15">
        <v>8.3000000000000007</v>
      </c>
      <c r="BT121" s="16"/>
      <c r="BU121" s="15">
        <v>6.6</v>
      </c>
      <c r="BV121" s="15">
        <v>10.3</v>
      </c>
      <c r="BW121" s="14">
        <v>67</v>
      </c>
      <c r="BX121" s="15">
        <v>8.9</v>
      </c>
      <c r="BY121" s="16"/>
      <c r="BZ121" s="15">
        <v>6.9</v>
      </c>
      <c r="CA121" s="15">
        <v>11.3</v>
      </c>
      <c r="CB121" s="14">
        <v>27</v>
      </c>
      <c r="CC121" s="15">
        <v>6.4</v>
      </c>
      <c r="CD121" s="16"/>
      <c r="CE121" s="15">
        <v>4.2</v>
      </c>
      <c r="CF121" s="15">
        <v>9.3000000000000007</v>
      </c>
      <c r="CG121" s="14">
        <v>18</v>
      </c>
      <c r="CH121" s="15">
        <v>9.4</v>
      </c>
      <c r="CI121" s="16" t="s">
        <v>519</v>
      </c>
      <c r="CJ121" s="15">
        <v>5.6</v>
      </c>
      <c r="CK121" s="15">
        <v>14.9</v>
      </c>
    </row>
    <row r="122" spans="1:89">
      <c r="A122" s="21" t="s">
        <v>235</v>
      </c>
      <c r="B122" s="21" t="s">
        <v>132</v>
      </c>
      <c r="C122" s="21" t="s">
        <v>432</v>
      </c>
      <c r="D122" s="21">
        <v>1991</v>
      </c>
      <c r="E122" s="14">
        <v>1</v>
      </c>
      <c r="F122" s="16" t="s">
        <v>520</v>
      </c>
      <c r="G122" s="16"/>
      <c r="H122" s="16" t="s">
        <v>520</v>
      </c>
      <c r="I122" s="16" t="s">
        <v>520</v>
      </c>
      <c r="J122" s="14">
        <v>47</v>
      </c>
      <c r="K122" s="15">
        <v>3</v>
      </c>
      <c r="L122" s="16"/>
      <c r="M122" s="15">
        <v>2.2000000000000002</v>
      </c>
      <c r="N122" s="15">
        <v>3.9</v>
      </c>
      <c r="O122" s="14">
        <v>91</v>
      </c>
      <c r="P122" s="15">
        <v>4.7</v>
      </c>
      <c r="Q122" s="16"/>
      <c r="R122" s="15">
        <v>3.8</v>
      </c>
      <c r="S122" s="15">
        <v>5.8</v>
      </c>
      <c r="T122" s="14">
        <v>85</v>
      </c>
      <c r="U122" s="15">
        <v>4.0999999999999996</v>
      </c>
      <c r="V122" s="16"/>
      <c r="W122" s="15">
        <v>3.3</v>
      </c>
      <c r="X122" s="15">
        <v>5</v>
      </c>
      <c r="Y122" s="14">
        <v>116</v>
      </c>
      <c r="Z122" s="15">
        <v>6.2</v>
      </c>
      <c r="AA122" s="16"/>
      <c r="AB122" s="15">
        <v>5.0999999999999996</v>
      </c>
      <c r="AC122" s="15">
        <v>7.4</v>
      </c>
      <c r="AD122" s="14">
        <v>100</v>
      </c>
      <c r="AE122" s="15">
        <v>6</v>
      </c>
      <c r="AF122" s="16"/>
      <c r="AG122" s="15">
        <v>4.8</v>
      </c>
      <c r="AH122" s="15">
        <v>7.1</v>
      </c>
      <c r="AI122" s="14">
        <v>116</v>
      </c>
      <c r="AJ122" s="15">
        <v>6.3</v>
      </c>
      <c r="AK122" s="16"/>
      <c r="AL122" s="15">
        <v>5.0999999999999996</v>
      </c>
      <c r="AM122" s="15">
        <v>7.4</v>
      </c>
      <c r="AN122" s="14">
        <v>120</v>
      </c>
      <c r="AO122" s="15">
        <v>7.7</v>
      </c>
      <c r="AP122" s="16"/>
      <c r="AQ122" s="15">
        <v>6.3</v>
      </c>
      <c r="AR122" s="15">
        <v>9.1</v>
      </c>
      <c r="AS122" s="14">
        <v>113</v>
      </c>
      <c r="AT122" s="15">
        <v>8.3000000000000007</v>
      </c>
      <c r="AU122" s="16"/>
      <c r="AV122" s="15">
        <v>6.8</v>
      </c>
      <c r="AW122" s="15">
        <v>9.9</v>
      </c>
      <c r="AX122" s="14">
        <v>111</v>
      </c>
      <c r="AY122" s="15">
        <v>8.6</v>
      </c>
      <c r="AZ122" s="16"/>
      <c r="BA122" s="15">
        <v>7</v>
      </c>
      <c r="BB122" s="15">
        <v>10.199999999999999</v>
      </c>
      <c r="BC122" s="14">
        <v>97</v>
      </c>
      <c r="BD122" s="15">
        <v>7.4</v>
      </c>
      <c r="BE122" s="16"/>
      <c r="BF122" s="15">
        <v>6</v>
      </c>
      <c r="BG122" s="15">
        <v>9</v>
      </c>
      <c r="BH122" s="14">
        <v>105</v>
      </c>
      <c r="BI122" s="15">
        <v>7.9</v>
      </c>
      <c r="BJ122" s="16"/>
      <c r="BK122" s="15">
        <v>6.4</v>
      </c>
      <c r="BL122" s="15">
        <v>9.4</v>
      </c>
      <c r="BM122" s="14">
        <v>105</v>
      </c>
      <c r="BN122" s="15">
        <v>9.1</v>
      </c>
      <c r="BO122" s="16"/>
      <c r="BP122" s="15">
        <v>7.4</v>
      </c>
      <c r="BQ122" s="15">
        <v>10.9</v>
      </c>
      <c r="BR122" s="14">
        <v>92</v>
      </c>
      <c r="BS122" s="15">
        <v>9.1</v>
      </c>
      <c r="BT122" s="16"/>
      <c r="BU122" s="15">
        <v>7.3</v>
      </c>
      <c r="BV122" s="15">
        <v>11.1</v>
      </c>
      <c r="BW122" s="14">
        <v>72</v>
      </c>
      <c r="BX122" s="15">
        <v>9.6999999999999993</v>
      </c>
      <c r="BY122" s="16"/>
      <c r="BZ122" s="15">
        <v>7.6</v>
      </c>
      <c r="CA122" s="15">
        <v>12.2</v>
      </c>
      <c r="CB122" s="14">
        <v>35</v>
      </c>
      <c r="CC122" s="15">
        <v>8.5</v>
      </c>
      <c r="CD122" s="16"/>
      <c r="CE122" s="15">
        <v>5.9</v>
      </c>
      <c r="CF122" s="15">
        <v>11.8</v>
      </c>
      <c r="CG122" s="14">
        <v>15</v>
      </c>
      <c r="CH122" s="15">
        <v>8.3000000000000007</v>
      </c>
      <c r="CI122" s="16" t="s">
        <v>519</v>
      </c>
      <c r="CJ122" s="15">
        <v>4.5999999999999996</v>
      </c>
      <c r="CK122" s="15">
        <v>13.7</v>
      </c>
    </row>
    <row r="123" spans="1:89">
      <c r="A123" s="21" t="s">
        <v>235</v>
      </c>
      <c r="B123" s="21" t="s">
        <v>132</v>
      </c>
      <c r="C123" s="21" t="s">
        <v>432</v>
      </c>
      <c r="D123" s="21">
        <v>1990</v>
      </c>
      <c r="E123" s="14">
        <v>0</v>
      </c>
      <c r="F123" s="16" t="s">
        <v>520</v>
      </c>
      <c r="G123" s="16"/>
      <c r="H123" s="16" t="s">
        <v>520</v>
      </c>
      <c r="I123" s="16" t="s">
        <v>520</v>
      </c>
      <c r="J123" s="14">
        <v>39</v>
      </c>
      <c r="K123" s="15">
        <v>2.2999999999999998</v>
      </c>
      <c r="L123" s="16"/>
      <c r="M123" s="15">
        <v>1.7</v>
      </c>
      <c r="N123" s="15">
        <v>3.2</v>
      </c>
      <c r="O123" s="14">
        <v>83</v>
      </c>
      <c r="P123" s="15">
        <v>4.2</v>
      </c>
      <c r="Q123" s="16"/>
      <c r="R123" s="15">
        <v>3.4</v>
      </c>
      <c r="S123" s="15">
        <v>5.2</v>
      </c>
      <c r="T123" s="14">
        <v>104</v>
      </c>
      <c r="U123" s="15">
        <v>5</v>
      </c>
      <c r="V123" s="16"/>
      <c r="W123" s="15">
        <v>4.0999999999999996</v>
      </c>
      <c r="X123" s="15">
        <v>6</v>
      </c>
      <c r="Y123" s="14">
        <v>111</v>
      </c>
      <c r="Z123" s="15">
        <v>6.2</v>
      </c>
      <c r="AA123" s="16"/>
      <c r="AB123" s="15">
        <v>5</v>
      </c>
      <c r="AC123" s="15">
        <v>7.3</v>
      </c>
      <c r="AD123" s="14">
        <v>113</v>
      </c>
      <c r="AE123" s="15">
        <v>6.8</v>
      </c>
      <c r="AF123" s="16"/>
      <c r="AG123" s="15">
        <v>5.5</v>
      </c>
      <c r="AH123" s="15">
        <v>8</v>
      </c>
      <c r="AI123" s="14">
        <v>129</v>
      </c>
      <c r="AJ123" s="15">
        <v>7</v>
      </c>
      <c r="AK123" s="16"/>
      <c r="AL123" s="15">
        <v>5.8</v>
      </c>
      <c r="AM123" s="15">
        <v>8.1999999999999993</v>
      </c>
      <c r="AN123" s="14">
        <v>131</v>
      </c>
      <c r="AO123" s="15">
        <v>8.8000000000000007</v>
      </c>
      <c r="AP123" s="16"/>
      <c r="AQ123" s="15">
        <v>7.3</v>
      </c>
      <c r="AR123" s="15">
        <v>10.3</v>
      </c>
      <c r="AS123" s="14">
        <v>102</v>
      </c>
      <c r="AT123" s="15">
        <v>7.5</v>
      </c>
      <c r="AU123" s="16"/>
      <c r="AV123" s="15">
        <v>6</v>
      </c>
      <c r="AW123" s="15">
        <v>8.9</v>
      </c>
      <c r="AX123" s="14">
        <v>94</v>
      </c>
      <c r="AY123" s="15">
        <v>7.2</v>
      </c>
      <c r="AZ123" s="16"/>
      <c r="BA123" s="15">
        <v>5.8</v>
      </c>
      <c r="BB123" s="15">
        <v>8.8000000000000007</v>
      </c>
      <c r="BC123" s="14">
        <v>125</v>
      </c>
      <c r="BD123" s="15">
        <v>9.4</v>
      </c>
      <c r="BE123" s="16"/>
      <c r="BF123" s="15">
        <v>7.8</v>
      </c>
      <c r="BG123" s="15">
        <v>11</v>
      </c>
      <c r="BH123" s="14">
        <v>126</v>
      </c>
      <c r="BI123" s="15">
        <v>9.1999999999999993</v>
      </c>
      <c r="BJ123" s="16"/>
      <c r="BK123" s="15">
        <v>7.6</v>
      </c>
      <c r="BL123" s="15">
        <v>10.8</v>
      </c>
      <c r="BM123" s="14">
        <v>103</v>
      </c>
      <c r="BN123" s="15">
        <v>9.3000000000000007</v>
      </c>
      <c r="BO123" s="16"/>
      <c r="BP123" s="15">
        <v>7.5</v>
      </c>
      <c r="BQ123" s="15">
        <v>11.1</v>
      </c>
      <c r="BR123" s="14">
        <v>110</v>
      </c>
      <c r="BS123" s="15">
        <v>10.7</v>
      </c>
      <c r="BT123" s="16"/>
      <c r="BU123" s="15">
        <v>8.6999999999999993</v>
      </c>
      <c r="BV123" s="15">
        <v>12.7</v>
      </c>
      <c r="BW123" s="14">
        <v>63</v>
      </c>
      <c r="BX123" s="15">
        <v>8.5</v>
      </c>
      <c r="BY123" s="16"/>
      <c r="BZ123" s="15">
        <v>6.5</v>
      </c>
      <c r="CA123" s="15">
        <v>10.9</v>
      </c>
      <c r="CB123" s="14">
        <v>44</v>
      </c>
      <c r="CC123" s="15">
        <v>11</v>
      </c>
      <c r="CD123" s="16"/>
      <c r="CE123" s="15">
        <v>8</v>
      </c>
      <c r="CF123" s="15">
        <v>14.8</v>
      </c>
      <c r="CG123" s="14">
        <v>13</v>
      </c>
      <c r="CH123" s="15">
        <v>7.4</v>
      </c>
      <c r="CI123" s="16" t="s">
        <v>519</v>
      </c>
      <c r="CJ123" s="15">
        <v>4</v>
      </c>
      <c r="CK123" s="15">
        <v>12.7</v>
      </c>
    </row>
    <row r="124" spans="1:89">
      <c r="A124" s="21" t="s">
        <v>235</v>
      </c>
      <c r="B124" s="21" t="s">
        <v>132</v>
      </c>
      <c r="C124" s="21" t="s">
        <v>432</v>
      </c>
      <c r="D124" s="21">
        <v>1989</v>
      </c>
      <c r="E124" s="14">
        <v>0</v>
      </c>
      <c r="F124" s="16" t="s">
        <v>520</v>
      </c>
      <c r="G124" s="16"/>
      <c r="H124" s="16" t="s">
        <v>520</v>
      </c>
      <c r="I124" s="16" t="s">
        <v>520</v>
      </c>
      <c r="J124" s="14">
        <v>54</v>
      </c>
      <c r="K124" s="15">
        <v>3.1</v>
      </c>
      <c r="L124" s="16"/>
      <c r="M124" s="15">
        <v>2.2999999999999998</v>
      </c>
      <c r="N124" s="15">
        <v>4.0999999999999996</v>
      </c>
      <c r="O124" s="14">
        <v>89</v>
      </c>
      <c r="P124" s="15">
        <v>4.4000000000000004</v>
      </c>
      <c r="Q124" s="16"/>
      <c r="R124" s="15">
        <v>3.5</v>
      </c>
      <c r="S124" s="15">
        <v>5.4</v>
      </c>
      <c r="T124" s="14">
        <v>104</v>
      </c>
      <c r="U124" s="15">
        <v>5.2</v>
      </c>
      <c r="V124" s="16"/>
      <c r="W124" s="15">
        <v>4.2</v>
      </c>
      <c r="X124" s="15">
        <v>6.1</v>
      </c>
      <c r="Y124" s="14">
        <v>113</v>
      </c>
      <c r="Z124" s="15">
        <v>6.5</v>
      </c>
      <c r="AA124" s="16"/>
      <c r="AB124" s="15">
        <v>5.3</v>
      </c>
      <c r="AC124" s="15">
        <v>7.7</v>
      </c>
      <c r="AD124" s="14">
        <v>94</v>
      </c>
      <c r="AE124" s="15">
        <v>5.6</v>
      </c>
      <c r="AF124" s="16"/>
      <c r="AG124" s="15">
        <v>4.5</v>
      </c>
      <c r="AH124" s="15">
        <v>6.8</v>
      </c>
      <c r="AI124" s="14">
        <v>115</v>
      </c>
      <c r="AJ124" s="15">
        <v>6.3</v>
      </c>
      <c r="AK124" s="16"/>
      <c r="AL124" s="15">
        <v>5.2</v>
      </c>
      <c r="AM124" s="15">
        <v>7.5</v>
      </c>
      <c r="AN124" s="14">
        <v>111</v>
      </c>
      <c r="AO124" s="15">
        <v>7.7</v>
      </c>
      <c r="AP124" s="16"/>
      <c r="AQ124" s="15">
        <v>6.2</v>
      </c>
      <c r="AR124" s="15">
        <v>9.1</v>
      </c>
      <c r="AS124" s="14">
        <v>137</v>
      </c>
      <c r="AT124" s="15">
        <v>10.1</v>
      </c>
      <c r="AU124" s="16"/>
      <c r="AV124" s="15">
        <v>8.4</v>
      </c>
      <c r="AW124" s="15">
        <v>11.8</v>
      </c>
      <c r="AX124" s="14">
        <v>113</v>
      </c>
      <c r="AY124" s="15">
        <v>8.5</v>
      </c>
      <c r="AZ124" s="16"/>
      <c r="BA124" s="15">
        <v>7</v>
      </c>
      <c r="BB124" s="15">
        <v>10.1</v>
      </c>
      <c r="BC124" s="14">
        <v>132</v>
      </c>
      <c r="BD124" s="15">
        <v>9.8000000000000007</v>
      </c>
      <c r="BE124" s="16"/>
      <c r="BF124" s="15">
        <v>8.1999999999999993</v>
      </c>
      <c r="BG124" s="15">
        <v>11.5</v>
      </c>
      <c r="BH124" s="14">
        <v>127</v>
      </c>
      <c r="BI124" s="15">
        <v>8.9</v>
      </c>
      <c r="BJ124" s="16"/>
      <c r="BK124" s="15">
        <v>7.3</v>
      </c>
      <c r="BL124" s="15">
        <v>10.4</v>
      </c>
      <c r="BM124" s="14">
        <v>93</v>
      </c>
      <c r="BN124" s="15">
        <v>8.8000000000000007</v>
      </c>
      <c r="BO124" s="16"/>
      <c r="BP124" s="15">
        <v>7.1</v>
      </c>
      <c r="BQ124" s="15">
        <v>10.7</v>
      </c>
      <c r="BR124" s="14">
        <v>116</v>
      </c>
      <c r="BS124" s="15">
        <v>11.3</v>
      </c>
      <c r="BT124" s="16"/>
      <c r="BU124" s="15">
        <v>9.3000000000000007</v>
      </c>
      <c r="BV124" s="15">
        <v>13.4</v>
      </c>
      <c r="BW124" s="14">
        <v>78</v>
      </c>
      <c r="BX124" s="15">
        <v>10.7</v>
      </c>
      <c r="BY124" s="16"/>
      <c r="BZ124" s="15">
        <v>8.4</v>
      </c>
      <c r="CA124" s="15">
        <v>13.3</v>
      </c>
      <c r="CB124" s="14">
        <v>39</v>
      </c>
      <c r="CC124" s="15">
        <v>10.1</v>
      </c>
      <c r="CD124" s="16"/>
      <c r="CE124" s="15">
        <v>7.2</v>
      </c>
      <c r="CF124" s="15">
        <v>13.8</v>
      </c>
      <c r="CG124" s="14">
        <v>18</v>
      </c>
      <c r="CH124" s="15">
        <v>10.7</v>
      </c>
      <c r="CI124" s="16" t="s">
        <v>519</v>
      </c>
      <c r="CJ124" s="15">
        <v>6.3</v>
      </c>
      <c r="CK124" s="15">
        <v>16.8</v>
      </c>
    </row>
    <row r="125" spans="1:89">
      <c r="A125" s="21" t="s">
        <v>235</v>
      </c>
      <c r="B125" s="21" t="s">
        <v>132</v>
      </c>
      <c r="C125" s="21" t="s">
        <v>432</v>
      </c>
      <c r="D125" s="21">
        <v>1988</v>
      </c>
      <c r="E125" s="14">
        <v>1</v>
      </c>
      <c r="F125" s="16" t="s">
        <v>520</v>
      </c>
      <c r="G125" s="16"/>
      <c r="H125" s="16" t="s">
        <v>520</v>
      </c>
      <c r="I125" s="16" t="s">
        <v>520</v>
      </c>
      <c r="J125" s="14">
        <v>51</v>
      </c>
      <c r="K125" s="15">
        <v>2.8</v>
      </c>
      <c r="L125" s="16"/>
      <c r="M125" s="15">
        <v>2.1</v>
      </c>
      <c r="N125" s="15">
        <v>3.7</v>
      </c>
      <c r="O125" s="14">
        <v>100</v>
      </c>
      <c r="P125" s="15">
        <v>4.9000000000000004</v>
      </c>
      <c r="Q125" s="16"/>
      <c r="R125" s="15">
        <v>3.9</v>
      </c>
      <c r="S125" s="15">
        <v>5.8</v>
      </c>
      <c r="T125" s="14">
        <v>87</v>
      </c>
      <c r="U125" s="15">
        <v>4.4000000000000004</v>
      </c>
      <c r="V125" s="16"/>
      <c r="W125" s="15">
        <v>3.6</v>
      </c>
      <c r="X125" s="15">
        <v>5.5</v>
      </c>
      <c r="Y125" s="14">
        <v>118</v>
      </c>
      <c r="Z125" s="15">
        <v>6.9</v>
      </c>
      <c r="AA125" s="16"/>
      <c r="AB125" s="15">
        <v>5.7</v>
      </c>
      <c r="AC125" s="15">
        <v>8.1</v>
      </c>
      <c r="AD125" s="14">
        <v>126</v>
      </c>
      <c r="AE125" s="15">
        <v>7.4</v>
      </c>
      <c r="AF125" s="16"/>
      <c r="AG125" s="15">
        <v>6.1</v>
      </c>
      <c r="AH125" s="15">
        <v>8.6999999999999993</v>
      </c>
      <c r="AI125" s="14">
        <v>138</v>
      </c>
      <c r="AJ125" s="15">
        <v>7.8</v>
      </c>
      <c r="AK125" s="16"/>
      <c r="AL125" s="15">
        <v>6.5</v>
      </c>
      <c r="AM125" s="15">
        <v>9</v>
      </c>
      <c r="AN125" s="14">
        <v>128</v>
      </c>
      <c r="AO125" s="15">
        <v>9.1</v>
      </c>
      <c r="AP125" s="16"/>
      <c r="AQ125" s="15">
        <v>7.5</v>
      </c>
      <c r="AR125" s="15">
        <v>10.7</v>
      </c>
      <c r="AS125" s="14">
        <v>146</v>
      </c>
      <c r="AT125" s="15">
        <v>10.9</v>
      </c>
      <c r="AU125" s="16"/>
      <c r="AV125" s="15">
        <v>9.1</v>
      </c>
      <c r="AW125" s="15">
        <v>12.6</v>
      </c>
      <c r="AX125" s="14">
        <v>144</v>
      </c>
      <c r="AY125" s="15">
        <v>10.7</v>
      </c>
      <c r="AZ125" s="16"/>
      <c r="BA125" s="15">
        <v>9</v>
      </c>
      <c r="BB125" s="15">
        <v>12.5</v>
      </c>
      <c r="BC125" s="14">
        <v>126</v>
      </c>
      <c r="BD125" s="15">
        <v>9.3000000000000007</v>
      </c>
      <c r="BE125" s="16"/>
      <c r="BF125" s="15">
        <v>7.7</v>
      </c>
      <c r="BG125" s="15">
        <v>10.9</v>
      </c>
      <c r="BH125" s="14">
        <v>155</v>
      </c>
      <c r="BI125" s="15">
        <v>11.2</v>
      </c>
      <c r="BJ125" s="16"/>
      <c r="BK125" s="15">
        <v>9.4</v>
      </c>
      <c r="BL125" s="15">
        <v>12.9</v>
      </c>
      <c r="BM125" s="14">
        <v>143</v>
      </c>
      <c r="BN125" s="15">
        <v>12.8</v>
      </c>
      <c r="BO125" s="16"/>
      <c r="BP125" s="15">
        <v>10.7</v>
      </c>
      <c r="BQ125" s="15">
        <v>14.9</v>
      </c>
      <c r="BR125" s="14">
        <v>149</v>
      </c>
      <c r="BS125" s="15">
        <v>14.6</v>
      </c>
      <c r="BT125" s="16"/>
      <c r="BU125" s="15">
        <v>12.3</v>
      </c>
      <c r="BV125" s="15">
        <v>17</v>
      </c>
      <c r="BW125" s="14">
        <v>86</v>
      </c>
      <c r="BX125" s="15">
        <v>12</v>
      </c>
      <c r="BY125" s="16"/>
      <c r="BZ125" s="15">
        <v>9.6</v>
      </c>
      <c r="CA125" s="15">
        <v>14.8</v>
      </c>
      <c r="CB125" s="14">
        <v>51</v>
      </c>
      <c r="CC125" s="15">
        <v>13.7</v>
      </c>
      <c r="CD125" s="16"/>
      <c r="CE125" s="15">
        <v>10.199999999999999</v>
      </c>
      <c r="CF125" s="15">
        <v>18</v>
      </c>
      <c r="CG125" s="14">
        <v>9</v>
      </c>
      <c r="CH125" s="15">
        <v>5.6</v>
      </c>
      <c r="CI125" s="16" t="s">
        <v>519</v>
      </c>
      <c r="CJ125" s="15">
        <v>2.6</v>
      </c>
      <c r="CK125" s="15">
        <v>10.6</v>
      </c>
    </row>
    <row r="126" spans="1:89">
      <c r="A126" s="21" t="s">
        <v>235</v>
      </c>
      <c r="B126" s="21" t="s">
        <v>132</v>
      </c>
      <c r="C126" s="21" t="s">
        <v>432</v>
      </c>
      <c r="D126" s="21">
        <v>1987</v>
      </c>
      <c r="E126" s="14">
        <v>2</v>
      </c>
      <c r="F126" s="16" t="s">
        <v>520</v>
      </c>
      <c r="G126" s="16"/>
      <c r="H126" s="16" t="s">
        <v>520</v>
      </c>
      <c r="I126" s="16" t="s">
        <v>520</v>
      </c>
      <c r="J126" s="14">
        <v>52</v>
      </c>
      <c r="K126" s="15">
        <v>2.8</v>
      </c>
      <c r="L126" s="16"/>
      <c r="M126" s="15">
        <v>2.1</v>
      </c>
      <c r="N126" s="15">
        <v>3.7</v>
      </c>
      <c r="O126" s="14">
        <v>92</v>
      </c>
      <c r="P126" s="15">
        <v>4.4000000000000004</v>
      </c>
      <c r="Q126" s="16"/>
      <c r="R126" s="15">
        <v>3.6</v>
      </c>
      <c r="S126" s="15">
        <v>5.4</v>
      </c>
      <c r="T126" s="14">
        <v>106</v>
      </c>
      <c r="U126" s="15">
        <v>5.6</v>
      </c>
      <c r="V126" s="16"/>
      <c r="W126" s="15">
        <v>4.5</v>
      </c>
      <c r="X126" s="15">
        <v>6.6</v>
      </c>
      <c r="Y126" s="14">
        <v>97</v>
      </c>
      <c r="Z126" s="15">
        <v>5.8</v>
      </c>
      <c r="AA126" s="16"/>
      <c r="AB126" s="15">
        <v>4.7</v>
      </c>
      <c r="AC126" s="15">
        <v>7</v>
      </c>
      <c r="AD126" s="14">
        <v>115</v>
      </c>
      <c r="AE126" s="15">
        <v>6.5</v>
      </c>
      <c r="AF126" s="16"/>
      <c r="AG126" s="15">
        <v>5.3</v>
      </c>
      <c r="AH126" s="15">
        <v>7.7</v>
      </c>
      <c r="AI126" s="14">
        <v>135</v>
      </c>
      <c r="AJ126" s="15">
        <v>7.9</v>
      </c>
      <c r="AK126" s="16"/>
      <c r="AL126" s="15">
        <v>6.6</v>
      </c>
      <c r="AM126" s="15">
        <v>9.3000000000000007</v>
      </c>
      <c r="AN126" s="14">
        <v>149</v>
      </c>
      <c r="AO126" s="15">
        <v>10.8</v>
      </c>
      <c r="AP126" s="16"/>
      <c r="AQ126" s="15">
        <v>9.1</v>
      </c>
      <c r="AR126" s="15">
        <v>12.5</v>
      </c>
      <c r="AS126" s="14">
        <v>143</v>
      </c>
      <c r="AT126" s="15">
        <v>10.8</v>
      </c>
      <c r="AU126" s="16"/>
      <c r="AV126" s="15">
        <v>9</v>
      </c>
      <c r="AW126" s="15">
        <v>12.5</v>
      </c>
      <c r="AX126" s="14">
        <v>135</v>
      </c>
      <c r="AY126" s="15">
        <v>9.9</v>
      </c>
      <c r="AZ126" s="16"/>
      <c r="BA126" s="15">
        <v>8.1999999999999993</v>
      </c>
      <c r="BB126" s="15">
        <v>11.6</v>
      </c>
      <c r="BC126" s="14">
        <v>163</v>
      </c>
      <c r="BD126" s="15">
        <v>11.8</v>
      </c>
      <c r="BE126" s="16"/>
      <c r="BF126" s="15">
        <v>10</v>
      </c>
      <c r="BG126" s="15">
        <v>13.6</v>
      </c>
      <c r="BH126" s="14">
        <v>154</v>
      </c>
      <c r="BI126" s="15">
        <v>11.6</v>
      </c>
      <c r="BJ126" s="16"/>
      <c r="BK126" s="15">
        <v>9.6999999999999993</v>
      </c>
      <c r="BL126" s="15">
        <v>13.4</v>
      </c>
      <c r="BM126" s="14">
        <v>147</v>
      </c>
      <c r="BN126" s="15">
        <v>12.5</v>
      </c>
      <c r="BO126" s="16"/>
      <c r="BP126" s="15">
        <v>10.5</v>
      </c>
      <c r="BQ126" s="15">
        <v>14.5</v>
      </c>
      <c r="BR126" s="14">
        <v>99</v>
      </c>
      <c r="BS126" s="15">
        <v>9.6999999999999993</v>
      </c>
      <c r="BT126" s="16"/>
      <c r="BU126" s="15">
        <v>7.9</v>
      </c>
      <c r="BV126" s="15">
        <v>11.9</v>
      </c>
      <c r="BW126" s="14">
        <v>89</v>
      </c>
      <c r="BX126" s="15">
        <v>12.7</v>
      </c>
      <c r="BY126" s="16"/>
      <c r="BZ126" s="15">
        <v>10.199999999999999</v>
      </c>
      <c r="CA126" s="15">
        <v>15.6</v>
      </c>
      <c r="CB126" s="14">
        <v>40</v>
      </c>
      <c r="CC126" s="15">
        <v>11.2</v>
      </c>
      <c r="CD126" s="16"/>
      <c r="CE126" s="15">
        <v>8</v>
      </c>
      <c r="CF126" s="15">
        <v>15.2</v>
      </c>
      <c r="CG126" s="14">
        <v>13</v>
      </c>
      <c r="CH126" s="15">
        <v>8.4</v>
      </c>
      <c r="CI126" s="16" t="s">
        <v>519</v>
      </c>
      <c r="CJ126" s="15">
        <v>4.5</v>
      </c>
      <c r="CK126" s="15">
        <v>14.3</v>
      </c>
    </row>
    <row r="127" spans="1:89">
      <c r="A127" s="21" t="s">
        <v>235</v>
      </c>
      <c r="B127" s="21" t="s">
        <v>132</v>
      </c>
      <c r="C127" s="21" t="s">
        <v>432</v>
      </c>
      <c r="D127" s="21">
        <v>1986</v>
      </c>
      <c r="E127" s="14">
        <v>1</v>
      </c>
      <c r="F127" s="16" t="s">
        <v>520</v>
      </c>
      <c r="G127" s="16"/>
      <c r="H127" s="16" t="s">
        <v>520</v>
      </c>
      <c r="I127" s="16" t="s">
        <v>520</v>
      </c>
      <c r="J127" s="14">
        <v>46</v>
      </c>
      <c r="K127" s="15">
        <v>2.4</v>
      </c>
      <c r="L127" s="16"/>
      <c r="M127" s="15">
        <v>1.8</v>
      </c>
      <c r="N127" s="15">
        <v>3.2</v>
      </c>
      <c r="O127" s="14">
        <v>84</v>
      </c>
      <c r="P127" s="15">
        <v>4.0999999999999996</v>
      </c>
      <c r="Q127" s="16"/>
      <c r="R127" s="15">
        <v>3.2</v>
      </c>
      <c r="S127" s="15">
        <v>5</v>
      </c>
      <c r="T127" s="14">
        <v>101</v>
      </c>
      <c r="U127" s="15">
        <v>5.5</v>
      </c>
      <c r="V127" s="16"/>
      <c r="W127" s="15">
        <v>4.4000000000000004</v>
      </c>
      <c r="X127" s="15">
        <v>6.5</v>
      </c>
      <c r="Y127" s="14">
        <v>94</v>
      </c>
      <c r="Z127" s="15">
        <v>5.7</v>
      </c>
      <c r="AA127" s="16"/>
      <c r="AB127" s="15">
        <v>4.5999999999999996</v>
      </c>
      <c r="AC127" s="15">
        <v>6.9</v>
      </c>
      <c r="AD127" s="14">
        <v>147</v>
      </c>
      <c r="AE127" s="15">
        <v>8</v>
      </c>
      <c r="AF127" s="16"/>
      <c r="AG127" s="15">
        <v>6.7</v>
      </c>
      <c r="AH127" s="15">
        <v>9.1999999999999993</v>
      </c>
      <c r="AI127" s="14">
        <v>102</v>
      </c>
      <c r="AJ127" s="15">
        <v>6.5</v>
      </c>
      <c r="AK127" s="16"/>
      <c r="AL127" s="15">
        <v>5.2</v>
      </c>
      <c r="AM127" s="15">
        <v>7.8</v>
      </c>
      <c r="AN127" s="14">
        <v>134</v>
      </c>
      <c r="AO127" s="15">
        <v>9.6999999999999993</v>
      </c>
      <c r="AP127" s="16"/>
      <c r="AQ127" s="15">
        <v>8.1</v>
      </c>
      <c r="AR127" s="15">
        <v>11.4</v>
      </c>
      <c r="AS127" s="14">
        <v>172</v>
      </c>
      <c r="AT127" s="15">
        <v>12.9</v>
      </c>
      <c r="AU127" s="16"/>
      <c r="AV127" s="15">
        <v>11</v>
      </c>
      <c r="AW127" s="15">
        <v>14.9</v>
      </c>
      <c r="AX127" s="14">
        <v>155</v>
      </c>
      <c r="AY127" s="15">
        <v>11.3</v>
      </c>
      <c r="AZ127" s="16"/>
      <c r="BA127" s="15">
        <v>9.5</v>
      </c>
      <c r="BB127" s="15">
        <v>13</v>
      </c>
      <c r="BC127" s="14">
        <v>189</v>
      </c>
      <c r="BD127" s="15">
        <v>13.3</v>
      </c>
      <c r="BE127" s="16"/>
      <c r="BF127" s="15">
        <v>11.4</v>
      </c>
      <c r="BG127" s="15">
        <v>15.2</v>
      </c>
      <c r="BH127" s="14">
        <v>163</v>
      </c>
      <c r="BI127" s="15">
        <v>12.7</v>
      </c>
      <c r="BJ127" s="16"/>
      <c r="BK127" s="15">
        <v>10.8</v>
      </c>
      <c r="BL127" s="15">
        <v>14.6</v>
      </c>
      <c r="BM127" s="14">
        <v>176</v>
      </c>
      <c r="BN127" s="15">
        <v>14.5</v>
      </c>
      <c r="BO127" s="16"/>
      <c r="BP127" s="15">
        <v>12.4</v>
      </c>
      <c r="BQ127" s="15">
        <v>16.600000000000001</v>
      </c>
      <c r="BR127" s="14">
        <v>168</v>
      </c>
      <c r="BS127" s="15">
        <v>16.600000000000001</v>
      </c>
      <c r="BT127" s="16"/>
      <c r="BU127" s="15">
        <v>14.1</v>
      </c>
      <c r="BV127" s="15">
        <v>19.100000000000001</v>
      </c>
      <c r="BW127" s="14">
        <v>81</v>
      </c>
      <c r="BX127" s="15">
        <v>11.7</v>
      </c>
      <c r="BY127" s="16"/>
      <c r="BZ127" s="15">
        <v>9.3000000000000007</v>
      </c>
      <c r="CA127" s="15">
        <v>14.6</v>
      </c>
      <c r="CB127" s="14">
        <v>40</v>
      </c>
      <c r="CC127" s="15">
        <v>11.6</v>
      </c>
      <c r="CD127" s="16"/>
      <c r="CE127" s="15">
        <v>8.3000000000000007</v>
      </c>
      <c r="CF127" s="15">
        <v>15.7</v>
      </c>
      <c r="CG127" s="14">
        <v>8</v>
      </c>
      <c r="CH127" s="15">
        <v>5.4</v>
      </c>
      <c r="CI127" s="16" t="s">
        <v>519</v>
      </c>
      <c r="CJ127" s="15">
        <v>2.2999999999999998</v>
      </c>
      <c r="CK127" s="15">
        <v>10.7</v>
      </c>
    </row>
    <row r="128" spans="1:89">
      <c r="A128" s="21" t="s">
        <v>235</v>
      </c>
      <c r="B128" s="21" t="s">
        <v>132</v>
      </c>
      <c r="C128" s="21" t="s">
        <v>432</v>
      </c>
      <c r="D128" s="21">
        <v>1985</v>
      </c>
      <c r="E128" s="14">
        <v>1</v>
      </c>
      <c r="F128" s="16" t="s">
        <v>520</v>
      </c>
      <c r="G128" s="16"/>
      <c r="H128" s="16" t="s">
        <v>520</v>
      </c>
      <c r="I128" s="16" t="s">
        <v>520</v>
      </c>
      <c r="J128" s="14">
        <v>39</v>
      </c>
      <c r="K128" s="15">
        <v>2</v>
      </c>
      <c r="L128" s="16"/>
      <c r="M128" s="15">
        <v>1.4</v>
      </c>
      <c r="N128" s="15">
        <v>2.8</v>
      </c>
      <c r="O128" s="14">
        <v>77</v>
      </c>
      <c r="P128" s="15">
        <v>3.8</v>
      </c>
      <c r="Q128" s="16"/>
      <c r="R128" s="15">
        <v>3</v>
      </c>
      <c r="S128" s="15">
        <v>4.7</v>
      </c>
      <c r="T128" s="14">
        <v>80</v>
      </c>
      <c r="U128" s="15">
        <v>4.5</v>
      </c>
      <c r="V128" s="16"/>
      <c r="W128" s="15">
        <v>3.6</v>
      </c>
      <c r="X128" s="15">
        <v>5.6</v>
      </c>
      <c r="Y128" s="14">
        <v>109</v>
      </c>
      <c r="Z128" s="15">
        <v>6.6</v>
      </c>
      <c r="AA128" s="16"/>
      <c r="AB128" s="15">
        <v>5.4</v>
      </c>
      <c r="AC128" s="15">
        <v>7.8</v>
      </c>
      <c r="AD128" s="14">
        <v>118</v>
      </c>
      <c r="AE128" s="15">
        <v>6.4</v>
      </c>
      <c r="AF128" s="16"/>
      <c r="AG128" s="15">
        <v>5.3</v>
      </c>
      <c r="AH128" s="15">
        <v>7.6</v>
      </c>
      <c r="AI128" s="14">
        <v>138</v>
      </c>
      <c r="AJ128" s="15">
        <v>9.1999999999999993</v>
      </c>
      <c r="AK128" s="16"/>
      <c r="AL128" s="15">
        <v>7.6</v>
      </c>
      <c r="AM128" s="15">
        <v>10.7</v>
      </c>
      <c r="AN128" s="14">
        <v>165</v>
      </c>
      <c r="AO128" s="15">
        <v>11.9</v>
      </c>
      <c r="AP128" s="16"/>
      <c r="AQ128" s="15">
        <v>10.1</v>
      </c>
      <c r="AR128" s="15">
        <v>13.7</v>
      </c>
      <c r="AS128" s="14">
        <v>184</v>
      </c>
      <c r="AT128" s="15">
        <v>13.7</v>
      </c>
      <c r="AU128" s="16"/>
      <c r="AV128" s="15">
        <v>11.7</v>
      </c>
      <c r="AW128" s="15">
        <v>15.7</v>
      </c>
      <c r="AX128" s="14">
        <v>202</v>
      </c>
      <c r="AY128" s="15">
        <v>14.5</v>
      </c>
      <c r="AZ128" s="16"/>
      <c r="BA128" s="15">
        <v>12.5</v>
      </c>
      <c r="BB128" s="15">
        <v>16.600000000000001</v>
      </c>
      <c r="BC128" s="14">
        <v>220</v>
      </c>
      <c r="BD128" s="15">
        <v>15</v>
      </c>
      <c r="BE128" s="16"/>
      <c r="BF128" s="15">
        <v>13</v>
      </c>
      <c r="BG128" s="15">
        <v>16.899999999999999</v>
      </c>
      <c r="BH128" s="14">
        <v>211</v>
      </c>
      <c r="BI128" s="15">
        <v>17.100000000000001</v>
      </c>
      <c r="BJ128" s="16"/>
      <c r="BK128" s="15">
        <v>14.8</v>
      </c>
      <c r="BL128" s="15">
        <v>19.399999999999999</v>
      </c>
      <c r="BM128" s="14">
        <v>200</v>
      </c>
      <c r="BN128" s="15">
        <v>16.2</v>
      </c>
      <c r="BO128" s="16"/>
      <c r="BP128" s="15">
        <v>14</v>
      </c>
      <c r="BQ128" s="15">
        <v>18.5</v>
      </c>
      <c r="BR128" s="14">
        <v>155</v>
      </c>
      <c r="BS128" s="15">
        <v>15.3</v>
      </c>
      <c r="BT128" s="16"/>
      <c r="BU128" s="15">
        <v>12.9</v>
      </c>
      <c r="BV128" s="15">
        <v>17.8</v>
      </c>
      <c r="BW128" s="14">
        <v>98</v>
      </c>
      <c r="BX128" s="15">
        <v>14.4</v>
      </c>
      <c r="BY128" s="16"/>
      <c r="BZ128" s="15">
        <v>11.7</v>
      </c>
      <c r="CA128" s="15">
        <v>17.600000000000001</v>
      </c>
      <c r="CB128" s="14">
        <v>35</v>
      </c>
      <c r="CC128" s="15">
        <v>10.5</v>
      </c>
      <c r="CD128" s="16"/>
      <c r="CE128" s="15">
        <v>7.3</v>
      </c>
      <c r="CF128" s="15">
        <v>14.6</v>
      </c>
      <c r="CG128" s="14">
        <v>13</v>
      </c>
      <c r="CH128" s="15">
        <v>9.1999999999999993</v>
      </c>
      <c r="CI128" s="16" t="s">
        <v>519</v>
      </c>
      <c r="CJ128" s="15">
        <v>4.9000000000000004</v>
      </c>
      <c r="CK128" s="15">
        <v>15.7</v>
      </c>
    </row>
    <row r="129" spans="1:89">
      <c r="A129" s="21" t="s">
        <v>235</v>
      </c>
      <c r="B129" s="21" t="s">
        <v>132</v>
      </c>
      <c r="C129" s="21" t="s">
        <v>432</v>
      </c>
      <c r="D129" s="21">
        <v>1984</v>
      </c>
      <c r="E129" s="14">
        <v>1</v>
      </c>
      <c r="F129" s="16" t="s">
        <v>520</v>
      </c>
      <c r="G129" s="16"/>
      <c r="H129" s="16" t="s">
        <v>520</v>
      </c>
      <c r="I129" s="16" t="s">
        <v>520</v>
      </c>
      <c r="J129" s="14">
        <v>35</v>
      </c>
      <c r="K129" s="15">
        <v>1.8</v>
      </c>
      <c r="L129" s="16"/>
      <c r="M129" s="15">
        <v>1.2</v>
      </c>
      <c r="N129" s="15">
        <v>2.5</v>
      </c>
      <c r="O129" s="14">
        <v>65</v>
      </c>
      <c r="P129" s="15">
        <v>3.2</v>
      </c>
      <c r="Q129" s="16"/>
      <c r="R129" s="15">
        <v>2.5</v>
      </c>
      <c r="S129" s="15">
        <v>4.0999999999999996</v>
      </c>
      <c r="T129" s="14">
        <v>90</v>
      </c>
      <c r="U129" s="15">
        <v>5.2</v>
      </c>
      <c r="V129" s="16"/>
      <c r="W129" s="15">
        <v>4.2</v>
      </c>
      <c r="X129" s="15">
        <v>6.4</v>
      </c>
      <c r="Y129" s="14">
        <v>93</v>
      </c>
      <c r="Z129" s="15">
        <v>5.6</v>
      </c>
      <c r="AA129" s="16"/>
      <c r="AB129" s="15">
        <v>4.5</v>
      </c>
      <c r="AC129" s="15">
        <v>6.8</v>
      </c>
      <c r="AD129" s="14">
        <v>152</v>
      </c>
      <c r="AE129" s="15">
        <v>8.4</v>
      </c>
      <c r="AF129" s="16"/>
      <c r="AG129" s="15">
        <v>7</v>
      </c>
      <c r="AH129" s="15">
        <v>9.6999999999999993</v>
      </c>
      <c r="AI129" s="14">
        <v>129</v>
      </c>
      <c r="AJ129" s="15">
        <v>8.8000000000000007</v>
      </c>
      <c r="AK129" s="16"/>
      <c r="AL129" s="15">
        <v>7.3</v>
      </c>
      <c r="AM129" s="15">
        <v>10.4</v>
      </c>
      <c r="AN129" s="14">
        <v>171</v>
      </c>
      <c r="AO129" s="15">
        <v>12.4</v>
      </c>
      <c r="AP129" s="16"/>
      <c r="AQ129" s="15">
        <v>10.5</v>
      </c>
      <c r="AR129" s="15">
        <v>14.2</v>
      </c>
      <c r="AS129" s="14">
        <v>193</v>
      </c>
      <c r="AT129" s="15">
        <v>14.2</v>
      </c>
      <c r="AU129" s="16"/>
      <c r="AV129" s="15">
        <v>12.2</v>
      </c>
      <c r="AW129" s="15">
        <v>16.2</v>
      </c>
      <c r="AX129" s="14">
        <v>188</v>
      </c>
      <c r="AY129" s="15">
        <v>13.4</v>
      </c>
      <c r="AZ129" s="16"/>
      <c r="BA129" s="15">
        <v>11.5</v>
      </c>
      <c r="BB129" s="15">
        <v>15.4</v>
      </c>
      <c r="BC129" s="14">
        <v>231</v>
      </c>
      <c r="BD129" s="15">
        <v>15.1</v>
      </c>
      <c r="BE129" s="16"/>
      <c r="BF129" s="15">
        <v>13.1</v>
      </c>
      <c r="BG129" s="15">
        <v>17</v>
      </c>
      <c r="BH129" s="14">
        <v>164</v>
      </c>
      <c r="BI129" s="15">
        <v>13.8</v>
      </c>
      <c r="BJ129" s="16"/>
      <c r="BK129" s="15">
        <v>11.7</v>
      </c>
      <c r="BL129" s="15">
        <v>15.9</v>
      </c>
      <c r="BM129" s="14">
        <v>174</v>
      </c>
      <c r="BN129" s="15">
        <v>14.1</v>
      </c>
      <c r="BO129" s="16"/>
      <c r="BP129" s="15">
        <v>12</v>
      </c>
      <c r="BQ129" s="15">
        <v>16.2</v>
      </c>
      <c r="BR129" s="14">
        <v>146</v>
      </c>
      <c r="BS129" s="15">
        <v>14.6</v>
      </c>
      <c r="BT129" s="16"/>
      <c r="BU129" s="15">
        <v>12.2</v>
      </c>
      <c r="BV129" s="15">
        <v>16.899999999999999</v>
      </c>
      <c r="BW129" s="14">
        <v>102</v>
      </c>
      <c r="BX129" s="15">
        <v>15.4</v>
      </c>
      <c r="BY129" s="16"/>
      <c r="BZ129" s="15">
        <v>12.4</v>
      </c>
      <c r="CA129" s="15">
        <v>18.3</v>
      </c>
      <c r="CB129" s="14">
        <v>37</v>
      </c>
      <c r="CC129" s="15">
        <v>11.5</v>
      </c>
      <c r="CD129" s="16"/>
      <c r="CE129" s="15">
        <v>8.1</v>
      </c>
      <c r="CF129" s="15">
        <v>15.9</v>
      </c>
      <c r="CG129" s="14">
        <v>12</v>
      </c>
      <c r="CH129" s="15">
        <v>8.8000000000000007</v>
      </c>
      <c r="CI129" s="16" t="s">
        <v>519</v>
      </c>
      <c r="CJ129" s="15">
        <v>4.5999999999999996</v>
      </c>
      <c r="CK129" s="15">
        <v>15.4</v>
      </c>
    </row>
    <row r="130" spans="1:89">
      <c r="A130" s="21" t="s">
        <v>235</v>
      </c>
      <c r="B130" s="21" t="s">
        <v>132</v>
      </c>
      <c r="C130" s="21" t="s">
        <v>432</v>
      </c>
      <c r="D130" s="21">
        <v>1983</v>
      </c>
      <c r="E130" s="14">
        <v>6</v>
      </c>
      <c r="F130" s="15">
        <v>0.3</v>
      </c>
      <c r="G130" s="16" t="s">
        <v>519</v>
      </c>
      <c r="H130" s="15">
        <v>0.1</v>
      </c>
      <c r="I130" s="15">
        <v>0.7</v>
      </c>
      <c r="J130" s="14">
        <v>39</v>
      </c>
      <c r="K130" s="15">
        <v>1.9</v>
      </c>
      <c r="L130" s="16"/>
      <c r="M130" s="15">
        <v>1.4</v>
      </c>
      <c r="N130" s="15">
        <v>2.7</v>
      </c>
      <c r="O130" s="14">
        <v>86</v>
      </c>
      <c r="P130" s="15">
        <v>4.4000000000000004</v>
      </c>
      <c r="Q130" s="16"/>
      <c r="R130" s="15">
        <v>3.5</v>
      </c>
      <c r="S130" s="15">
        <v>5.5</v>
      </c>
      <c r="T130" s="14">
        <v>82</v>
      </c>
      <c r="U130" s="15">
        <v>4.8</v>
      </c>
      <c r="V130" s="16"/>
      <c r="W130" s="15">
        <v>3.8</v>
      </c>
      <c r="X130" s="15">
        <v>6</v>
      </c>
      <c r="Y130" s="14">
        <v>87</v>
      </c>
      <c r="Z130" s="15">
        <v>5.0999999999999996</v>
      </c>
      <c r="AA130" s="16"/>
      <c r="AB130" s="15">
        <v>4.0999999999999996</v>
      </c>
      <c r="AC130" s="15">
        <v>6.3</v>
      </c>
      <c r="AD130" s="14">
        <v>154</v>
      </c>
      <c r="AE130" s="15">
        <v>8.6</v>
      </c>
      <c r="AF130" s="16"/>
      <c r="AG130" s="15">
        <v>7.3</v>
      </c>
      <c r="AH130" s="15">
        <v>10</v>
      </c>
      <c r="AI130" s="14">
        <v>130</v>
      </c>
      <c r="AJ130" s="15">
        <v>9.1999999999999993</v>
      </c>
      <c r="AK130" s="16"/>
      <c r="AL130" s="15">
        <v>7.6</v>
      </c>
      <c r="AM130" s="15">
        <v>10.7</v>
      </c>
      <c r="AN130" s="14">
        <v>148</v>
      </c>
      <c r="AO130" s="15">
        <v>10.8</v>
      </c>
      <c r="AP130" s="16"/>
      <c r="AQ130" s="15">
        <v>9.1</v>
      </c>
      <c r="AR130" s="15">
        <v>12.6</v>
      </c>
      <c r="AS130" s="14">
        <v>175</v>
      </c>
      <c r="AT130" s="15">
        <v>12.7</v>
      </c>
      <c r="AU130" s="16"/>
      <c r="AV130" s="15">
        <v>10.8</v>
      </c>
      <c r="AW130" s="15">
        <v>14.6</v>
      </c>
      <c r="AX130" s="14">
        <v>205</v>
      </c>
      <c r="AY130" s="15">
        <v>14.4</v>
      </c>
      <c r="AZ130" s="16"/>
      <c r="BA130" s="15">
        <v>12.5</v>
      </c>
      <c r="BB130" s="15">
        <v>16.399999999999999</v>
      </c>
      <c r="BC130" s="14">
        <v>205</v>
      </c>
      <c r="BD130" s="15">
        <v>13.8</v>
      </c>
      <c r="BE130" s="16"/>
      <c r="BF130" s="15">
        <v>11.9</v>
      </c>
      <c r="BG130" s="15">
        <v>15.7</v>
      </c>
      <c r="BH130" s="14">
        <v>189</v>
      </c>
      <c r="BI130" s="15">
        <v>15.1</v>
      </c>
      <c r="BJ130" s="16"/>
      <c r="BK130" s="15">
        <v>12.9</v>
      </c>
      <c r="BL130" s="15">
        <v>17.2</v>
      </c>
      <c r="BM130" s="14">
        <v>195</v>
      </c>
      <c r="BN130" s="15">
        <v>15.8</v>
      </c>
      <c r="BO130" s="16"/>
      <c r="BP130" s="15">
        <v>13.6</v>
      </c>
      <c r="BQ130" s="15">
        <v>18</v>
      </c>
      <c r="BR130" s="14">
        <v>145</v>
      </c>
      <c r="BS130" s="15">
        <v>14.7</v>
      </c>
      <c r="BT130" s="16"/>
      <c r="BU130" s="15">
        <v>12.3</v>
      </c>
      <c r="BV130" s="15">
        <v>17.100000000000001</v>
      </c>
      <c r="BW130" s="14">
        <v>77</v>
      </c>
      <c r="BX130" s="15">
        <v>12</v>
      </c>
      <c r="BY130" s="16"/>
      <c r="BZ130" s="15">
        <v>9.4</v>
      </c>
      <c r="CA130" s="15">
        <v>14.9</v>
      </c>
      <c r="CB130" s="14">
        <v>52</v>
      </c>
      <c r="CC130" s="15">
        <v>16.8</v>
      </c>
      <c r="CD130" s="16"/>
      <c r="CE130" s="15">
        <v>12.6</v>
      </c>
      <c r="CF130" s="15">
        <v>22.1</v>
      </c>
      <c r="CG130" s="14">
        <v>11</v>
      </c>
      <c r="CH130" s="15">
        <v>8.4</v>
      </c>
      <c r="CI130" s="16" t="s">
        <v>519</v>
      </c>
      <c r="CJ130" s="15">
        <v>4.2</v>
      </c>
      <c r="CK130" s="15">
        <v>15</v>
      </c>
    </row>
    <row r="131" spans="1:89">
      <c r="A131" s="21" t="s">
        <v>235</v>
      </c>
      <c r="B131" s="21" t="s">
        <v>132</v>
      </c>
      <c r="C131" s="21" t="s">
        <v>432</v>
      </c>
      <c r="D131" s="21">
        <v>1982</v>
      </c>
      <c r="E131" s="14">
        <v>3</v>
      </c>
      <c r="F131" s="15">
        <v>0.2</v>
      </c>
      <c r="G131" s="16" t="s">
        <v>519</v>
      </c>
      <c r="H131" s="15">
        <v>0</v>
      </c>
      <c r="I131" s="15">
        <v>0.5</v>
      </c>
      <c r="J131" s="14">
        <v>38</v>
      </c>
      <c r="K131" s="15">
        <v>1.9</v>
      </c>
      <c r="L131" s="16"/>
      <c r="M131" s="15">
        <v>1.3</v>
      </c>
      <c r="N131" s="15">
        <v>2.6</v>
      </c>
      <c r="O131" s="14">
        <v>89</v>
      </c>
      <c r="P131" s="15">
        <v>4.7</v>
      </c>
      <c r="Q131" s="16"/>
      <c r="R131" s="15">
        <v>3.8</v>
      </c>
      <c r="S131" s="15">
        <v>5.8</v>
      </c>
      <c r="T131" s="14">
        <v>99</v>
      </c>
      <c r="U131" s="15">
        <v>5.9</v>
      </c>
      <c r="V131" s="16"/>
      <c r="W131" s="15">
        <v>4.8</v>
      </c>
      <c r="X131" s="15">
        <v>7.2</v>
      </c>
      <c r="Y131" s="14">
        <v>113</v>
      </c>
      <c r="Z131" s="15">
        <v>6.5</v>
      </c>
      <c r="AA131" s="16"/>
      <c r="AB131" s="15">
        <v>5.3</v>
      </c>
      <c r="AC131" s="15">
        <v>7.7</v>
      </c>
      <c r="AD131" s="14">
        <v>130</v>
      </c>
      <c r="AE131" s="15">
        <v>7.6</v>
      </c>
      <c r="AF131" s="16"/>
      <c r="AG131" s="15">
        <v>6.3</v>
      </c>
      <c r="AH131" s="15">
        <v>8.9</v>
      </c>
      <c r="AI131" s="14">
        <v>143</v>
      </c>
      <c r="AJ131" s="15">
        <v>10.3</v>
      </c>
      <c r="AK131" s="16"/>
      <c r="AL131" s="15">
        <v>8.6</v>
      </c>
      <c r="AM131" s="15">
        <v>11.9</v>
      </c>
      <c r="AN131" s="14">
        <v>163</v>
      </c>
      <c r="AO131" s="15">
        <v>12.1</v>
      </c>
      <c r="AP131" s="16"/>
      <c r="AQ131" s="15">
        <v>10.199999999999999</v>
      </c>
      <c r="AR131" s="15">
        <v>13.9</v>
      </c>
      <c r="AS131" s="14">
        <v>192</v>
      </c>
      <c r="AT131" s="15">
        <v>13.7</v>
      </c>
      <c r="AU131" s="16"/>
      <c r="AV131" s="15">
        <v>11.8</v>
      </c>
      <c r="AW131" s="15">
        <v>15.7</v>
      </c>
      <c r="AX131" s="14">
        <v>209</v>
      </c>
      <c r="AY131" s="15">
        <v>14.5</v>
      </c>
      <c r="AZ131" s="16"/>
      <c r="BA131" s="15">
        <v>12.5</v>
      </c>
      <c r="BB131" s="15">
        <v>16.399999999999999</v>
      </c>
      <c r="BC131" s="14">
        <v>203</v>
      </c>
      <c r="BD131" s="15">
        <v>14.2</v>
      </c>
      <c r="BE131" s="16"/>
      <c r="BF131" s="15">
        <v>12.2</v>
      </c>
      <c r="BG131" s="15">
        <v>16.2</v>
      </c>
      <c r="BH131" s="14">
        <v>207</v>
      </c>
      <c r="BI131" s="15">
        <v>15.6</v>
      </c>
      <c r="BJ131" s="16"/>
      <c r="BK131" s="15">
        <v>13.5</v>
      </c>
      <c r="BL131" s="15">
        <v>17.8</v>
      </c>
      <c r="BM131" s="14">
        <v>214</v>
      </c>
      <c r="BN131" s="15">
        <v>17.399999999999999</v>
      </c>
      <c r="BO131" s="16"/>
      <c r="BP131" s="15">
        <v>15</v>
      </c>
      <c r="BQ131" s="15">
        <v>19.7</v>
      </c>
      <c r="BR131" s="14">
        <v>149</v>
      </c>
      <c r="BS131" s="15">
        <v>15.3</v>
      </c>
      <c r="BT131" s="16"/>
      <c r="BU131" s="15">
        <v>12.9</v>
      </c>
      <c r="BV131" s="15">
        <v>17.8</v>
      </c>
      <c r="BW131" s="14">
        <v>97</v>
      </c>
      <c r="BX131" s="15">
        <v>15.6</v>
      </c>
      <c r="BY131" s="16"/>
      <c r="BZ131" s="15">
        <v>12.6</v>
      </c>
      <c r="CA131" s="15">
        <v>19</v>
      </c>
      <c r="CB131" s="14">
        <v>38</v>
      </c>
      <c r="CC131" s="15">
        <v>12.7</v>
      </c>
      <c r="CD131" s="16"/>
      <c r="CE131" s="15">
        <v>9</v>
      </c>
      <c r="CF131" s="15">
        <v>17.399999999999999</v>
      </c>
      <c r="CG131" s="14">
        <v>12</v>
      </c>
      <c r="CH131" s="15">
        <v>9.4</v>
      </c>
      <c r="CI131" s="16" t="s">
        <v>519</v>
      </c>
      <c r="CJ131" s="15">
        <v>4.8</v>
      </c>
      <c r="CK131" s="15">
        <v>16.399999999999999</v>
      </c>
    </row>
    <row r="132" spans="1:89">
      <c r="A132" s="21" t="s">
        <v>235</v>
      </c>
      <c r="B132" s="21" t="s">
        <v>132</v>
      </c>
      <c r="C132" s="21" t="s">
        <v>432</v>
      </c>
      <c r="D132" s="21">
        <v>1981</v>
      </c>
      <c r="E132" s="14">
        <v>1</v>
      </c>
      <c r="F132" s="16" t="s">
        <v>520</v>
      </c>
      <c r="G132" s="16"/>
      <c r="H132" s="16" t="s">
        <v>520</v>
      </c>
      <c r="I132" s="16" t="s">
        <v>520</v>
      </c>
      <c r="J132" s="14">
        <v>52</v>
      </c>
      <c r="K132" s="15">
        <v>2.6</v>
      </c>
      <c r="L132" s="16"/>
      <c r="M132" s="15">
        <v>1.9</v>
      </c>
      <c r="N132" s="15">
        <v>3.4</v>
      </c>
      <c r="O132" s="14">
        <v>81</v>
      </c>
      <c r="P132" s="15">
        <v>4.4000000000000004</v>
      </c>
      <c r="Q132" s="16"/>
      <c r="R132" s="15">
        <v>3.5</v>
      </c>
      <c r="S132" s="15">
        <v>5.4</v>
      </c>
      <c r="T132" s="14">
        <v>91</v>
      </c>
      <c r="U132" s="15">
        <v>5.4</v>
      </c>
      <c r="V132" s="16"/>
      <c r="W132" s="15">
        <v>4.4000000000000004</v>
      </c>
      <c r="X132" s="15">
        <v>6.7</v>
      </c>
      <c r="Y132" s="14">
        <v>126</v>
      </c>
      <c r="Z132" s="15">
        <v>6.8</v>
      </c>
      <c r="AA132" s="16"/>
      <c r="AB132" s="15">
        <v>5.6</v>
      </c>
      <c r="AC132" s="15">
        <v>8</v>
      </c>
      <c r="AD132" s="14">
        <v>120</v>
      </c>
      <c r="AE132" s="15">
        <v>7.6</v>
      </c>
      <c r="AF132" s="16"/>
      <c r="AG132" s="15">
        <v>6.2</v>
      </c>
      <c r="AH132" s="15">
        <v>9</v>
      </c>
      <c r="AI132" s="14">
        <v>160</v>
      </c>
      <c r="AJ132" s="15">
        <v>11.5</v>
      </c>
      <c r="AK132" s="16"/>
      <c r="AL132" s="15">
        <v>9.6999999999999993</v>
      </c>
      <c r="AM132" s="15">
        <v>13.3</v>
      </c>
      <c r="AN132" s="14">
        <v>168</v>
      </c>
      <c r="AO132" s="15">
        <v>12.4</v>
      </c>
      <c r="AP132" s="16"/>
      <c r="AQ132" s="15">
        <v>10.5</v>
      </c>
      <c r="AR132" s="15">
        <v>14.3</v>
      </c>
      <c r="AS132" s="14">
        <v>208</v>
      </c>
      <c r="AT132" s="15">
        <v>14.7</v>
      </c>
      <c r="AU132" s="16"/>
      <c r="AV132" s="15">
        <v>12.7</v>
      </c>
      <c r="AW132" s="15">
        <v>16.7</v>
      </c>
      <c r="AX132" s="14">
        <v>231</v>
      </c>
      <c r="AY132" s="15">
        <v>15.5</v>
      </c>
      <c r="AZ132" s="16"/>
      <c r="BA132" s="15">
        <v>13.5</v>
      </c>
      <c r="BB132" s="15">
        <v>17.5</v>
      </c>
      <c r="BC132" s="14">
        <v>203</v>
      </c>
      <c r="BD132" s="15">
        <v>14.7</v>
      </c>
      <c r="BE132" s="16"/>
      <c r="BF132" s="15">
        <v>12.7</v>
      </c>
      <c r="BG132" s="15">
        <v>16.7</v>
      </c>
      <c r="BH132" s="14">
        <v>240</v>
      </c>
      <c r="BI132" s="15">
        <v>17.600000000000001</v>
      </c>
      <c r="BJ132" s="16"/>
      <c r="BK132" s="15">
        <v>15.4</v>
      </c>
      <c r="BL132" s="15">
        <v>19.8</v>
      </c>
      <c r="BM132" s="14">
        <v>215</v>
      </c>
      <c r="BN132" s="15">
        <v>17.399999999999999</v>
      </c>
      <c r="BO132" s="16"/>
      <c r="BP132" s="15">
        <v>15.1</v>
      </c>
      <c r="BQ132" s="15">
        <v>19.8</v>
      </c>
      <c r="BR132" s="14">
        <v>145</v>
      </c>
      <c r="BS132" s="15">
        <v>15.1</v>
      </c>
      <c r="BT132" s="16"/>
      <c r="BU132" s="15">
        <v>12.7</v>
      </c>
      <c r="BV132" s="15">
        <v>17.600000000000001</v>
      </c>
      <c r="BW132" s="14">
        <v>84</v>
      </c>
      <c r="BX132" s="15">
        <v>13.9</v>
      </c>
      <c r="BY132" s="16"/>
      <c r="BZ132" s="15">
        <v>11.1</v>
      </c>
      <c r="CA132" s="15">
        <v>17.2</v>
      </c>
      <c r="CB132" s="14">
        <v>37</v>
      </c>
      <c r="CC132" s="15">
        <v>12.8</v>
      </c>
      <c r="CD132" s="16"/>
      <c r="CE132" s="15">
        <v>9</v>
      </c>
      <c r="CF132" s="15">
        <v>17.7</v>
      </c>
      <c r="CG132" s="14">
        <v>16</v>
      </c>
      <c r="CH132" s="15">
        <v>12.7</v>
      </c>
      <c r="CI132" s="16" t="s">
        <v>519</v>
      </c>
      <c r="CJ132" s="15">
        <v>7.3</v>
      </c>
      <c r="CK132" s="15">
        <v>20.7</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4491</ReferenceId>
    <Notes xmlns="1e572c8d-6813-4013-8a4a-be491ac59459" xsi:nil="true"/>
    <TrackerId xmlns="1e572c8d-6813-4013-8a4a-be491ac59459">TRCK-1943</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A8031E-1B97-4D6F-923E-D2197990AFBA}"/>
</file>

<file path=customXml/itemProps2.xml><?xml version="1.0" encoding="utf-8"?>
<ds:datastoreItem xmlns:ds="http://schemas.openxmlformats.org/officeDocument/2006/customXml" ds:itemID="{0EFE5A3D-6031-4FC8-B32D-BCF77E7300C0}"/>
</file>

<file path=customXml/itemProps3.xml><?xml version="1.0" encoding="utf-8"?>
<ds:datastoreItem xmlns:ds="http://schemas.openxmlformats.org/officeDocument/2006/customXml" ds:itemID="{021F379A-E58A-47C8-A6B6-7D1A42EDE62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Suicides in England and Wales: 2022 registrations edition</dc:title>
  <dc:subject/>
  <dc:creator/>
  <cp:keywords/>
  <dc:description/>
  <cp:lastModifiedBy>Revie, Lauren</cp:lastModifiedBy>
  <cp:revision/>
  <dcterms:created xsi:type="dcterms:W3CDTF">2023-11-21T14:25:24Z</dcterms:created>
  <dcterms:modified xsi:type="dcterms:W3CDTF">2023-12-13T13:24:12Z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