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Objects="none" codeName="ThisWorkbook" autoCompressPictures="0"/>
  <bookViews>
    <workbookView xWindow="0" yWindow="0" windowWidth="17385" windowHeight="7110" tabRatio="830" activeTab="1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62913" concurrentCalc="0"/>
  <oleSize ref="A1:K18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<sst xmlns="http://schemas.openxmlformats.org/spreadsheetml/2006/main" count="410" uniqueCount="103">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</sst>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.00_);_(* \(#,##0.00\);_(* &quot;-&quot;??_);_(@_)"/>
    <numFmt numFmtId="165" formatCode="#,##0.0000"/>
    <numFmt numFmtId="166" formatCode="#,##0;\(#,##0\);&quot;-&quot;"/>
    <numFmt numFmtId="167" formatCode="_(* #,##0_);_(* \(#,##0\);_(* &quot;-&quot;??_);_(@_)"/>
    <numFmt numFmtId="168" formatCode="mmmm"/>
    <numFmt numFmtId="169" formatCode="mmm"/>
    <numFmt numFmtId="170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83">
    <xf numFmtId="0" fontId="0" fillId="0" borderId="0" xfId="0"/>
    <xf numFmtId="164" fontId="0" fillId="0" borderId="0" xfId="1" applyFont="1"/>
    <xf numFmtId="0" fontId="1" fillId="0" borderId="0" xfId="0" applyFont="1"/>
    <xf numFmtId="167" fontId="0" fillId="0" borderId="1" xfId="1" applyNumberFormat="1" applyFont="1" applyBorder="1"/>
    <xf numFmtId="164" fontId="0" fillId="0" borderId="1" xfId="1" applyFont="1" applyBorder="1"/>
    <xf numFmtId="0" fontId="0" fillId="0" borderId="0" xfId="0" applyFill="1"/>
    <xf numFmtId="164" fontId="0" fillId="0" borderId="0" xfId="1" applyFont="1" applyFill="1"/>
    <xf numFmtId="14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164" fontId="0" fillId="0" borderId="1" xfId="0" applyNumberFormat="1" applyBorder="1"/>
    <xf numFmtId="164" fontId="0" fillId="0" borderId="0" xfId="0" applyNumberFormat="1"/>
    <xf numFmtId="164" fontId="0" fillId="0" borderId="1" xfId="1" applyFont="1" applyFill="1" applyBorder="1"/>
    <xf numFmtId="164" fontId="0" fillId="0" borderId="1" xfId="1" applyFont="1" applyFill="1" applyBorder="1" applyAlignment="1">
      <alignment horizontal="left"/>
    </xf>
    <xf numFmtId="2" fontId="0" fillId="0" borderId="0" xfId="0" applyNumberFormat="1"/>
    <xf numFmtId="169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164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164" fontId="1" fillId="0" borderId="0" xfId="1" applyFont="1" applyAlignment="1">
      <alignment vertical="center"/>
    </xf>
    <xf numFmtId="168" fontId="5" fillId="2" borderId="1" xfId="0" applyNumberFormat="1" applyFont="1" applyFill="1" applyBorder="1" applyAlignment="1">
      <alignment horizontal="center" vertical="center"/>
    </xf>
    <xf numFmtId="164" fontId="0" fillId="0" borderId="1" xfId="1" applyFont="1" applyBorder="1" applyAlignment="1">
      <alignment horizontal="right"/>
    </xf>
    <xf numFmtId="167" fontId="0" fillId="0" borderId="1" xfId="1" applyNumberFormat="1" applyFont="1" applyFill="1" applyBorder="1"/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wrapText="1"/>
    </xf>
    <xf numFmtId="0" fontId="1" fillId="0" borderId="0" xfId="0" applyFont="1" applyFill="1"/>
    <xf numFmtId="164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7" fontId="0" fillId="0" borderId="0" xfId="1" applyNumberFormat="1" applyFont="1"/>
    <xf numFmtId="167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5" fontId="0" fillId="0" borderId="0" xfId="0" applyNumberFormat="1"/>
    <xf numFmtId="0" fontId="0" fillId="0" borderId="0" xfId="0" applyAlignment="1">
      <alignment wrapText="1"/>
    </xf>
    <xf numFmtId="166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6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5" fontId="1" fillId="0" borderId="1" xfId="0" applyNumberFormat="1" applyFont="1" applyBorder="1"/>
    <xf numFmtId="0" fontId="0" fillId="0" borderId="1" xfId="0" applyBorder="1" applyAlignment="1">
      <alignment horizontal="center"/>
    </xf>
    <xf numFmtId="166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6" fontId="0" fillId="0" borderId="0" xfId="0" applyNumberFormat="1"/>
    <xf numFmtId="170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7" fontId="0" fillId="5" borderId="0" xfId="1" applyNumberFormat="1" applyFont="1" applyFill="1"/>
    <xf numFmtId="14" fontId="1" fillId="5" borderId="0" xfId="0" applyNumberFormat="1" applyFont="1" applyFill="1"/>
    <xf numFmtId="164" fontId="0" fillId="5" borderId="0" xfId="1" applyFont="1" applyFill="1"/>
    <xf numFmtId="167" fontId="0" fillId="5" borderId="0" xfId="0" applyNumberFormat="1" applyFill="1"/>
    <xf numFmtId="164" fontId="0" fillId="5" borderId="0" xfId="0" applyNumberFormat="1" applyFill="1"/>
    <xf numFmtId="16" fontId="0" fillId="5" borderId="0" xfId="0" applyNumberFormat="1" applyFill="1"/>
    <xf numFmtId="168" fontId="1" fillId="5" borderId="0" xfId="0" applyNumberFormat="1" applyFont="1" applyFill="1"/>
    <xf numFmtId="168" fontId="0" fillId="0" borderId="0" xfId="0" applyNumberFormat="1"/>
    <xf numFmtId="167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8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9" fontId="0" fillId="0" borderId="0" xfId="0" applyNumberFormat="1"/>
    <xf numFmtId="16" fontId="0" fillId="0" borderId="0" xfId="0" applyNumberFormat="1" applyFill="1"/>
    <xf numFmtId="168" fontId="1" fillId="0" borderId="0" xfId="0" applyNumberFormat="1" applyFont="1" applyFill="1"/>
    <xf numFmtId="167" fontId="0" fillId="0" borderId="0" xfId="0" applyNumberFormat="1" applyFill="1"/>
    <xf numFmtId="167" fontId="1" fillId="0" borderId="0" xfId="0" applyNumberFormat="1" applyFon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>
      <selection activeCell="D7" sqref="D7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42578125" style="42" bestFit="1" customWidth="1"/>
    <col min="5" max="5" width="19.42578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42578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42578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42578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 x14ac:dyDescent="0.25">
      <c r="A4" s="38" t="s">
        <v>28</v>
      </c>
      <c r="B4" s="9">
        <v>43743</v>
      </c>
      <c r="C4" s="17" t="s">
        <v>21</v>
      </c>
      <c r="D4" s="46">
        <v>0.05</v>
      </c>
      <c r="E4" s="38">
        <v>2</v>
      </c>
      <c r="F4" s="38">
        <v>2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6165238.0952380951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2019</v>
      </c>
      <c r="C17" s="9">
        <f>IF('New Lease Yearly'!C4="Beginning",'New Lease Yearly'!B4,EDATE('New Lease Yearly'!B4,IF('New Lease Yearly'!H4="Quarterly",3,IF('New Lease Yearly'!H4="Yearly",12,1))))</f>
        <v>43743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43743</v>
      </c>
      <c r="J17" s="47">
        <f>SUMIF(A17:A253,"&lt;="&amp;'New Lease Yearly'!E4,F17:F253)</f>
        <v>6165238.0952380951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3495238.0952380951</v>
      </c>
      <c r="N17" s="57">
        <f>L17-K17</f>
        <v>2670000</v>
      </c>
      <c r="O17" s="38">
        <v>1</v>
      </c>
      <c r="P17" s="58">
        <f>B4</f>
        <v>43743</v>
      </c>
      <c r="Q17" s="8">
        <f>'New Lease Yearly'!K4</f>
        <v>6165238.0952380951</v>
      </c>
      <c r="R17" s="47">
        <f>IF(S16&lt;1,0,-'New Lease Yearly'!$K$4/'New Lease Yearly'!$L$4)</f>
        <v>-616523.80952380947</v>
      </c>
      <c r="S17" s="47">
        <f>IF(S16&lt;1,0,SUM(Q17:R17))</f>
        <v>5548714.2857142854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IF(D18=0,"-",IF('New Lease Yearly'!$H$4="Yearly",EDATE(C17,12),IF('New Lease Yearly'!$H$4="Quarterly",EDATE(C17,3),EDATE(C17,1))))</f>
        <v>44109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3670000</v>
      </c>
      <c r="E18" s="49">
        <f>IF(D18=0,0,1/((1+IF('New Lease Yearly'!$H$4="Yearly",'New Lease Yearly'!$D$4,IF('New Lease Yearly'!$H$4="Quarterly",'New Lease Yearly'!$D$4/4,'New Lease Yearly'!$D$4/12)))^IF($E$17=1,A17,A18)))</f>
        <v>0.95238095238095233</v>
      </c>
      <c r="F18" s="55">
        <f t="shared" si="1"/>
        <v>3495238.0952380951</v>
      </c>
      <c r="G18" s="56"/>
      <c r="H18" s="38">
        <f>H17+1</f>
        <v>2</v>
      </c>
      <c r="I18" s="9">
        <f t="shared" si="2"/>
        <v>44109</v>
      </c>
      <c r="J18" s="47">
        <f>IF(H18&gt;'New Lease Yearly'!$E$4,0,M17)</f>
        <v>3495238.0952380951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174761.90476190476</v>
      </c>
      <c r="L18" s="47">
        <f t="shared" ref="L18:L81" si="3">D18</f>
        <v>3670000</v>
      </c>
      <c r="M18" s="47">
        <f t="shared" ref="M18:M81" si="4">J18+K18-L18</f>
        <v>0</v>
      </c>
      <c r="N18" s="57">
        <f t="shared" ref="N18:N26" si="5">L18-K18</f>
        <v>3495238.0952380951</v>
      </c>
      <c r="O18" s="38">
        <v>2</v>
      </c>
      <c r="P18" s="58">
        <f>DATE(YEAR(P17)+1,MONTH(P17),DAY(P17))</f>
        <v>44109</v>
      </c>
      <c r="Q18" s="47">
        <f>S17</f>
        <v>5548714.2857142854</v>
      </c>
      <c r="R18" s="47">
        <f>IF(S17&lt;1,0,-'New Lease Yearly'!$K$4/'New Lease Yearly'!$L$4)</f>
        <v>-616523.80952380947</v>
      </c>
      <c r="S18" s="47">
        <f t="shared" ref="S18:S81" si="6">IF(S17&lt;1,0,SUM(Q18:R18))</f>
        <v>4932190.4761904757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 x14ac:dyDescent="0.25">
      <c r="A19" s="53">
        <f t="shared" ref="A19:A82" si="8">A18+1</f>
        <v>3</v>
      </c>
      <c r="B19" s="29">
        <f t="shared" si="0"/>
        <v>0</v>
      </c>
      <c r="C19" s="9" t="str">
        <f>IF(D19=0,"-",IF('New Lease Yearly'!$H$4="Yearly",EDATE(C18,12),IF('New Lease Yearly'!$H$4="Quarterly",EDATE(C18,3),EDATE(C18,1))))</f>
        <v>-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0</v>
      </c>
      <c r="E19" s="49">
        <f>IF(D19=0,0,1/((1+IF('New Lease Yearly'!$H$4="Yearly",'New Lease Yearly'!$D$4,IF('New Lease Yearly'!$H$4="Quarterly",'New Lease Yearly'!$D$4/4,'New Lease Yearly'!$D$4/12)))^IF($E$17=1,A18,A19)))</f>
        <v>0</v>
      </c>
      <c r="F19" s="55">
        <f t="shared" si="1"/>
        <v>0</v>
      </c>
      <c r="G19" s="56"/>
      <c r="H19" s="38">
        <f t="shared" ref="H19:H82" si="9">H18+1</f>
        <v>3</v>
      </c>
      <c r="I19" s="9" t="str">
        <f t="shared" si="2"/>
        <v>-</v>
      </c>
      <c r="J19" s="47">
        <f>IF(H19&gt;'New Lease Yearly'!$E$4,0,M18)</f>
        <v>0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0</v>
      </c>
      <c r="L19" s="47">
        <f t="shared" si="3"/>
        <v>0</v>
      </c>
      <c r="M19" s="47">
        <f t="shared" si="4"/>
        <v>0</v>
      </c>
      <c r="N19" s="57">
        <f t="shared" si="5"/>
        <v>0</v>
      </c>
      <c r="O19" s="38">
        <v>3</v>
      </c>
      <c r="P19" s="58">
        <f t="shared" ref="P19:P82" si="10">DATE(YEAR(P18)+1,MONTH(P18),DAY(P18))</f>
        <v>44474</v>
      </c>
      <c r="Q19" s="47">
        <f t="shared" ref="Q19:Q82" si="11">S18</f>
        <v>4932190.4761904757</v>
      </c>
      <c r="R19" s="47">
        <f>IF(S18&lt;1,0,-'New Lease Yearly'!$K$4/'New Lease Yearly'!$L$4)</f>
        <v>-616523.80952380947</v>
      </c>
      <c r="S19" s="47">
        <f t="shared" si="6"/>
        <v>4315666.666666666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 x14ac:dyDescent="0.25">
      <c r="A20" s="53">
        <f t="shared" si="8"/>
        <v>4</v>
      </c>
      <c r="B20" s="29">
        <f t="shared" si="0"/>
        <v>0</v>
      </c>
      <c r="C20" s="9" t="str">
        <f>IF(D20=0,"-",IF('New Lease Yearly'!$H$4="Yearly",EDATE(C19,12),IF('New Lease Yearly'!$H$4="Quarterly",EDATE(C19,3),EDATE(C19,1))))</f>
        <v>-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0</v>
      </c>
      <c r="E20" s="49">
        <f>IF(D20=0,0,1/((1+IF('New Lease Yearly'!$H$4="Yearly",'New Lease Yearly'!$D$4,IF('New Lease Yearly'!$H$4="Quarterly",'New Lease Yearly'!$D$4/4,'New Lease Yearly'!$D$4/12)))^IF($E$17=1,A19,A20)))</f>
        <v>0</v>
      </c>
      <c r="F20" s="55">
        <f t="shared" si="1"/>
        <v>0</v>
      </c>
      <c r="G20" s="56"/>
      <c r="H20" s="38">
        <f t="shared" si="9"/>
        <v>4</v>
      </c>
      <c r="I20" s="9" t="str">
        <f t="shared" si="2"/>
        <v>-</v>
      </c>
      <c r="J20" s="47">
        <f>IF(H20&gt;'New Lease Yearly'!$E$4,0,M19)</f>
        <v>0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0</v>
      </c>
      <c r="L20" s="47">
        <f t="shared" si="3"/>
        <v>0</v>
      </c>
      <c r="M20" s="47">
        <f t="shared" si="4"/>
        <v>0</v>
      </c>
      <c r="N20" s="57">
        <f t="shared" si="5"/>
        <v>0</v>
      </c>
      <c r="O20" s="38">
        <v>4</v>
      </c>
      <c r="P20" s="58">
        <f t="shared" si="10"/>
        <v>44839</v>
      </c>
      <c r="Q20" s="47">
        <f t="shared" si="11"/>
        <v>4315666.666666666</v>
      </c>
      <c r="R20" s="47">
        <f>IF(S19&lt;1,0,-'New Lease Yearly'!$K$4/'New Lease Yearly'!$L$4)</f>
        <v>-616523.80952380947</v>
      </c>
      <c r="S20" s="47">
        <f t="shared" si="6"/>
        <v>3699142.8571428563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 x14ac:dyDescent="0.25">
      <c r="A21" s="53">
        <f t="shared" si="8"/>
        <v>5</v>
      </c>
      <c r="B21" s="29">
        <f t="shared" si="0"/>
        <v>0</v>
      </c>
      <c r="C21" s="9" t="str">
        <f>IF(D21=0,"-",IF('New Lease Yearly'!$H$4="Yearly",EDATE(C20,12),IF('New Lease Yearly'!$H$4="Quarterly",EDATE(C20,3),EDATE(C20,1))))</f>
        <v>-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0</v>
      </c>
      <c r="E21" s="49">
        <f>IF(D21=0,0,1/((1+IF('New Lease Yearly'!$H$4="Yearly",'New Lease Yearly'!$D$4,IF('New Lease Yearly'!$H$4="Quarterly",'New Lease Yearly'!$D$4/4,'New Lease Yearly'!$D$4/12)))^IF($E$17=1,A20,A21)))</f>
        <v>0</v>
      </c>
      <c r="F21" s="55">
        <f t="shared" si="1"/>
        <v>0</v>
      </c>
      <c r="G21" s="56"/>
      <c r="H21" s="38">
        <f t="shared" si="9"/>
        <v>5</v>
      </c>
      <c r="I21" s="9" t="str">
        <f t="shared" si="2"/>
        <v>-</v>
      </c>
      <c r="J21" s="47">
        <f>IF(H21&gt;'New Lease Yearly'!$E$4,0,M20)</f>
        <v>0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0</v>
      </c>
      <c r="L21" s="47">
        <f t="shared" si="3"/>
        <v>0</v>
      </c>
      <c r="M21" s="47">
        <f t="shared" si="4"/>
        <v>0</v>
      </c>
      <c r="N21" s="57">
        <f t="shared" si="5"/>
        <v>0</v>
      </c>
      <c r="O21" s="38">
        <v>5</v>
      </c>
      <c r="P21" s="58">
        <f t="shared" si="10"/>
        <v>45204</v>
      </c>
      <c r="Q21" s="47">
        <f t="shared" si="11"/>
        <v>3699142.8571428563</v>
      </c>
      <c r="R21" s="47">
        <f>IF(S20&lt;1,0,-'New Lease Yearly'!$K$4/'New Lease Yearly'!$L$4)</f>
        <v>-616523.80952380947</v>
      </c>
      <c r="S21" s="47">
        <f t="shared" si="6"/>
        <v>3082619.0476190466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 x14ac:dyDescent="0.25">
      <c r="A22" s="53">
        <f>A21+1</f>
        <v>6</v>
      </c>
      <c r="B22" s="29">
        <f t="shared" si="0"/>
        <v>0</v>
      </c>
      <c r="C22" s="9" t="str">
        <f>IF(D22=0,"-",IF('New Lease Yearly'!$H$4="Yearly",EDATE(C21,12),IF('New Lease Yearly'!$H$4="Quarterly",EDATE(C21,3),EDATE(C21,1))))</f>
        <v>-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0</v>
      </c>
      <c r="E22" s="49">
        <f>IF(D22=0,0,1/((1+IF('New Lease Yearly'!$H$4="Yearly",'New Lease Yearly'!$D$4,IF('New Lease Yearly'!$H$4="Quarterly",'New Lease Yearly'!$D$4/4,'New Lease Yearly'!$D$4/12)))^IF($E$17=1,A21,A22)))</f>
        <v>0</v>
      </c>
      <c r="F22" s="55">
        <f t="shared" si="1"/>
        <v>0</v>
      </c>
      <c r="G22" s="56"/>
      <c r="H22" s="38">
        <f t="shared" si="9"/>
        <v>6</v>
      </c>
      <c r="I22" s="9" t="str">
        <f t="shared" si="2"/>
        <v>-</v>
      </c>
      <c r="J22" s="47">
        <f>IF(H22&gt;'New Lease Yearly'!$E$4,0,M21)</f>
        <v>0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0</v>
      </c>
      <c r="L22" s="47">
        <f t="shared" si="3"/>
        <v>0</v>
      </c>
      <c r="M22" s="47">
        <f t="shared" si="4"/>
        <v>0</v>
      </c>
      <c r="N22" s="57">
        <f t="shared" si="5"/>
        <v>0</v>
      </c>
      <c r="O22" s="38">
        <v>6</v>
      </c>
      <c r="P22" s="58">
        <f t="shared" si="10"/>
        <v>45570</v>
      </c>
      <c r="Q22" s="47">
        <f>S21</f>
        <v>3082619.0476190466</v>
      </c>
      <c r="R22" s="47">
        <f>IF(S21&lt;1,0,-'New Lease Yearly'!$K$4/'New Lease Yearly'!$L$4)</f>
        <v>-616523.80952380947</v>
      </c>
      <c r="S22" s="47">
        <f>IF(S21&lt;1,0,SUM(Q22:R22))</f>
        <v>2466095.2380952369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 x14ac:dyDescent="0.25">
      <c r="A23" s="53">
        <f t="shared" si="8"/>
        <v>7</v>
      </c>
      <c r="B23" s="29">
        <f t="shared" si="0"/>
        <v>0</v>
      </c>
      <c r="C23" s="9" t="str">
        <f>IF(D23=0,"-",IF('New Lease Yearly'!$H$4="Yearly",EDATE(C22,12),IF('New Lease Yearly'!$H$4="Quarterly",EDATE(C22,3),EDATE(C22,1))))</f>
        <v>-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0</v>
      </c>
      <c r="E23" s="49">
        <f>IF(D23=0,0,1/((1+IF('New Lease Yearly'!$H$4="Yearly",'New Lease Yearly'!$D$4,IF('New Lease Yearly'!$H$4="Quarterly",'New Lease Yearly'!$D$4/4,'New Lease Yearly'!$D$4/12)))^IF($E$17=1,A22,A23)))</f>
        <v>0</v>
      </c>
      <c r="F23" s="55">
        <f t="shared" si="1"/>
        <v>0</v>
      </c>
      <c r="G23" s="56"/>
      <c r="H23" s="38">
        <f t="shared" si="9"/>
        <v>7</v>
      </c>
      <c r="I23" s="9" t="str">
        <f t="shared" si="2"/>
        <v>-</v>
      </c>
      <c r="J23" s="47">
        <f>IF(H23&gt;'New Lease Yearly'!$E$4,0,M22)</f>
        <v>0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0</v>
      </c>
      <c r="L23" s="47">
        <f t="shared" si="3"/>
        <v>0</v>
      </c>
      <c r="M23" s="47">
        <f t="shared" si="4"/>
        <v>0</v>
      </c>
      <c r="N23" s="57">
        <f t="shared" si="5"/>
        <v>0</v>
      </c>
      <c r="O23" s="38">
        <v>7</v>
      </c>
      <c r="P23" s="58">
        <f t="shared" si="10"/>
        <v>45935</v>
      </c>
      <c r="Q23" s="47">
        <f t="shared" si="11"/>
        <v>2466095.2380952369</v>
      </c>
      <c r="R23" s="47">
        <f>IF(S22&lt;1,0,-'New Lease Yearly'!$K$4/'New Lease Yearly'!$L$4)</f>
        <v>-616523.80952380947</v>
      </c>
      <c r="S23" s="47">
        <f t="shared" si="6"/>
        <v>1849571.4285714275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 x14ac:dyDescent="0.25">
      <c r="A24" s="53">
        <f t="shared" si="8"/>
        <v>8</v>
      </c>
      <c r="B24" s="29">
        <f t="shared" si="0"/>
        <v>0</v>
      </c>
      <c r="C24" s="9" t="str">
        <f>IF(D24=0,"-",IF('New Lease Yearly'!$H$4="Yearly",EDATE(C23,12),IF('New Lease Yearly'!$H$4="Quarterly",EDATE(C23,3),EDATE(C23,1))))</f>
        <v>-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0</v>
      </c>
      <c r="E24" s="49">
        <f>IF(D24=0,0,1/((1+IF('New Lease Yearly'!$H$4="Yearly",'New Lease Yearly'!$D$4,IF('New Lease Yearly'!$H$4="Quarterly",'New Lease Yearly'!$D$4/4,'New Lease Yearly'!$D$4/12)))^IF($E$17=1,A23,A24)))</f>
        <v>0</v>
      </c>
      <c r="F24" s="55">
        <f t="shared" si="1"/>
        <v>0</v>
      </c>
      <c r="G24" s="56"/>
      <c r="H24" s="38">
        <f t="shared" si="9"/>
        <v>8</v>
      </c>
      <c r="I24" s="9" t="str">
        <f t="shared" si="2"/>
        <v>-</v>
      </c>
      <c r="J24" s="47">
        <f>IF(H24&gt;'New Lease Yearly'!$E$4,0,M23)</f>
        <v>0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0</v>
      </c>
      <c r="L24" s="47">
        <f t="shared" si="3"/>
        <v>0</v>
      </c>
      <c r="M24" s="47">
        <f t="shared" si="4"/>
        <v>0</v>
      </c>
      <c r="N24" s="57">
        <f t="shared" si="5"/>
        <v>0</v>
      </c>
      <c r="O24" s="38">
        <v>8</v>
      </c>
      <c r="P24" s="58">
        <f t="shared" si="10"/>
        <v>46300</v>
      </c>
      <c r="Q24" s="47">
        <f t="shared" si="11"/>
        <v>1849571.4285714275</v>
      </c>
      <c r="R24" s="47">
        <f>IF(S23&lt;1,0,-'New Lease Yearly'!$K$4/'New Lease Yearly'!$L$4)</f>
        <v>-616523.80952380947</v>
      </c>
      <c r="S24" s="47">
        <f t="shared" si="6"/>
        <v>1233047.619047618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 x14ac:dyDescent="0.25">
      <c r="A25" s="53">
        <f t="shared" si="8"/>
        <v>9</v>
      </c>
      <c r="B25" s="29">
        <f t="shared" si="0"/>
        <v>0</v>
      </c>
      <c r="C25" s="9" t="str">
        <f>IF(D25=0,"-",IF('New Lease Yearly'!$H$4="Yearly",EDATE(C24,12),IF('New Lease Yearly'!$H$4="Quarterly",EDATE(C24,3),EDATE(C24,1))))</f>
        <v>-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0</v>
      </c>
      <c r="E25" s="49">
        <f>IF(D25=0,0,1/((1+IF('New Lease Yearly'!$H$4="Yearly",'New Lease Yearly'!$D$4,IF('New Lease Yearly'!$H$4="Quarterly",'New Lease Yearly'!$D$4/4,'New Lease Yearly'!$D$4/12)))^IF($E$17=1,A24,A25)))</f>
        <v>0</v>
      </c>
      <c r="F25" s="55">
        <f t="shared" si="1"/>
        <v>0</v>
      </c>
      <c r="G25" s="56"/>
      <c r="H25" s="38">
        <f t="shared" si="9"/>
        <v>9</v>
      </c>
      <c r="I25" s="9" t="str">
        <f t="shared" si="2"/>
        <v>-</v>
      </c>
      <c r="J25" s="47">
        <f>IF(H25&gt;'New Lease Yearly'!$E$4,0,M24)</f>
        <v>0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0</v>
      </c>
      <c r="L25" s="47">
        <f t="shared" si="3"/>
        <v>0</v>
      </c>
      <c r="M25" s="47">
        <f t="shared" si="4"/>
        <v>0</v>
      </c>
      <c r="N25" s="57">
        <f t="shared" si="5"/>
        <v>0</v>
      </c>
      <c r="O25" s="38">
        <v>9</v>
      </c>
      <c r="P25" s="58">
        <f t="shared" si="10"/>
        <v>46665</v>
      </c>
      <c r="Q25" s="47">
        <f t="shared" si="11"/>
        <v>1233047.619047618</v>
      </c>
      <c r="R25" s="47">
        <f>IF(S24&lt;1,0,-'New Lease Yearly'!$K$4/'New Lease Yearly'!$L$4)</f>
        <v>-616523.80952380947</v>
      </c>
      <c r="S25" s="47">
        <f t="shared" si="6"/>
        <v>616523.80952380854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 x14ac:dyDescent="0.25">
      <c r="A26" s="53">
        <f t="shared" si="8"/>
        <v>10</v>
      </c>
      <c r="B26" s="29">
        <f t="shared" si="0"/>
        <v>0</v>
      </c>
      <c r="C26" s="9" t="str">
        <f>IF(D26=0,"-",IF('New Lease Yearly'!$H$4="Yearly",EDATE(C25,12),IF('New Lease Yearly'!$H$4="Quarterly",EDATE(C25,3),EDATE(C25,1))))</f>
        <v>-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0</v>
      </c>
      <c r="E26" s="49">
        <f>IF(D26=0,0,1/((1+IF('New Lease Yearly'!$H$4="Yearly",'New Lease Yearly'!$D$4,IF('New Lease Yearly'!$H$4="Quarterly",'New Lease Yearly'!$D$4/4,'New Lease Yearly'!$D$4/12)))^IF($E$17=1,A25,A26)))</f>
        <v>0</v>
      </c>
      <c r="F26" s="55">
        <f t="shared" si="1"/>
        <v>0</v>
      </c>
      <c r="G26" s="56"/>
      <c r="H26" s="38">
        <f t="shared" si="9"/>
        <v>10</v>
      </c>
      <c r="I26" s="9" t="str">
        <f t="shared" si="2"/>
        <v>-</v>
      </c>
      <c r="J26" s="47">
        <f>IF(H26&gt;'New Lease Yearly'!$E$4,0,M25)</f>
        <v>0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0</v>
      </c>
      <c r="L26" s="47">
        <f t="shared" si="3"/>
        <v>0</v>
      </c>
      <c r="M26" s="47">
        <f t="shared" si="4"/>
        <v>0</v>
      </c>
      <c r="N26" s="57">
        <f t="shared" si="5"/>
        <v>0</v>
      </c>
      <c r="O26" s="38">
        <v>10</v>
      </c>
      <c r="P26" s="58">
        <f t="shared" si="10"/>
        <v>47031</v>
      </c>
      <c r="Q26" s="47">
        <f t="shared" si="11"/>
        <v>616523.80952380854</v>
      </c>
      <c r="R26" s="47">
        <f>IF(S25&lt;1,0,-'New Lease Yearly'!$K$4/'New Lease Yearly'!$L$4)</f>
        <v>-616523.80952380947</v>
      </c>
      <c r="S26" s="47">
        <f t="shared" si="6"/>
        <v>-9.3132257461547852E-10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 x14ac:dyDescent="0.25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47396</v>
      </c>
      <c r="Q27" s="47">
        <f t="shared" si="11"/>
        <v>-9.3132257461547852E-10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 x14ac:dyDescent="0.25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47761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 x14ac:dyDescent="0.25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48126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 x14ac:dyDescent="0.25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48492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 x14ac:dyDescent="0.25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48857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49222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 x14ac:dyDescent="0.25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49587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 x14ac:dyDescent="0.25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49953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 x14ac:dyDescent="0.25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50318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50683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51048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 x14ac:dyDescent="0.25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51414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 x14ac:dyDescent="0.25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51779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 x14ac:dyDescent="0.25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52144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 x14ac:dyDescent="0.25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52509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 x14ac:dyDescent="0.25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52875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 x14ac:dyDescent="0.25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53240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 x14ac:dyDescent="0.25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53605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 x14ac:dyDescent="0.25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53970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 x14ac:dyDescent="0.25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54336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 x14ac:dyDescent="0.25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54701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 x14ac:dyDescent="0.25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55066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 x14ac:dyDescent="0.25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55431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 x14ac:dyDescent="0.25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55797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 x14ac:dyDescent="0.25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56162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 x14ac:dyDescent="0.25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56527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 x14ac:dyDescent="0.25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56892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 x14ac:dyDescent="0.25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57258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 x14ac:dyDescent="0.25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57623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 x14ac:dyDescent="0.25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57988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 x14ac:dyDescent="0.25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58353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 x14ac:dyDescent="0.25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58719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 x14ac:dyDescent="0.25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59084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 x14ac:dyDescent="0.25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59449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 x14ac:dyDescent="0.25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59814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 x14ac:dyDescent="0.25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60180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 x14ac:dyDescent="0.25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60545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 x14ac:dyDescent="0.25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60910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 x14ac:dyDescent="0.25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61275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 x14ac:dyDescent="0.25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61641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 x14ac:dyDescent="0.25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62006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 x14ac:dyDescent="0.25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62371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 x14ac:dyDescent="0.25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62736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 x14ac:dyDescent="0.25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63102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 x14ac:dyDescent="0.25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63467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 x14ac:dyDescent="0.25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63832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 x14ac:dyDescent="0.25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64197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 x14ac:dyDescent="0.25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64563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 x14ac:dyDescent="0.25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64928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 x14ac:dyDescent="0.25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65293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 x14ac:dyDescent="0.25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65658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 x14ac:dyDescent="0.25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66024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 x14ac:dyDescent="0.25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66389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 x14ac:dyDescent="0.25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66754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 x14ac:dyDescent="0.25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67119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 x14ac:dyDescent="0.25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67485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 x14ac:dyDescent="0.25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67850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 x14ac:dyDescent="0.25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68215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 x14ac:dyDescent="0.25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68580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 x14ac:dyDescent="0.25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68946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 x14ac:dyDescent="0.25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69311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 x14ac:dyDescent="0.25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69676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 x14ac:dyDescent="0.25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70041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 x14ac:dyDescent="0.25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70407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 x14ac:dyDescent="0.25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70772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 x14ac:dyDescent="0.25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71137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 x14ac:dyDescent="0.25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71502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 x14ac:dyDescent="0.25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71868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 x14ac:dyDescent="0.25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72233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 x14ac:dyDescent="0.25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72598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 x14ac:dyDescent="0.25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72963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 x14ac:dyDescent="0.25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73328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 x14ac:dyDescent="0.25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73693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 x14ac:dyDescent="0.25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74058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 x14ac:dyDescent="0.25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74423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 x14ac:dyDescent="0.25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74789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 x14ac:dyDescent="0.25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75154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 x14ac:dyDescent="0.25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75519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 x14ac:dyDescent="0.25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75884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 x14ac:dyDescent="0.25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76250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 x14ac:dyDescent="0.25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76615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 x14ac:dyDescent="0.25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76980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 x14ac:dyDescent="0.25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77345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 x14ac:dyDescent="0.25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77711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 x14ac:dyDescent="0.25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78076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 x14ac:dyDescent="0.25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78441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 x14ac:dyDescent="0.25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78806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 x14ac:dyDescent="0.25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79172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 x14ac:dyDescent="0.25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79537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 x14ac:dyDescent="0.25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79902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 x14ac:dyDescent="0.25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80267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 x14ac:dyDescent="0.25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80633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 x14ac:dyDescent="0.25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80998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 x14ac:dyDescent="0.25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81363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 x14ac:dyDescent="0.25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81728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 x14ac:dyDescent="0.25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82094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 x14ac:dyDescent="0.25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82459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 x14ac:dyDescent="0.25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82824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 x14ac:dyDescent="0.25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83189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 x14ac:dyDescent="0.25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83555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 x14ac:dyDescent="0.25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83920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 x14ac:dyDescent="0.25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84285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 x14ac:dyDescent="0.25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84650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 x14ac:dyDescent="0.25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85016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 x14ac:dyDescent="0.25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85381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 x14ac:dyDescent="0.25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85746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 x14ac:dyDescent="0.25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86111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 x14ac:dyDescent="0.25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86477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 x14ac:dyDescent="0.25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86842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 x14ac:dyDescent="0.25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87207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 x14ac:dyDescent="0.25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87572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 x14ac:dyDescent="0.25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87938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 x14ac:dyDescent="0.25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88303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 x14ac:dyDescent="0.25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88668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 x14ac:dyDescent="0.25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89033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 x14ac:dyDescent="0.25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89399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 x14ac:dyDescent="0.25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89764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 x14ac:dyDescent="0.25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90129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 x14ac:dyDescent="0.25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90494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 x14ac:dyDescent="0.25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90860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 x14ac:dyDescent="0.25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91225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 x14ac:dyDescent="0.25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91590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 x14ac:dyDescent="0.25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91955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 x14ac:dyDescent="0.25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92321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 x14ac:dyDescent="0.25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92686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 x14ac:dyDescent="0.25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93051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 x14ac:dyDescent="0.25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93416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 x14ac:dyDescent="0.25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93782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 x14ac:dyDescent="0.25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94147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 x14ac:dyDescent="0.25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94512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 x14ac:dyDescent="0.25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94877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 x14ac:dyDescent="0.25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95243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 x14ac:dyDescent="0.25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95608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 x14ac:dyDescent="0.25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95973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 x14ac:dyDescent="0.25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96338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 x14ac:dyDescent="0.25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96704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 x14ac:dyDescent="0.25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97069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 x14ac:dyDescent="0.25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97434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 x14ac:dyDescent="0.25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97799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 x14ac:dyDescent="0.25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98165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 x14ac:dyDescent="0.25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98530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 x14ac:dyDescent="0.25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98895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 x14ac:dyDescent="0.25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99260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 x14ac:dyDescent="0.25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99626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 x14ac:dyDescent="0.25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99991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 x14ac:dyDescent="0.25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100356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 x14ac:dyDescent="0.25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100721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 x14ac:dyDescent="0.25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101087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 x14ac:dyDescent="0.25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101452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 x14ac:dyDescent="0.25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101817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 x14ac:dyDescent="0.25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102182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 x14ac:dyDescent="0.25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102548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 x14ac:dyDescent="0.25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102913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 x14ac:dyDescent="0.25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103278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 x14ac:dyDescent="0.25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103643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 x14ac:dyDescent="0.25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104009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 x14ac:dyDescent="0.25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104374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 x14ac:dyDescent="0.25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104739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 x14ac:dyDescent="0.25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105104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 x14ac:dyDescent="0.25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105470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 x14ac:dyDescent="0.25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105835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 x14ac:dyDescent="0.25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106200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 x14ac:dyDescent="0.25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106565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 x14ac:dyDescent="0.25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106931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 x14ac:dyDescent="0.25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107296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 x14ac:dyDescent="0.25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107661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 x14ac:dyDescent="0.25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108026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 x14ac:dyDescent="0.25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108392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 x14ac:dyDescent="0.25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108757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 x14ac:dyDescent="0.25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109122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 x14ac:dyDescent="0.25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109487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 x14ac:dyDescent="0.25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109852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 x14ac:dyDescent="0.25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110217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 x14ac:dyDescent="0.25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110582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 x14ac:dyDescent="0.25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110947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 x14ac:dyDescent="0.25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111313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 x14ac:dyDescent="0.25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111678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 x14ac:dyDescent="0.25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112043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 x14ac:dyDescent="0.25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112408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 x14ac:dyDescent="0.25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112774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 x14ac:dyDescent="0.25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113139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 x14ac:dyDescent="0.25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113504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 x14ac:dyDescent="0.25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113869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 x14ac:dyDescent="0.25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114235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 x14ac:dyDescent="0.25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114600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 x14ac:dyDescent="0.25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114965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 x14ac:dyDescent="0.25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115330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 x14ac:dyDescent="0.25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115696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 x14ac:dyDescent="0.25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116061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 x14ac:dyDescent="0.25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116426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 x14ac:dyDescent="0.25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116791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 x14ac:dyDescent="0.25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117157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 x14ac:dyDescent="0.25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117522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 x14ac:dyDescent="0.25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117887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 x14ac:dyDescent="0.25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118252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 x14ac:dyDescent="0.25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118618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 x14ac:dyDescent="0.25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118983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 x14ac:dyDescent="0.25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119348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 x14ac:dyDescent="0.25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119713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 x14ac:dyDescent="0.25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120079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 x14ac:dyDescent="0.25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120444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 x14ac:dyDescent="0.25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120809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 x14ac:dyDescent="0.25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121174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 x14ac:dyDescent="0.25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121540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 x14ac:dyDescent="0.25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121905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 x14ac:dyDescent="0.25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122270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 x14ac:dyDescent="0.25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122635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 x14ac:dyDescent="0.25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123001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 x14ac:dyDescent="0.25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123366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 x14ac:dyDescent="0.25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123731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 x14ac:dyDescent="0.25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124096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 x14ac:dyDescent="0.25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124462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 x14ac:dyDescent="0.25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124827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 x14ac:dyDescent="0.25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125192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 x14ac:dyDescent="0.25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125557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 x14ac:dyDescent="0.25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125923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 x14ac:dyDescent="0.25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126288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 x14ac:dyDescent="0.25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126653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 x14ac:dyDescent="0.25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127018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 x14ac:dyDescent="0.25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127384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 x14ac:dyDescent="0.25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127749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 x14ac:dyDescent="0.25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128114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 x14ac:dyDescent="0.25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128479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 x14ac:dyDescent="0.25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128845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 x14ac:dyDescent="0.25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129210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 x14ac:dyDescent="0.25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129575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 x14ac:dyDescent="0.25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129940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 x14ac:dyDescent="0.25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130306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 x14ac:dyDescent="0.25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130671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 x14ac:dyDescent="0.25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131036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 x14ac:dyDescent="0.25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131401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 x14ac:dyDescent="0.25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131767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 x14ac:dyDescent="0.25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132132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 x14ac:dyDescent="0.25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132497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 x14ac:dyDescent="0.25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132862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 x14ac:dyDescent="0.25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133228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 x14ac:dyDescent="0.25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133593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 x14ac:dyDescent="0.25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133958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 x14ac:dyDescent="0.25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134323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 x14ac:dyDescent="0.25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134689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 x14ac:dyDescent="0.25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135054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 x14ac:dyDescent="0.25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135419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 x14ac:dyDescent="0.25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135784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 x14ac:dyDescent="0.25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136150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 x14ac:dyDescent="0.25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136515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 x14ac:dyDescent="0.25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136880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 x14ac:dyDescent="0.25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137245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 x14ac:dyDescent="0.25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137611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 x14ac:dyDescent="0.25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137976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 x14ac:dyDescent="0.25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138341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 x14ac:dyDescent="0.25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138706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 x14ac:dyDescent="0.25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139072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 x14ac:dyDescent="0.25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139437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 x14ac:dyDescent="0.25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139802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 x14ac:dyDescent="0.25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140167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 x14ac:dyDescent="0.25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140533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 x14ac:dyDescent="0.25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140898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 x14ac:dyDescent="0.25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141263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 x14ac:dyDescent="0.25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141628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 x14ac:dyDescent="0.25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141994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 x14ac:dyDescent="0.25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142359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 x14ac:dyDescent="0.25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142724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 x14ac:dyDescent="0.25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143089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 x14ac:dyDescent="0.25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143455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 x14ac:dyDescent="0.25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143820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 x14ac:dyDescent="0.25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144185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 x14ac:dyDescent="0.25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144550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 x14ac:dyDescent="0.25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144916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 x14ac:dyDescent="0.25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145281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 x14ac:dyDescent="0.25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145646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 x14ac:dyDescent="0.25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146011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 x14ac:dyDescent="0.25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146376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 x14ac:dyDescent="0.25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146741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 x14ac:dyDescent="0.25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147106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 x14ac:dyDescent="0.25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147471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 x14ac:dyDescent="0.25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147837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 x14ac:dyDescent="0.25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148202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 x14ac:dyDescent="0.25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148567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 x14ac:dyDescent="0.25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148932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 x14ac:dyDescent="0.25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149298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 x14ac:dyDescent="0.25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149663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 x14ac:dyDescent="0.25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150028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 x14ac:dyDescent="0.25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150393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 x14ac:dyDescent="0.25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150759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 x14ac:dyDescent="0.25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151124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 x14ac:dyDescent="0.25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151489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 x14ac:dyDescent="0.25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151854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 x14ac:dyDescent="0.25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152220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 x14ac:dyDescent="0.25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152585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 x14ac:dyDescent="0.25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152950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 x14ac:dyDescent="0.25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153315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 x14ac:dyDescent="0.25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153681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 x14ac:dyDescent="0.25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154046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 x14ac:dyDescent="0.25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154411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 x14ac:dyDescent="0.25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154776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 x14ac:dyDescent="0.25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155142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 x14ac:dyDescent="0.25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155507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 x14ac:dyDescent="0.25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155872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 x14ac:dyDescent="0.25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156237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 x14ac:dyDescent="0.25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156603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 x14ac:dyDescent="0.25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156968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 x14ac:dyDescent="0.25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157333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 x14ac:dyDescent="0.25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157698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 x14ac:dyDescent="0.25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158064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 x14ac:dyDescent="0.25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158429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 x14ac:dyDescent="0.25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158794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 x14ac:dyDescent="0.25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159159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 x14ac:dyDescent="0.25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159525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 x14ac:dyDescent="0.25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159890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 x14ac:dyDescent="0.25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160255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 x14ac:dyDescent="0.25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160620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 x14ac:dyDescent="0.25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160986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 x14ac:dyDescent="0.25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161351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 x14ac:dyDescent="0.25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161716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 x14ac:dyDescent="0.25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162081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 x14ac:dyDescent="0.25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162447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 x14ac:dyDescent="0.25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162812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 x14ac:dyDescent="0.25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163177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 x14ac:dyDescent="0.25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163542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 x14ac:dyDescent="0.25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163908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 x14ac:dyDescent="0.25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164273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 x14ac:dyDescent="0.25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164638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 x14ac:dyDescent="0.25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165003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 x14ac:dyDescent="0.25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165369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 x14ac:dyDescent="0.25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165734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 x14ac:dyDescent="0.25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166099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 x14ac:dyDescent="0.25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166464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 x14ac:dyDescent="0.25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166830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 x14ac:dyDescent="0.25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167195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 x14ac:dyDescent="0.25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167560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 x14ac:dyDescent="0.25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167925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 x14ac:dyDescent="0.25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168291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 x14ac:dyDescent="0.25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168656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 x14ac:dyDescent="0.25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169021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 x14ac:dyDescent="0.25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169386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 x14ac:dyDescent="0.25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169752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 x14ac:dyDescent="0.25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170117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 x14ac:dyDescent="0.25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170482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 x14ac:dyDescent="0.25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170847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 x14ac:dyDescent="0.25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171213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 x14ac:dyDescent="0.25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171578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 x14ac:dyDescent="0.25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171943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 x14ac:dyDescent="0.25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172308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 x14ac:dyDescent="0.25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172674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 x14ac:dyDescent="0.25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173039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 x14ac:dyDescent="0.25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173404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 x14ac:dyDescent="0.25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173769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 x14ac:dyDescent="0.25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174135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 x14ac:dyDescent="0.25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174500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 x14ac:dyDescent="0.25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174865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 x14ac:dyDescent="0.25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175230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 x14ac:dyDescent="0.25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175596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 x14ac:dyDescent="0.25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175961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 x14ac:dyDescent="0.25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176326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 x14ac:dyDescent="0.25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176691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 x14ac:dyDescent="0.25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177057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 x14ac:dyDescent="0.25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177422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 x14ac:dyDescent="0.25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177787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 x14ac:dyDescent="0.25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178152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 x14ac:dyDescent="0.25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178518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 x14ac:dyDescent="0.25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178883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 x14ac:dyDescent="0.25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179248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 x14ac:dyDescent="0.25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179613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 x14ac:dyDescent="0.25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179979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 x14ac:dyDescent="0.25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180344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 x14ac:dyDescent="0.25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180709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 x14ac:dyDescent="0.25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181074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 x14ac:dyDescent="0.25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181440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 x14ac:dyDescent="0.25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181805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 x14ac:dyDescent="0.25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182170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 x14ac:dyDescent="0.25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182535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 x14ac:dyDescent="0.25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182901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 x14ac:dyDescent="0.25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183266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 x14ac:dyDescent="0.25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183631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 x14ac:dyDescent="0.25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183996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 x14ac:dyDescent="0.25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184362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 x14ac:dyDescent="0.25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184727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 x14ac:dyDescent="0.25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185092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 x14ac:dyDescent="0.25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185457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 x14ac:dyDescent="0.25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185823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 x14ac:dyDescent="0.25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186188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 x14ac:dyDescent="0.25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186553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 x14ac:dyDescent="0.25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186918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 x14ac:dyDescent="0.25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187284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 x14ac:dyDescent="0.25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187649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 x14ac:dyDescent="0.25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188014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 x14ac:dyDescent="0.25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188379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 x14ac:dyDescent="0.25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188745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 x14ac:dyDescent="0.25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189110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 x14ac:dyDescent="0.25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189475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 x14ac:dyDescent="0.25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189840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 x14ac:dyDescent="0.25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190206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 x14ac:dyDescent="0.25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190571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 x14ac:dyDescent="0.25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190936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 x14ac:dyDescent="0.25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191301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 x14ac:dyDescent="0.25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191667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 x14ac:dyDescent="0.25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192032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 x14ac:dyDescent="0.25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192397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 x14ac:dyDescent="0.25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192762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 x14ac:dyDescent="0.25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193128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 x14ac:dyDescent="0.25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193493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 x14ac:dyDescent="0.25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193858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 x14ac:dyDescent="0.25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194223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 x14ac:dyDescent="0.25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194589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 x14ac:dyDescent="0.25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194954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 x14ac:dyDescent="0.25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195319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 x14ac:dyDescent="0.25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195684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 x14ac:dyDescent="0.25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196050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 x14ac:dyDescent="0.25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196415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 x14ac:dyDescent="0.25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196780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 x14ac:dyDescent="0.25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197145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 x14ac:dyDescent="0.25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197511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 x14ac:dyDescent="0.25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197876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 x14ac:dyDescent="0.25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198241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 x14ac:dyDescent="0.25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198606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 x14ac:dyDescent="0.25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198972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 x14ac:dyDescent="0.25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199337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 x14ac:dyDescent="0.25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199702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 x14ac:dyDescent="0.25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200067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 x14ac:dyDescent="0.25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200433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 x14ac:dyDescent="0.25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200798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 x14ac:dyDescent="0.25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201163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 x14ac:dyDescent="0.25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201528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 x14ac:dyDescent="0.25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201894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 x14ac:dyDescent="0.25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202259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 x14ac:dyDescent="0.25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202624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 x14ac:dyDescent="0.25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202989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 x14ac:dyDescent="0.25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203355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 x14ac:dyDescent="0.25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203720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 x14ac:dyDescent="0.25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204085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 x14ac:dyDescent="0.25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204450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 x14ac:dyDescent="0.25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204816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 x14ac:dyDescent="0.25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205181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 x14ac:dyDescent="0.25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205546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 x14ac:dyDescent="0.25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205911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 x14ac:dyDescent="0.25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206277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 x14ac:dyDescent="0.25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206642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 x14ac:dyDescent="0.25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207007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 x14ac:dyDescent="0.25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207372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 x14ac:dyDescent="0.25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207738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 x14ac:dyDescent="0.25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208103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 x14ac:dyDescent="0.25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208468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 x14ac:dyDescent="0.25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208833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 x14ac:dyDescent="0.25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209199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 x14ac:dyDescent="0.25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209564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 x14ac:dyDescent="0.25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209929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 x14ac:dyDescent="0.25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210294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 x14ac:dyDescent="0.25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210660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 x14ac:dyDescent="0.25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211025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 x14ac:dyDescent="0.25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211390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 x14ac:dyDescent="0.25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211755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 x14ac:dyDescent="0.25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212121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 x14ac:dyDescent="0.25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212486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 x14ac:dyDescent="0.25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212851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 x14ac:dyDescent="0.25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213216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 x14ac:dyDescent="0.25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213582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 x14ac:dyDescent="0.25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213947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 x14ac:dyDescent="0.25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214312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 x14ac:dyDescent="0.25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214677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 x14ac:dyDescent="0.25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215043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 x14ac:dyDescent="0.25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215408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 x14ac:dyDescent="0.25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215773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 x14ac:dyDescent="0.25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216138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 x14ac:dyDescent="0.25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216504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 x14ac:dyDescent="0.25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216869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 x14ac:dyDescent="0.25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217234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 x14ac:dyDescent="0.25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217599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 x14ac:dyDescent="0.25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217965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 x14ac:dyDescent="0.25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218330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 x14ac:dyDescent="0.25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218695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 x14ac:dyDescent="0.25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219060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 x14ac:dyDescent="0.25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219425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 x14ac:dyDescent="0.25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219790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 x14ac:dyDescent="0.25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220155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 x14ac:dyDescent="0.25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220520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 x14ac:dyDescent="0.25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220886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 x14ac:dyDescent="0.25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221251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 x14ac:dyDescent="0.25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221616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 x14ac:dyDescent="0.25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221981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 x14ac:dyDescent="0.25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222347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 x14ac:dyDescent="0.25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222712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 x14ac:dyDescent="0.25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223077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 x14ac:dyDescent="0.25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223442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 x14ac:dyDescent="0.25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223808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 x14ac:dyDescent="0.25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224173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 x14ac:dyDescent="0.25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224538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 x14ac:dyDescent="0.25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224903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 x14ac:dyDescent="0.25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225269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 x14ac:dyDescent="0.25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225634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 x14ac:dyDescent="0.25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225999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 x14ac:dyDescent="0.25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226364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 x14ac:dyDescent="0.25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226730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 x14ac:dyDescent="0.25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227095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 x14ac:dyDescent="0.25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227460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 x14ac:dyDescent="0.25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227825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 x14ac:dyDescent="0.25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228191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 x14ac:dyDescent="0.25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228556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 x14ac:dyDescent="0.25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228921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 x14ac:dyDescent="0.25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229286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 x14ac:dyDescent="0.25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229652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 x14ac:dyDescent="0.25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230017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 x14ac:dyDescent="0.25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230382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 x14ac:dyDescent="0.25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230747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 x14ac:dyDescent="0.25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231113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 x14ac:dyDescent="0.25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231478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 x14ac:dyDescent="0.25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231843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 x14ac:dyDescent="0.25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232208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 x14ac:dyDescent="0.25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232574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 x14ac:dyDescent="0.25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232939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 x14ac:dyDescent="0.25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233304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 x14ac:dyDescent="0.25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233669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 x14ac:dyDescent="0.25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234035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 x14ac:dyDescent="0.25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234400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 x14ac:dyDescent="0.25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234765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 x14ac:dyDescent="0.25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235130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 x14ac:dyDescent="0.25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235496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 x14ac:dyDescent="0.25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235861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 x14ac:dyDescent="0.25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236226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 x14ac:dyDescent="0.25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236591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 x14ac:dyDescent="0.25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236957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 x14ac:dyDescent="0.25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237322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 x14ac:dyDescent="0.25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237687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 x14ac:dyDescent="0.25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238052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 x14ac:dyDescent="0.25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238418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 x14ac:dyDescent="0.25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238783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 x14ac:dyDescent="0.25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239148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 x14ac:dyDescent="0.25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239513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 x14ac:dyDescent="0.25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239879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 x14ac:dyDescent="0.25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240244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 x14ac:dyDescent="0.25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240609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 x14ac:dyDescent="0.25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240974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 x14ac:dyDescent="0.25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241340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 x14ac:dyDescent="0.25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241705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 x14ac:dyDescent="0.25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242070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 x14ac:dyDescent="0.25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242435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 x14ac:dyDescent="0.25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242801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 x14ac:dyDescent="0.25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243166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 x14ac:dyDescent="0.25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243531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 x14ac:dyDescent="0.25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243896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 x14ac:dyDescent="0.25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244262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 x14ac:dyDescent="0.25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244627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 x14ac:dyDescent="0.25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244992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 x14ac:dyDescent="0.25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245357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 x14ac:dyDescent="0.25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245723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 x14ac:dyDescent="0.25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246088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 x14ac:dyDescent="0.25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246453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 x14ac:dyDescent="0.25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246818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 x14ac:dyDescent="0.25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247184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 x14ac:dyDescent="0.25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247549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 x14ac:dyDescent="0.25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247914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 x14ac:dyDescent="0.25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248279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 x14ac:dyDescent="0.25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248645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 x14ac:dyDescent="0.25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249010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 x14ac:dyDescent="0.25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249375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 x14ac:dyDescent="0.25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249740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 x14ac:dyDescent="0.25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250106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 x14ac:dyDescent="0.25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250471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 x14ac:dyDescent="0.25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250836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 x14ac:dyDescent="0.25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251201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 x14ac:dyDescent="0.25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251567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 x14ac:dyDescent="0.25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251932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 x14ac:dyDescent="0.25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252297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 x14ac:dyDescent="0.25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252662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 x14ac:dyDescent="0.25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253028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 x14ac:dyDescent="0.25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253393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 x14ac:dyDescent="0.25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253758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 x14ac:dyDescent="0.25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254123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 x14ac:dyDescent="0.25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254489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 x14ac:dyDescent="0.25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254854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 x14ac:dyDescent="0.25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255219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 x14ac:dyDescent="0.25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255584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 x14ac:dyDescent="0.25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255949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 x14ac:dyDescent="0.25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256314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 x14ac:dyDescent="0.25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256679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 x14ac:dyDescent="0.25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257044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 x14ac:dyDescent="0.25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257410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 x14ac:dyDescent="0.25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257775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 x14ac:dyDescent="0.25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258140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 x14ac:dyDescent="0.25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258505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 x14ac:dyDescent="0.25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258871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 x14ac:dyDescent="0.25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259236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 x14ac:dyDescent="0.25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259601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 x14ac:dyDescent="0.25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259966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 x14ac:dyDescent="0.25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260332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 x14ac:dyDescent="0.25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260697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 x14ac:dyDescent="0.25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261062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 x14ac:dyDescent="0.25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261427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 x14ac:dyDescent="0.25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261793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 x14ac:dyDescent="0.25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262158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 x14ac:dyDescent="0.25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262523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 x14ac:dyDescent="0.25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262888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 x14ac:dyDescent="0.25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263254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 x14ac:dyDescent="0.25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263619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 x14ac:dyDescent="0.25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263984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 x14ac:dyDescent="0.25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264349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 x14ac:dyDescent="0.25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264715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 x14ac:dyDescent="0.25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265080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 x14ac:dyDescent="0.25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265445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 x14ac:dyDescent="0.25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265810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 x14ac:dyDescent="0.25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266176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 x14ac:dyDescent="0.25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266541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 x14ac:dyDescent="0.25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266906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 x14ac:dyDescent="0.25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267271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 x14ac:dyDescent="0.25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267637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 x14ac:dyDescent="0.25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268002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 x14ac:dyDescent="0.25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268367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 x14ac:dyDescent="0.25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268732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 x14ac:dyDescent="0.25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269098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 x14ac:dyDescent="0.25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269463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 x14ac:dyDescent="0.25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269828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 x14ac:dyDescent="0.25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270193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 x14ac:dyDescent="0.25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270559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 x14ac:dyDescent="0.25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270924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 x14ac:dyDescent="0.25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271289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 x14ac:dyDescent="0.25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271654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 x14ac:dyDescent="0.25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272020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 x14ac:dyDescent="0.25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272385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 x14ac:dyDescent="0.25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272750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 x14ac:dyDescent="0.25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273115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 x14ac:dyDescent="0.25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273481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 x14ac:dyDescent="0.25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273846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 x14ac:dyDescent="0.25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274211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 x14ac:dyDescent="0.25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274576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 x14ac:dyDescent="0.25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274942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 x14ac:dyDescent="0.25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275307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 x14ac:dyDescent="0.25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275672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 x14ac:dyDescent="0.25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276037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 x14ac:dyDescent="0.25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276403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 x14ac:dyDescent="0.25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276768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 x14ac:dyDescent="0.25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277133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 x14ac:dyDescent="0.25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277498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 x14ac:dyDescent="0.25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277864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 x14ac:dyDescent="0.25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278229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 x14ac:dyDescent="0.25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278594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 x14ac:dyDescent="0.25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278959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 x14ac:dyDescent="0.25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279325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 x14ac:dyDescent="0.25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279690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 x14ac:dyDescent="0.25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280055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 x14ac:dyDescent="0.25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280420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 x14ac:dyDescent="0.25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280786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 x14ac:dyDescent="0.25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281151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 x14ac:dyDescent="0.25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281516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 x14ac:dyDescent="0.25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281881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 x14ac:dyDescent="0.25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282247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 x14ac:dyDescent="0.25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282612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 x14ac:dyDescent="0.25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282977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 x14ac:dyDescent="0.25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283342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 x14ac:dyDescent="0.25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283708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 x14ac:dyDescent="0.25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284073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 x14ac:dyDescent="0.25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284438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 x14ac:dyDescent="0.25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284803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 x14ac:dyDescent="0.25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285169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 x14ac:dyDescent="0.25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285534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 x14ac:dyDescent="0.25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285899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 x14ac:dyDescent="0.25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286264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 x14ac:dyDescent="0.25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286630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 x14ac:dyDescent="0.25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286995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 x14ac:dyDescent="0.25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287360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 x14ac:dyDescent="0.25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287725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 x14ac:dyDescent="0.25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288091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 x14ac:dyDescent="0.25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288456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 x14ac:dyDescent="0.25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288821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 x14ac:dyDescent="0.25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289186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 x14ac:dyDescent="0.25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289552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 x14ac:dyDescent="0.25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289917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 x14ac:dyDescent="0.25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290282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 x14ac:dyDescent="0.25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290647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 x14ac:dyDescent="0.25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291013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 x14ac:dyDescent="0.25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291378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 x14ac:dyDescent="0.25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291743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 x14ac:dyDescent="0.25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292108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 x14ac:dyDescent="0.25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292473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 x14ac:dyDescent="0.25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292838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 x14ac:dyDescent="0.25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293203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 x14ac:dyDescent="0.25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293568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 x14ac:dyDescent="0.25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293934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 x14ac:dyDescent="0.25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294299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 x14ac:dyDescent="0.25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294664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 x14ac:dyDescent="0.25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295029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 x14ac:dyDescent="0.25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295395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 x14ac:dyDescent="0.25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295760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 x14ac:dyDescent="0.25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296125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 x14ac:dyDescent="0.25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296490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 x14ac:dyDescent="0.25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296856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 x14ac:dyDescent="0.25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297221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 x14ac:dyDescent="0.25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297586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 x14ac:dyDescent="0.25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297951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 x14ac:dyDescent="0.25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298317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 x14ac:dyDescent="0.25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298682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 x14ac:dyDescent="0.25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299047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 x14ac:dyDescent="0.25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299412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 x14ac:dyDescent="0.25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299778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 x14ac:dyDescent="0.25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300143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 x14ac:dyDescent="0.25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300508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 x14ac:dyDescent="0.25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300873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 x14ac:dyDescent="0.25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301239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 x14ac:dyDescent="0.25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301604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 x14ac:dyDescent="0.25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301969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 x14ac:dyDescent="0.25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302334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 x14ac:dyDescent="0.25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302700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 x14ac:dyDescent="0.25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303065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 x14ac:dyDescent="0.25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303430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 x14ac:dyDescent="0.25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303795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 x14ac:dyDescent="0.25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304161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 x14ac:dyDescent="0.25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304526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 x14ac:dyDescent="0.25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304891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 x14ac:dyDescent="0.25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305256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 x14ac:dyDescent="0.25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305622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 x14ac:dyDescent="0.25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305987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 x14ac:dyDescent="0.25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306352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 x14ac:dyDescent="0.25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306717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 x14ac:dyDescent="0.25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307083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 x14ac:dyDescent="0.25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307448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 x14ac:dyDescent="0.25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307813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 x14ac:dyDescent="0.25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308178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 x14ac:dyDescent="0.25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308544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 x14ac:dyDescent="0.25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308909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 x14ac:dyDescent="0.25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309274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 x14ac:dyDescent="0.25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309639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 x14ac:dyDescent="0.25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310005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 x14ac:dyDescent="0.25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310370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 x14ac:dyDescent="0.25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310735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 x14ac:dyDescent="0.25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311100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 x14ac:dyDescent="0.25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311466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 x14ac:dyDescent="0.25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311831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 x14ac:dyDescent="0.25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312196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 x14ac:dyDescent="0.25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312561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 x14ac:dyDescent="0.25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312927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 x14ac:dyDescent="0.25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313292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 x14ac:dyDescent="0.25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313657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 x14ac:dyDescent="0.25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314022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 x14ac:dyDescent="0.25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314388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 x14ac:dyDescent="0.25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314753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 x14ac:dyDescent="0.25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315118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 x14ac:dyDescent="0.25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315483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 x14ac:dyDescent="0.25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315849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 x14ac:dyDescent="0.25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316214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 x14ac:dyDescent="0.25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316579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 x14ac:dyDescent="0.25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316944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 x14ac:dyDescent="0.25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317310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 x14ac:dyDescent="0.25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317675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 x14ac:dyDescent="0.25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318040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 x14ac:dyDescent="0.25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318405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 x14ac:dyDescent="0.25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318771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 x14ac:dyDescent="0.25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319136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 x14ac:dyDescent="0.25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319501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 x14ac:dyDescent="0.25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319866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 x14ac:dyDescent="0.25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320232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 x14ac:dyDescent="0.25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320597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 x14ac:dyDescent="0.25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320962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 x14ac:dyDescent="0.25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321327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 x14ac:dyDescent="0.25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321693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 x14ac:dyDescent="0.25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322058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 x14ac:dyDescent="0.25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322423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 x14ac:dyDescent="0.25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322788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 x14ac:dyDescent="0.25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323154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 x14ac:dyDescent="0.25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323519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 x14ac:dyDescent="0.25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323884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 x14ac:dyDescent="0.25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324249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 x14ac:dyDescent="0.25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324615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 x14ac:dyDescent="0.25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324980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 x14ac:dyDescent="0.25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325345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 x14ac:dyDescent="0.25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325710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 x14ac:dyDescent="0.25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326076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 x14ac:dyDescent="0.25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326441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 x14ac:dyDescent="0.25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326806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 x14ac:dyDescent="0.25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327171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 x14ac:dyDescent="0.25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327537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 x14ac:dyDescent="0.25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327902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 x14ac:dyDescent="0.25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328267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 x14ac:dyDescent="0.25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328632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 x14ac:dyDescent="0.25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328998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 x14ac:dyDescent="0.25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329363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 x14ac:dyDescent="0.25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329728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 x14ac:dyDescent="0.25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330093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 x14ac:dyDescent="0.25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330459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 x14ac:dyDescent="0.25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330824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 x14ac:dyDescent="0.25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331189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 x14ac:dyDescent="0.25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331554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 x14ac:dyDescent="0.25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331920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 x14ac:dyDescent="0.25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332285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 x14ac:dyDescent="0.25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332650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 x14ac:dyDescent="0.25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333015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 x14ac:dyDescent="0.25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333381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 x14ac:dyDescent="0.25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333746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 x14ac:dyDescent="0.25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334111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 x14ac:dyDescent="0.25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334476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 x14ac:dyDescent="0.25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334842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 x14ac:dyDescent="0.25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335207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 x14ac:dyDescent="0.25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335572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 x14ac:dyDescent="0.25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335937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 x14ac:dyDescent="0.25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336303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 x14ac:dyDescent="0.25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336668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 x14ac:dyDescent="0.25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337033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 x14ac:dyDescent="0.25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337398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 x14ac:dyDescent="0.25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337764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 x14ac:dyDescent="0.25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338129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 x14ac:dyDescent="0.25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338494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 x14ac:dyDescent="0.25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338859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 x14ac:dyDescent="0.25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339225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 x14ac:dyDescent="0.25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339590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 x14ac:dyDescent="0.25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339955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 x14ac:dyDescent="0.25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340320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 x14ac:dyDescent="0.25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340686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 x14ac:dyDescent="0.25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341051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 x14ac:dyDescent="0.25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341416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 x14ac:dyDescent="0.25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341781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 x14ac:dyDescent="0.25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342147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 x14ac:dyDescent="0.25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342512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 x14ac:dyDescent="0.25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342877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 x14ac:dyDescent="0.25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343242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 x14ac:dyDescent="0.25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343608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 x14ac:dyDescent="0.25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343973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 x14ac:dyDescent="0.25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344338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 x14ac:dyDescent="0.25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344703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 x14ac:dyDescent="0.25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345069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 x14ac:dyDescent="0.25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345434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 x14ac:dyDescent="0.25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345799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 x14ac:dyDescent="0.25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346164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 x14ac:dyDescent="0.25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346530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 x14ac:dyDescent="0.25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346895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 x14ac:dyDescent="0.25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347260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 x14ac:dyDescent="0.25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347625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 x14ac:dyDescent="0.25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347991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 x14ac:dyDescent="0.25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348356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 x14ac:dyDescent="0.25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348721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 x14ac:dyDescent="0.25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349086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 x14ac:dyDescent="0.25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349452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 x14ac:dyDescent="0.25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349817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 x14ac:dyDescent="0.25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350182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 x14ac:dyDescent="0.25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350547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 x14ac:dyDescent="0.25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350913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 x14ac:dyDescent="0.25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351278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 x14ac:dyDescent="0.25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351643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 x14ac:dyDescent="0.25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352008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 x14ac:dyDescent="0.25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352374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 x14ac:dyDescent="0.25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352739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 x14ac:dyDescent="0.25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353104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 x14ac:dyDescent="0.25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353469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 x14ac:dyDescent="0.25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353835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 x14ac:dyDescent="0.25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354200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 x14ac:dyDescent="0.25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354565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 x14ac:dyDescent="0.25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354930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 x14ac:dyDescent="0.25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355296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 x14ac:dyDescent="0.25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355661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 x14ac:dyDescent="0.25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356026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 x14ac:dyDescent="0.25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356391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 x14ac:dyDescent="0.25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356757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 x14ac:dyDescent="0.25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357122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 x14ac:dyDescent="0.25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357487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 x14ac:dyDescent="0.25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357852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 x14ac:dyDescent="0.25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358218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 x14ac:dyDescent="0.25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358583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 x14ac:dyDescent="0.25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358948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 x14ac:dyDescent="0.25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359313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 x14ac:dyDescent="0.25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359679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 x14ac:dyDescent="0.25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360044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 x14ac:dyDescent="0.25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360409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 x14ac:dyDescent="0.25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360774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 x14ac:dyDescent="0.25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361140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 x14ac:dyDescent="0.25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361505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 x14ac:dyDescent="0.25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361870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 x14ac:dyDescent="0.25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362235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 x14ac:dyDescent="0.25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362601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 x14ac:dyDescent="0.25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362966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 x14ac:dyDescent="0.25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363331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 x14ac:dyDescent="0.25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363696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 x14ac:dyDescent="0.25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364062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 x14ac:dyDescent="0.25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364427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 x14ac:dyDescent="0.25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364792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 x14ac:dyDescent="0.25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365157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 x14ac:dyDescent="0.25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365522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 x14ac:dyDescent="0.25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365887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 x14ac:dyDescent="0.25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366252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 x14ac:dyDescent="0.25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366617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 x14ac:dyDescent="0.25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366983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 x14ac:dyDescent="0.25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367348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 x14ac:dyDescent="0.25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367713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 x14ac:dyDescent="0.25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368078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 x14ac:dyDescent="0.25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368444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 x14ac:dyDescent="0.25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368809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 x14ac:dyDescent="0.25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369174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 x14ac:dyDescent="0.25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369539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 x14ac:dyDescent="0.25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369905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 x14ac:dyDescent="0.25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370270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 x14ac:dyDescent="0.25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370635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 x14ac:dyDescent="0.25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371000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 x14ac:dyDescent="0.25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371366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 x14ac:dyDescent="0.25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371731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 x14ac:dyDescent="0.25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372096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 x14ac:dyDescent="0.25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372461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 x14ac:dyDescent="0.25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372827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 x14ac:dyDescent="0.25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373192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 x14ac:dyDescent="0.25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373557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 x14ac:dyDescent="0.25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373922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 x14ac:dyDescent="0.25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374288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 x14ac:dyDescent="0.25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374653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 x14ac:dyDescent="0.25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375018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 x14ac:dyDescent="0.25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375383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 x14ac:dyDescent="0.25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375749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 x14ac:dyDescent="0.25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376114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 x14ac:dyDescent="0.25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376479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 x14ac:dyDescent="0.25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376844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 x14ac:dyDescent="0.25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377210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 x14ac:dyDescent="0.25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377575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 x14ac:dyDescent="0.25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377940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 x14ac:dyDescent="0.25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378305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 x14ac:dyDescent="0.25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378671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 x14ac:dyDescent="0.25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379036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 x14ac:dyDescent="0.25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379401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 x14ac:dyDescent="0.25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379766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 x14ac:dyDescent="0.25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380132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 x14ac:dyDescent="0.25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380497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 x14ac:dyDescent="0.25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380862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 x14ac:dyDescent="0.25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381227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 x14ac:dyDescent="0.25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381593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 x14ac:dyDescent="0.25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381958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 x14ac:dyDescent="0.25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382323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 x14ac:dyDescent="0.25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382688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 x14ac:dyDescent="0.25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383054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 x14ac:dyDescent="0.25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383419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 x14ac:dyDescent="0.25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383784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 x14ac:dyDescent="0.25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384149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 x14ac:dyDescent="0.25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384515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 x14ac:dyDescent="0.25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384880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 x14ac:dyDescent="0.25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385245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 x14ac:dyDescent="0.25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385610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 x14ac:dyDescent="0.25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385976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 x14ac:dyDescent="0.25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386341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 x14ac:dyDescent="0.25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386706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 x14ac:dyDescent="0.25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387071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 x14ac:dyDescent="0.25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387437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 x14ac:dyDescent="0.25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387802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 x14ac:dyDescent="0.25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388167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 x14ac:dyDescent="0.25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388532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 x14ac:dyDescent="0.25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388898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 x14ac:dyDescent="0.25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389263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 x14ac:dyDescent="0.25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389628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 x14ac:dyDescent="0.25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389993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 x14ac:dyDescent="0.25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390359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 x14ac:dyDescent="0.25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390724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 x14ac:dyDescent="0.25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391089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 x14ac:dyDescent="0.25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391454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 x14ac:dyDescent="0.25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391820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 x14ac:dyDescent="0.25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392185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 x14ac:dyDescent="0.25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392550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 x14ac:dyDescent="0.25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392915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 x14ac:dyDescent="0.25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393281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 x14ac:dyDescent="0.25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393646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 x14ac:dyDescent="0.25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394011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 x14ac:dyDescent="0.25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394376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 x14ac:dyDescent="0.25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394742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 x14ac:dyDescent="0.25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395107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 x14ac:dyDescent="0.25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395472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 x14ac:dyDescent="0.25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395837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 x14ac:dyDescent="0.25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396203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 x14ac:dyDescent="0.25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396568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 x14ac:dyDescent="0.25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396933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 x14ac:dyDescent="0.25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397298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 x14ac:dyDescent="0.25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397664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 x14ac:dyDescent="0.25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398029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 x14ac:dyDescent="0.25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398394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 x14ac:dyDescent="0.25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398759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 x14ac:dyDescent="0.25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399125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 x14ac:dyDescent="0.25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399490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 x14ac:dyDescent="0.25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399855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 x14ac:dyDescent="0.25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400220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 x14ac:dyDescent="0.25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400586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 x14ac:dyDescent="0.25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400951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 x14ac:dyDescent="0.25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401316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 x14ac:dyDescent="0.25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401681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 x14ac:dyDescent="0.25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402046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 x14ac:dyDescent="0.25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402411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 x14ac:dyDescent="0.25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402776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 x14ac:dyDescent="0.25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403141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 x14ac:dyDescent="0.25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403507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 x14ac:dyDescent="0.25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403872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 x14ac:dyDescent="0.25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404237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 x14ac:dyDescent="0.25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404602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 x14ac:dyDescent="0.25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404968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 x14ac:dyDescent="0.25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405333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 x14ac:dyDescent="0.25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405698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 x14ac:dyDescent="0.25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406063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 x14ac:dyDescent="0.25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406429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 x14ac:dyDescent="0.25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406794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 x14ac:dyDescent="0.25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407159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 x14ac:dyDescent="0.25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407524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 x14ac:dyDescent="0.25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407890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 x14ac:dyDescent="0.25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408255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 x14ac:dyDescent="0.25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408620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 x14ac:dyDescent="0.25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408985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 x14ac:dyDescent="0.25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409351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 x14ac:dyDescent="0.25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409716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 x14ac:dyDescent="0.25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410081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 x14ac:dyDescent="0.25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410446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 x14ac:dyDescent="0.25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410812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 x14ac:dyDescent="0.25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411177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 x14ac:dyDescent="0.25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411542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 x14ac:dyDescent="0.25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411907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 x14ac:dyDescent="0.25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412273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 x14ac:dyDescent="0.25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412638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 x14ac:dyDescent="0.25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413003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 x14ac:dyDescent="0.25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413368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 x14ac:dyDescent="0.25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413734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 x14ac:dyDescent="0.25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414099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 x14ac:dyDescent="0.25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414464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 x14ac:dyDescent="0.25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414829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 x14ac:dyDescent="0.25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415195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 x14ac:dyDescent="0.25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415560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 x14ac:dyDescent="0.25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415925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 x14ac:dyDescent="0.25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416290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 x14ac:dyDescent="0.25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416656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 x14ac:dyDescent="0.25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417021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 x14ac:dyDescent="0.25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417386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 x14ac:dyDescent="0.25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417751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 x14ac:dyDescent="0.25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418117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 x14ac:dyDescent="0.25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418482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 x14ac:dyDescent="0.25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418847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 x14ac:dyDescent="0.25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419212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 x14ac:dyDescent="0.25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419578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 x14ac:dyDescent="0.25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419943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 x14ac:dyDescent="0.25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420308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 x14ac:dyDescent="0.25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420673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 x14ac:dyDescent="0.25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421039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 x14ac:dyDescent="0.25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421404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 x14ac:dyDescent="0.25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421769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 x14ac:dyDescent="0.25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422134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 x14ac:dyDescent="0.25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422500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 x14ac:dyDescent="0.25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422865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 x14ac:dyDescent="0.25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423230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 x14ac:dyDescent="0.25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423595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 x14ac:dyDescent="0.25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423961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 x14ac:dyDescent="0.25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424326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 x14ac:dyDescent="0.25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424691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 x14ac:dyDescent="0.25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425056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 x14ac:dyDescent="0.25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425422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 x14ac:dyDescent="0.25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425787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 x14ac:dyDescent="0.25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426152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 x14ac:dyDescent="0.25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426517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 x14ac:dyDescent="0.25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426883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 x14ac:dyDescent="0.25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427248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 x14ac:dyDescent="0.25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427613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 x14ac:dyDescent="0.25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427978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 x14ac:dyDescent="0.25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428344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 x14ac:dyDescent="0.25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428709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 x14ac:dyDescent="0.25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429074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 x14ac:dyDescent="0.25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429439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 x14ac:dyDescent="0.25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429805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 x14ac:dyDescent="0.25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430170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 x14ac:dyDescent="0.25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430535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 x14ac:dyDescent="0.25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430900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 x14ac:dyDescent="0.25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431266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 x14ac:dyDescent="0.25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431631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 x14ac:dyDescent="0.25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431996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 x14ac:dyDescent="0.25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432361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 x14ac:dyDescent="0.25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432727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 x14ac:dyDescent="0.25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433092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 x14ac:dyDescent="0.25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433457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 x14ac:dyDescent="0.25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433822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 x14ac:dyDescent="0.25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434188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 x14ac:dyDescent="0.25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434553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 x14ac:dyDescent="0.25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434918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 x14ac:dyDescent="0.25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435283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 x14ac:dyDescent="0.25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435649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 x14ac:dyDescent="0.25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436014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 x14ac:dyDescent="0.25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436379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 x14ac:dyDescent="0.25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436744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 x14ac:dyDescent="0.25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437110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 x14ac:dyDescent="0.25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437475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 x14ac:dyDescent="0.25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437840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 x14ac:dyDescent="0.25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438205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 x14ac:dyDescent="0.25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438570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 x14ac:dyDescent="0.25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438935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 x14ac:dyDescent="0.25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439300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 x14ac:dyDescent="0.25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439665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 x14ac:dyDescent="0.25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440031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 x14ac:dyDescent="0.25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440396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 x14ac:dyDescent="0.25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440761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 x14ac:dyDescent="0.25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441126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 x14ac:dyDescent="0.25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441492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 x14ac:dyDescent="0.25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441857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 x14ac:dyDescent="0.25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442222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 x14ac:dyDescent="0.25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442587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 x14ac:dyDescent="0.25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442953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 x14ac:dyDescent="0.25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443318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 x14ac:dyDescent="0.25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443683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 x14ac:dyDescent="0.25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444048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 x14ac:dyDescent="0.25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444414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 x14ac:dyDescent="0.25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444779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 x14ac:dyDescent="0.25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445144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 x14ac:dyDescent="0.25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445509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 x14ac:dyDescent="0.25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445875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 x14ac:dyDescent="0.25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446240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 x14ac:dyDescent="0.25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446605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 x14ac:dyDescent="0.25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446970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 x14ac:dyDescent="0.25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447336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 x14ac:dyDescent="0.25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447701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 x14ac:dyDescent="0.25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448066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 x14ac:dyDescent="0.25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448431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 x14ac:dyDescent="0.25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448797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 x14ac:dyDescent="0.25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449162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 x14ac:dyDescent="0.25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449527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 x14ac:dyDescent="0.25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449892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 x14ac:dyDescent="0.25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450258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 x14ac:dyDescent="0.25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450623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 x14ac:dyDescent="0.25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450988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 x14ac:dyDescent="0.25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451353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 x14ac:dyDescent="0.25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451719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 x14ac:dyDescent="0.25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452084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 x14ac:dyDescent="0.25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452449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 x14ac:dyDescent="0.25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452814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 x14ac:dyDescent="0.25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453180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 x14ac:dyDescent="0.25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453545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 x14ac:dyDescent="0.25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453910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 x14ac:dyDescent="0.25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454275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 x14ac:dyDescent="0.25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454641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 x14ac:dyDescent="0.25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455006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 x14ac:dyDescent="0.25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455371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 x14ac:dyDescent="0.25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455736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 x14ac:dyDescent="0.25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456102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 x14ac:dyDescent="0.25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456467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 x14ac:dyDescent="0.25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456832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 x14ac:dyDescent="0.25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457197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 x14ac:dyDescent="0.25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457563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 x14ac:dyDescent="0.25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457928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 x14ac:dyDescent="0.25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458293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 x14ac:dyDescent="0.25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458658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 x14ac:dyDescent="0.25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459024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 x14ac:dyDescent="0.25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459389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 x14ac:dyDescent="0.25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459754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 x14ac:dyDescent="0.25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460119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 x14ac:dyDescent="0.25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460485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 x14ac:dyDescent="0.25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460850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 x14ac:dyDescent="0.25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461215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 x14ac:dyDescent="0.25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461580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 x14ac:dyDescent="0.25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461946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 x14ac:dyDescent="0.25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462311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 x14ac:dyDescent="0.25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462676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 x14ac:dyDescent="0.25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463041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 x14ac:dyDescent="0.25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463407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 x14ac:dyDescent="0.25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463772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 x14ac:dyDescent="0.25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464137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 x14ac:dyDescent="0.25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464502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 x14ac:dyDescent="0.25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464868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 x14ac:dyDescent="0.25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465233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 x14ac:dyDescent="0.25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465598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 x14ac:dyDescent="0.25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465963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 x14ac:dyDescent="0.25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466329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 x14ac:dyDescent="0.25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466694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 x14ac:dyDescent="0.25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467059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 x14ac:dyDescent="0.25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467424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 x14ac:dyDescent="0.25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467790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 x14ac:dyDescent="0.25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468155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 x14ac:dyDescent="0.25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468520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 x14ac:dyDescent="0.25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468885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 x14ac:dyDescent="0.25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469251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 x14ac:dyDescent="0.25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469616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 x14ac:dyDescent="0.25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469981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 x14ac:dyDescent="0.25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470346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 x14ac:dyDescent="0.25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470712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 x14ac:dyDescent="0.25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471077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 x14ac:dyDescent="0.25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471442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 x14ac:dyDescent="0.25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471807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 x14ac:dyDescent="0.25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472173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 x14ac:dyDescent="0.25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472538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 x14ac:dyDescent="0.25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472903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 x14ac:dyDescent="0.25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473268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 x14ac:dyDescent="0.25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473634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 x14ac:dyDescent="0.25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473999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 x14ac:dyDescent="0.25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474364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 x14ac:dyDescent="0.25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474729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 x14ac:dyDescent="0.25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475095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 x14ac:dyDescent="0.25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475460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 x14ac:dyDescent="0.25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475825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 x14ac:dyDescent="0.25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476190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 x14ac:dyDescent="0.25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476556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 x14ac:dyDescent="0.25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476921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 x14ac:dyDescent="0.25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477286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 x14ac:dyDescent="0.25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477651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 x14ac:dyDescent="0.25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478017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 x14ac:dyDescent="0.25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478382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 x14ac:dyDescent="0.25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478747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 x14ac:dyDescent="0.25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479112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 x14ac:dyDescent="0.25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479478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 x14ac:dyDescent="0.25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479843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 x14ac:dyDescent="0.25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480208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 x14ac:dyDescent="0.25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480573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 x14ac:dyDescent="0.25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480939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 x14ac:dyDescent="0.25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481304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 x14ac:dyDescent="0.25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481669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"/>
  <sheetViews>
    <sheetView showGridLines="0" tabSelected="1" workbookViewId="0"/>
  </sheetViews>
  <sheetFormatPr baseColWidth="10" defaultColWidth="8.85546875"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42578125" bestFit="1" customWidth="1"/>
    <col min="5" max="5" width="15" bestFit="1" customWidth="1"/>
    <col min="6" max="6" width="30.42578125" bestFit="1" customWidth="1"/>
    <col min="7" max="15" width="10.42578125" bestFit="1" customWidth="1"/>
    <col min="16" max="16" width="10.85546875" bestFit="1" customWidth="1"/>
    <col min="17" max="18" width="10.42578125" bestFit="1" customWidth="1"/>
    <col min="20" max="20" width="9.7109375" bestFit="1" customWidth="1"/>
    <col min="21" max="21" width="15.42578125" bestFit="1" customWidth="1"/>
    <col min="22" max="22" width="3" bestFit="1" customWidth="1"/>
    <col min="23" max="23" width="16.42578125" bestFit="1" customWidth="1"/>
    <col min="24" max="24" width="13.28515625" bestFit="1" customWidth="1"/>
    <col min="25" max="25" width="8" bestFit="1" customWidth="1"/>
    <col min="26" max="26" width="13.28515625" bestFit="1" customWidth="1"/>
    <col min="27" max="27" width="11.42578125" bestFit="1" customWidth="1"/>
    <col min="28" max="32" width="8" bestFit="1" customWidth="1"/>
    <col min="33" max="33" width="10.85546875" customWidth="1"/>
    <col min="34" max="34" width="8.140625" customWidth="1"/>
    <col min="35" max="35" width="10.42578125" bestFit="1" customWidth="1"/>
    <col min="36" max="36" width="9" bestFit="1" customWidth="1"/>
    <col min="37" max="37" width="11.42578125" customWidth="1"/>
    <col min="38" max="38" width="10.42578125" bestFit="1" customWidth="1"/>
  </cols>
  <sheetData>
    <row r="1" spans="1:28" x14ac:dyDescent="0.25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 x14ac:dyDescent="0.25">
      <c r="B2" s="12"/>
      <c r="D2" s="12"/>
      <c r="F2" s="12"/>
      <c r="G2" s="12"/>
      <c r="H2" s="12"/>
      <c r="I2" s="30"/>
      <c r="J2" s="30"/>
    </row>
    <row r="3" spans="1:28" x14ac:dyDescent="0.25">
      <c r="A3" s="12"/>
      <c r="E3" s="12"/>
      <c r="T3" s="2" t="s">
        <v>76</v>
      </c>
    </row>
    <row r="4" spans="1:28" x14ac:dyDescent="0.25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60" x14ac:dyDescent="0.25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43769</v>
      </c>
      <c r="G5" s="23">
        <f>(((((EOMONTH(DATE(YEAR(F5),MONTH(F5)+1,DAY(F5)-5),0))))))</f>
        <v>43799</v>
      </c>
      <c r="H5" s="23">
        <f t="shared" ref="H5:Q5" si="1">(((((EOMONTH(DATE(YEAR(G5),MONTH(G5)+1,DAY(G5)-5),0))))))</f>
        <v>43830</v>
      </c>
      <c r="I5" s="23">
        <f t="shared" si="1"/>
        <v>43861</v>
      </c>
      <c r="J5" s="23">
        <f t="shared" si="1"/>
        <v>43890</v>
      </c>
      <c r="K5" s="23">
        <f t="shared" si="1"/>
        <v>43921</v>
      </c>
      <c r="L5" s="23">
        <f t="shared" si="1"/>
        <v>43951</v>
      </c>
      <c r="M5" s="23">
        <f t="shared" si="1"/>
        <v>43982</v>
      </c>
      <c r="N5" s="23">
        <f t="shared" si="1"/>
        <v>44012</v>
      </c>
      <c r="O5" s="23">
        <f t="shared" si="1"/>
        <v>44043</v>
      </c>
      <c r="P5" s="23">
        <f t="shared" si="1"/>
        <v>44074</v>
      </c>
      <c r="Q5" s="23">
        <f t="shared" si="1"/>
        <v>44104</v>
      </c>
      <c r="R5" s="23">
        <f>A7</f>
        <v>44109</v>
      </c>
      <c r="T5" s="59" t="s">
        <v>77</v>
      </c>
      <c r="U5" s="60"/>
      <c r="V5" s="60"/>
      <c r="W5" s="60"/>
    </row>
    <row r="6" spans="1:28" x14ac:dyDescent="0.25">
      <c r="A6" s="9">
        <f>'New Lease Yearly'!B4</f>
        <v>43743</v>
      </c>
      <c r="B6" s="9">
        <f t="shared" ref="B6:B69" si="2">EOMONTH(A6,-1)+1</f>
        <v>43739</v>
      </c>
      <c r="C6" s="9">
        <f>EOMONTH(A6,0)</f>
        <v>43769</v>
      </c>
      <c r="D6" s="3">
        <f>C6-B6+1</f>
        <v>31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 x14ac:dyDescent="0.25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44109</v>
      </c>
      <c r="B7" s="9">
        <f t="shared" si="2"/>
        <v>44105</v>
      </c>
      <c r="C7" s="9">
        <f t="shared" ref="C7:C70" si="5">EOMONTH(A7,0)</f>
        <v>44135</v>
      </c>
      <c r="D7" s="3">
        <f t="shared" ref="D7:D70" si="6">C7-B7+1</f>
        <v>31</v>
      </c>
      <c r="E7" s="4">
        <f>'New Lease Yearly'!K17</f>
        <v>0</v>
      </c>
      <c r="F7" s="3">
        <f>E8/(A8-A7+1)*(EOMONTH(A7,0)-A7+1)+R6</f>
        <v>12892.271662763467</v>
      </c>
      <c r="G7" s="11">
        <f t="shared" si="3"/>
        <v>14324.746291959407</v>
      </c>
      <c r="H7" s="11">
        <f t="shared" si="3"/>
        <v>14802.237835024722</v>
      </c>
      <c r="I7" s="11">
        <f t="shared" si="3"/>
        <v>14802.237835024722</v>
      </c>
      <c r="J7" s="11">
        <f t="shared" si="3"/>
        <v>13369.76320582878</v>
      </c>
      <c r="K7" s="11">
        <f t="shared" si="3"/>
        <v>14802.237835024722</v>
      </c>
      <c r="L7" s="11">
        <f t="shared" si="3"/>
        <v>14324.746291959407</v>
      </c>
      <c r="M7" s="11">
        <f t="shared" si="3"/>
        <v>14802.237835024722</v>
      </c>
      <c r="N7" s="11">
        <f t="shared" si="3"/>
        <v>14324.746291959407</v>
      </c>
      <c r="O7" s="11">
        <f t="shared" si="3"/>
        <v>14802.237835024722</v>
      </c>
      <c r="P7" s="11">
        <f t="shared" si="3"/>
        <v>14802.237835024722</v>
      </c>
      <c r="Q7" s="11">
        <f t="shared" si="3"/>
        <v>14324.746291959407</v>
      </c>
      <c r="R7" s="11">
        <f t="shared" si="4"/>
        <v>2387.4577153265677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 x14ac:dyDescent="0.25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44474</v>
      </c>
      <c r="B8" s="9">
        <f t="shared" si="2"/>
        <v>44470</v>
      </c>
      <c r="C8" s="9">
        <f t="shared" si="5"/>
        <v>44500</v>
      </c>
      <c r="D8" s="3">
        <f t="shared" si="6"/>
        <v>31</v>
      </c>
      <c r="E8" s="4">
        <f>'New Lease Yearly'!K18</f>
        <v>174761.90476190476</v>
      </c>
      <c r="F8" s="3">
        <f t="shared" ref="F8:F71" si="7">E9/(A9-A8+1)*(EOMONTH(A8,0)-A8+1)+R7</f>
        <v>2387.4577153265677</v>
      </c>
      <c r="G8" s="11">
        <f t="shared" si="3"/>
        <v>0</v>
      </c>
      <c r="H8" s="11">
        <f t="shared" si="3"/>
        <v>0</v>
      </c>
      <c r="I8" s="11">
        <f t="shared" si="3"/>
        <v>0</v>
      </c>
      <c r="J8" s="11">
        <f t="shared" si="3"/>
        <v>0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11">
        <f t="shared" si="3"/>
        <v>0</v>
      </c>
      <c r="R8" s="11">
        <f t="shared" si="4"/>
        <v>0</v>
      </c>
      <c r="T8" s="61">
        <f>'New Lease Yearly'!I17</f>
        <v>43743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6165238.0952380951</v>
      </c>
      <c r="AA8" s="62"/>
      <c r="AB8" s="60"/>
    </row>
    <row r="9" spans="1:28" x14ac:dyDescent="0.25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44839</v>
      </c>
      <c r="B9" s="9">
        <f t="shared" si="2"/>
        <v>44835</v>
      </c>
      <c r="C9" s="9">
        <f t="shared" si="5"/>
        <v>44865</v>
      </c>
      <c r="D9" s="3">
        <f t="shared" si="6"/>
        <v>31</v>
      </c>
      <c r="E9" s="4">
        <f>'New Lease Yearly'!K19</f>
        <v>0</v>
      </c>
      <c r="F9" s="3">
        <f t="shared" si="7"/>
        <v>0</v>
      </c>
      <c r="G9" s="11">
        <f t="shared" si="3"/>
        <v>0</v>
      </c>
      <c r="H9" s="11">
        <f t="shared" si="3"/>
        <v>0</v>
      </c>
      <c r="I9" s="11">
        <f t="shared" si="3"/>
        <v>0</v>
      </c>
      <c r="J9" s="11">
        <f t="shared" si="3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0</v>
      </c>
      <c r="P9" s="11">
        <f t="shared" si="3"/>
        <v>0</v>
      </c>
      <c r="Q9" s="11">
        <f t="shared" si="3"/>
        <v>0</v>
      </c>
      <c r="R9" s="11">
        <f t="shared" si="4"/>
        <v>0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6165238.0952380951</v>
      </c>
      <c r="AB9" s="60"/>
    </row>
    <row r="10" spans="1:28" x14ac:dyDescent="0.25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45204</v>
      </c>
      <c r="B10" s="9">
        <f t="shared" si="2"/>
        <v>45200</v>
      </c>
      <c r="C10" s="9">
        <f t="shared" si="5"/>
        <v>45230</v>
      </c>
      <c r="D10" s="3">
        <f t="shared" si="6"/>
        <v>31</v>
      </c>
      <c r="E10" s="4">
        <f>'New Lease Yearly'!K20</f>
        <v>0</v>
      </c>
      <c r="F10" s="3">
        <f t="shared" si="7"/>
        <v>0</v>
      </c>
      <c r="G10" s="11">
        <f t="shared" si="3"/>
        <v>0</v>
      </c>
      <c r="H10" s="11">
        <f t="shared" si="3"/>
        <v>0</v>
      </c>
      <c r="I10" s="11">
        <f t="shared" si="3"/>
        <v>0</v>
      </c>
      <c r="J10" s="11">
        <f t="shared" si="3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0</v>
      </c>
      <c r="P10" s="11">
        <f t="shared" si="3"/>
        <v>0</v>
      </c>
      <c r="Q10" s="11">
        <f t="shared" si="3"/>
        <v>0</v>
      </c>
      <c r="R10" s="11">
        <f t="shared" si="4"/>
        <v>0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 x14ac:dyDescent="0.25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45570</v>
      </c>
      <c r="B11" s="9">
        <f t="shared" si="2"/>
        <v>45566</v>
      </c>
      <c r="C11" s="9">
        <f t="shared" si="5"/>
        <v>45596</v>
      </c>
      <c r="D11" s="3">
        <f t="shared" si="6"/>
        <v>31</v>
      </c>
      <c r="E11" s="4">
        <f>'New Lease Yearly'!K21</f>
        <v>0</v>
      </c>
      <c r="F11" s="3">
        <f t="shared" si="7"/>
        <v>0</v>
      </c>
      <c r="G11" s="11">
        <f t="shared" si="3"/>
        <v>0</v>
      </c>
      <c r="H11" s="11">
        <f t="shared" si="3"/>
        <v>0</v>
      </c>
      <c r="I11" s="11">
        <f t="shared" si="3"/>
        <v>0</v>
      </c>
      <c r="J11" s="11">
        <f t="shared" si="3"/>
        <v>0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11">
        <f t="shared" si="3"/>
        <v>0</v>
      </c>
      <c r="R11" s="11">
        <f t="shared" si="4"/>
        <v>0</v>
      </c>
      <c r="T11" s="63">
        <f>'New Lease Yearly'!I17</f>
        <v>43743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 x14ac:dyDescent="0.25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45935</v>
      </c>
      <c r="B12" s="9">
        <f t="shared" si="2"/>
        <v>45931</v>
      </c>
      <c r="C12" s="9">
        <f t="shared" si="5"/>
        <v>45961</v>
      </c>
      <c r="D12" s="3">
        <f t="shared" si="6"/>
        <v>31</v>
      </c>
      <c r="E12" s="4">
        <f>'New Lease Yearly'!K22</f>
        <v>0</v>
      </c>
      <c r="F12" s="3">
        <f t="shared" si="7"/>
        <v>0</v>
      </c>
      <c r="G12" s="11">
        <f t="shared" si="3"/>
        <v>0</v>
      </c>
      <c r="H12" s="11">
        <f t="shared" si="3"/>
        <v>0</v>
      </c>
      <c r="I12" s="11">
        <f t="shared" si="3"/>
        <v>0</v>
      </c>
      <c r="J12" s="11">
        <f t="shared" si="3"/>
        <v>0</v>
      </c>
      <c r="K12" s="11">
        <f t="shared" si="3"/>
        <v>0</v>
      </c>
      <c r="L12" s="11">
        <f t="shared" si="3"/>
        <v>0</v>
      </c>
      <c r="M12" s="11">
        <f t="shared" si="3"/>
        <v>0</v>
      </c>
      <c r="N12" s="11">
        <f t="shared" si="3"/>
        <v>0</v>
      </c>
      <c r="O12" s="11">
        <f t="shared" si="3"/>
        <v>0</v>
      </c>
      <c r="P12" s="11">
        <f t="shared" si="3"/>
        <v>0</v>
      </c>
      <c r="Q12" s="11">
        <f t="shared" si="3"/>
        <v>0</v>
      </c>
      <c r="R12" s="11">
        <f t="shared" si="4"/>
        <v>0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 x14ac:dyDescent="0.25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46300</v>
      </c>
      <c r="B13" s="9">
        <f t="shared" si="2"/>
        <v>46296</v>
      </c>
      <c r="C13" s="9">
        <f t="shared" si="5"/>
        <v>46326</v>
      </c>
      <c r="D13" s="3">
        <f t="shared" si="6"/>
        <v>31</v>
      </c>
      <c r="E13" s="4">
        <f>'New Lease Yearly'!K23</f>
        <v>0</v>
      </c>
      <c r="F13" s="3">
        <f t="shared" si="7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4"/>
        <v>0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 x14ac:dyDescent="0.25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46665</v>
      </c>
      <c r="B14" s="9">
        <f t="shared" si="2"/>
        <v>46661</v>
      </c>
      <c r="C14" s="9">
        <f t="shared" si="5"/>
        <v>46691</v>
      </c>
      <c r="D14" s="3">
        <f t="shared" si="6"/>
        <v>31</v>
      </c>
      <c r="E14" s="4">
        <f>'New Lease Yearly'!K24</f>
        <v>0</v>
      </c>
      <c r="F14" s="3">
        <f t="shared" si="7"/>
        <v>0</v>
      </c>
      <c r="G14" s="11">
        <f t="shared" si="3"/>
        <v>0</v>
      </c>
      <c r="H14" s="11">
        <f t="shared" si="3"/>
        <v>0</v>
      </c>
      <c r="I14" s="11">
        <f t="shared" si="3"/>
        <v>0</v>
      </c>
      <c r="J14" s="11">
        <f t="shared" si="3"/>
        <v>0</v>
      </c>
      <c r="K14" s="11">
        <f t="shared" si="3"/>
        <v>0</v>
      </c>
      <c r="L14" s="11">
        <f t="shared" si="3"/>
        <v>0</v>
      </c>
      <c r="M14" s="11">
        <f t="shared" si="3"/>
        <v>0</v>
      </c>
      <c r="N14" s="11">
        <f t="shared" si="3"/>
        <v>0</v>
      </c>
      <c r="O14" s="11">
        <f t="shared" si="3"/>
        <v>0</v>
      </c>
      <c r="P14" s="11">
        <f t="shared" si="3"/>
        <v>0</v>
      </c>
      <c r="Q14" s="11">
        <f t="shared" si="3"/>
        <v>0</v>
      </c>
      <c r="R14" s="11">
        <f t="shared" si="4"/>
        <v>0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 x14ac:dyDescent="0.25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47031</v>
      </c>
      <c r="B15" s="9">
        <f t="shared" si="2"/>
        <v>47027</v>
      </c>
      <c r="C15" s="9">
        <f t="shared" si="5"/>
        <v>47057</v>
      </c>
      <c r="D15" s="3">
        <f t="shared" si="6"/>
        <v>31</v>
      </c>
      <c r="E15" s="4">
        <f>'New Lease Yearly'!K25</f>
        <v>0</v>
      </c>
      <c r="F15" s="3">
        <f t="shared" si="7"/>
        <v>0</v>
      </c>
      <c r="G15" s="11">
        <f t="shared" si="3"/>
        <v>0</v>
      </c>
      <c r="H15" s="11">
        <f t="shared" si="3"/>
        <v>0</v>
      </c>
      <c r="I15" s="11">
        <f t="shared" si="3"/>
        <v>0</v>
      </c>
      <c r="J15" s="11">
        <f t="shared" si="3"/>
        <v>0</v>
      </c>
      <c r="K15" s="11">
        <f t="shared" si="3"/>
        <v>0</v>
      </c>
      <c r="L15" s="11">
        <f t="shared" si="3"/>
        <v>0</v>
      </c>
      <c r="M15" s="11">
        <f t="shared" si="3"/>
        <v>0</v>
      </c>
      <c r="N15" s="11">
        <f t="shared" si="3"/>
        <v>0</v>
      </c>
      <c r="O15" s="11">
        <f t="shared" si="3"/>
        <v>0</v>
      </c>
      <c r="P15" s="11">
        <f t="shared" si="3"/>
        <v>0</v>
      </c>
      <c r="Q15" s="11">
        <f t="shared" si="3"/>
        <v>0</v>
      </c>
      <c r="R15" s="11">
        <f t="shared" si="4"/>
        <v>0</v>
      </c>
      <c r="T15" s="63">
        <f>'New Lease Yearly'!I18</f>
        <v>44109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174761.90476190476</v>
      </c>
      <c r="AA15" s="60"/>
      <c r="AB15" s="60"/>
    </row>
    <row r="16" spans="1:28" x14ac:dyDescent="0.25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47396</v>
      </c>
      <c r="B16" s="9">
        <f t="shared" si="2"/>
        <v>47392</v>
      </c>
      <c r="C16" s="9">
        <f t="shared" si="5"/>
        <v>47422</v>
      </c>
      <c r="D16" s="3">
        <f t="shared" si="6"/>
        <v>31</v>
      </c>
      <c r="E16" s="4">
        <f>'New Lease Yearly'!K26</f>
        <v>0</v>
      </c>
      <c r="F16" s="3">
        <f t="shared" si="7"/>
        <v>0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3495238.0952380951</v>
      </c>
      <c r="AA16" s="60"/>
      <c r="AB16" s="60"/>
    </row>
    <row r="17" spans="1:37" x14ac:dyDescent="0.25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47761</v>
      </c>
      <c r="B17" s="9">
        <f t="shared" si="2"/>
        <v>47757</v>
      </c>
      <c r="C17" s="9">
        <f t="shared" si="5"/>
        <v>47787</v>
      </c>
      <c r="D17" s="3">
        <f t="shared" si="6"/>
        <v>31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3670000</v>
      </c>
      <c r="AB17" s="60"/>
    </row>
    <row r="18" spans="1:37" x14ac:dyDescent="0.25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48126</v>
      </c>
      <c r="B18" s="9">
        <f t="shared" si="2"/>
        <v>48122</v>
      </c>
      <c r="C18" s="9">
        <f t="shared" si="5"/>
        <v>48152</v>
      </c>
      <c r="D18" s="3">
        <f t="shared" si="6"/>
        <v>31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 x14ac:dyDescent="0.25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48492</v>
      </c>
      <c r="B19" s="9">
        <f t="shared" si="2"/>
        <v>48488</v>
      </c>
      <c r="C19" s="9">
        <f t="shared" si="5"/>
        <v>48518</v>
      </c>
      <c r="D19" s="3">
        <f t="shared" si="6"/>
        <v>31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 x14ac:dyDescent="0.25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48857</v>
      </c>
      <c r="B20" s="9">
        <f t="shared" si="2"/>
        <v>48853</v>
      </c>
      <c r="C20" s="9">
        <f t="shared" si="5"/>
        <v>48883</v>
      </c>
      <c r="D20" s="3">
        <f t="shared" si="6"/>
        <v>31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 x14ac:dyDescent="0.25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49222</v>
      </c>
      <c r="B21" s="9">
        <f t="shared" si="2"/>
        <v>49218</v>
      </c>
      <c r="C21" s="9">
        <f t="shared" si="5"/>
        <v>49248</v>
      </c>
      <c r="D21" s="3">
        <f t="shared" si="6"/>
        <v>31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 x14ac:dyDescent="0.25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49587</v>
      </c>
      <c r="B22" s="9">
        <f t="shared" si="2"/>
        <v>49583</v>
      </c>
      <c r="C22" s="9">
        <f t="shared" si="5"/>
        <v>49613</v>
      </c>
      <c r="D22" s="3">
        <f t="shared" si="6"/>
        <v>31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 x14ac:dyDescent="0.25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49953</v>
      </c>
      <c r="B23" s="9">
        <f t="shared" si="2"/>
        <v>49949</v>
      </c>
      <c r="C23" s="9">
        <f t="shared" si="5"/>
        <v>49979</v>
      </c>
      <c r="D23" s="3">
        <f t="shared" si="6"/>
        <v>31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 x14ac:dyDescent="0.25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50318</v>
      </c>
      <c r="B24" s="9">
        <f t="shared" si="2"/>
        <v>50314</v>
      </c>
      <c r="C24" s="9">
        <f t="shared" si="5"/>
        <v>50344</v>
      </c>
      <c r="D24" s="3">
        <f t="shared" si="6"/>
        <v>31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43769</v>
      </c>
      <c r="X24" s="68">
        <f t="shared" si="8"/>
        <v>43799</v>
      </c>
      <c r="Y24" s="68">
        <f t="shared" si="8"/>
        <v>43830</v>
      </c>
      <c r="Z24" s="68">
        <f t="shared" si="8"/>
        <v>43861</v>
      </c>
      <c r="AA24" s="68">
        <f t="shared" si="8"/>
        <v>43890</v>
      </c>
      <c r="AB24" s="68">
        <f t="shared" si="8"/>
        <v>43921</v>
      </c>
      <c r="AC24" s="68">
        <f t="shared" si="8"/>
        <v>43951</v>
      </c>
      <c r="AD24" s="68">
        <f t="shared" si="8"/>
        <v>43982</v>
      </c>
      <c r="AE24" s="68">
        <f t="shared" si="8"/>
        <v>44012</v>
      </c>
      <c r="AF24" s="68">
        <f t="shared" si="8"/>
        <v>44043</v>
      </c>
      <c r="AG24" s="68">
        <f t="shared" si="8"/>
        <v>44074</v>
      </c>
      <c r="AH24" s="68">
        <f t="shared" si="8"/>
        <v>44104</v>
      </c>
      <c r="AI24" s="68"/>
      <c r="AJ24" s="68" t="s">
        <v>82</v>
      </c>
      <c r="AK24" s="69"/>
    </row>
    <row r="25" spans="1:37" x14ac:dyDescent="0.25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50683</v>
      </c>
      <c r="B25" s="9">
        <f t="shared" si="2"/>
        <v>50679</v>
      </c>
      <c r="C25" s="9">
        <f t="shared" si="5"/>
        <v>50709</v>
      </c>
      <c r="D25" s="3">
        <f t="shared" si="6"/>
        <v>31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 x14ac:dyDescent="0.25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51048</v>
      </c>
      <c r="B26" s="9">
        <f t="shared" si="2"/>
        <v>51044</v>
      </c>
      <c r="C26" s="9">
        <f t="shared" si="5"/>
        <v>51074</v>
      </c>
      <c r="D26" s="3">
        <f t="shared" si="6"/>
        <v>31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 x14ac:dyDescent="0.25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51414</v>
      </c>
      <c r="B27" s="9">
        <f t="shared" si="2"/>
        <v>51410</v>
      </c>
      <c r="C27" s="9">
        <f t="shared" si="5"/>
        <v>51440</v>
      </c>
      <c r="D27" s="3">
        <f t="shared" si="6"/>
        <v>31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 x14ac:dyDescent="0.25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51779</v>
      </c>
      <c r="B28" s="9">
        <f t="shared" si="2"/>
        <v>51775</v>
      </c>
      <c r="C28" s="9">
        <f t="shared" si="5"/>
        <v>51805</v>
      </c>
      <c r="D28" s="3">
        <f t="shared" si="6"/>
        <v>31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 x14ac:dyDescent="0.25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52144</v>
      </c>
      <c r="B29" s="9">
        <f t="shared" si="2"/>
        <v>52140</v>
      </c>
      <c r="C29" s="9">
        <f t="shared" si="5"/>
        <v>52170</v>
      </c>
      <c r="D29" s="3">
        <f t="shared" si="6"/>
        <v>31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44109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 x14ac:dyDescent="0.25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52509</v>
      </c>
      <c r="B30" s="9">
        <f t="shared" si="2"/>
        <v>52505</v>
      </c>
      <c r="C30" s="9">
        <f t="shared" si="5"/>
        <v>52535</v>
      </c>
      <c r="D30" s="3">
        <f t="shared" si="6"/>
        <v>31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 x14ac:dyDescent="0.25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52875</v>
      </c>
      <c r="B31" s="9">
        <f t="shared" si="2"/>
        <v>52871</v>
      </c>
      <c r="C31" s="9">
        <f t="shared" si="5"/>
        <v>52901</v>
      </c>
      <c r="D31" s="3">
        <f t="shared" si="6"/>
        <v>31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 x14ac:dyDescent="0.25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53240</v>
      </c>
      <c r="B32" s="9">
        <f t="shared" si="2"/>
        <v>53236</v>
      </c>
      <c r="C32" s="9">
        <f t="shared" si="5"/>
        <v>53266</v>
      </c>
      <c r="D32" s="3">
        <f t="shared" si="6"/>
        <v>31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 x14ac:dyDescent="0.25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53605</v>
      </c>
      <c r="B33" s="9">
        <f t="shared" si="2"/>
        <v>53601</v>
      </c>
      <c r="C33" s="9">
        <f t="shared" si="5"/>
        <v>53631</v>
      </c>
      <c r="D33" s="3">
        <f t="shared" si="6"/>
        <v>31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 x14ac:dyDescent="0.25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53970</v>
      </c>
      <c r="B34" s="9">
        <f t="shared" si="2"/>
        <v>53966</v>
      </c>
      <c r="C34" s="9">
        <f t="shared" si="5"/>
        <v>53996</v>
      </c>
      <c r="D34" s="3">
        <f t="shared" si="6"/>
        <v>31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 x14ac:dyDescent="0.25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54336</v>
      </c>
      <c r="B35" s="9">
        <f t="shared" si="2"/>
        <v>54332</v>
      </c>
      <c r="C35" s="9">
        <f t="shared" si="5"/>
        <v>54362</v>
      </c>
      <c r="D35" s="3">
        <f t="shared" si="6"/>
        <v>31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 x14ac:dyDescent="0.25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54701</v>
      </c>
      <c r="B36" s="9">
        <f t="shared" si="2"/>
        <v>54697</v>
      </c>
      <c r="C36" s="9">
        <f t="shared" si="5"/>
        <v>54727</v>
      </c>
      <c r="D36" s="3">
        <f t="shared" si="6"/>
        <v>31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43769</v>
      </c>
      <c r="X36" s="68">
        <f t="shared" si="12"/>
        <v>43799</v>
      </c>
      <c r="Y36" s="68">
        <f t="shared" si="12"/>
        <v>43830</v>
      </c>
      <c r="Z36" s="68">
        <f t="shared" si="12"/>
        <v>43861</v>
      </c>
      <c r="AA36" s="68">
        <f t="shared" si="12"/>
        <v>43890</v>
      </c>
      <c r="AB36" s="68">
        <f t="shared" si="12"/>
        <v>43921</v>
      </c>
      <c r="AC36" s="68">
        <f t="shared" si="12"/>
        <v>43951</v>
      </c>
      <c r="AD36" s="68">
        <f t="shared" si="12"/>
        <v>43982</v>
      </c>
      <c r="AE36" s="68">
        <f t="shared" si="12"/>
        <v>44012</v>
      </c>
      <c r="AF36" s="68">
        <f t="shared" si="12"/>
        <v>44043</v>
      </c>
      <c r="AG36" s="68">
        <f t="shared" si="12"/>
        <v>44074</v>
      </c>
      <c r="AH36" s="68">
        <f t="shared" si="12"/>
        <v>44104</v>
      </c>
      <c r="AI36" s="68"/>
      <c r="AJ36" s="68" t="str">
        <f>AJ24</f>
        <v>Total</v>
      </c>
    </row>
    <row r="37" spans="1:36" x14ac:dyDescent="0.25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55066</v>
      </c>
      <c r="B37" s="9">
        <f t="shared" si="2"/>
        <v>55062</v>
      </c>
      <c r="C37" s="9">
        <f t="shared" si="5"/>
        <v>55092</v>
      </c>
      <c r="D37" s="3">
        <f t="shared" si="6"/>
        <v>31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12892.271662763467</v>
      </c>
      <c r="X37" s="65">
        <f t="shared" si="13"/>
        <v>14324.746291959407</v>
      </c>
      <c r="Y37" s="65">
        <f t="shared" si="13"/>
        <v>14802.237835024722</v>
      </c>
      <c r="Z37" s="65">
        <f t="shared" si="13"/>
        <v>14802.237835024722</v>
      </c>
      <c r="AA37" s="65">
        <f t="shared" si="13"/>
        <v>13369.76320582878</v>
      </c>
      <c r="AB37" s="65">
        <f t="shared" si="13"/>
        <v>14802.237835024722</v>
      </c>
      <c r="AC37" s="65">
        <f t="shared" si="13"/>
        <v>14324.746291959407</v>
      </c>
      <c r="AD37" s="65">
        <f t="shared" si="13"/>
        <v>14802.237835024722</v>
      </c>
      <c r="AE37" s="65">
        <f t="shared" si="13"/>
        <v>14324.746291959407</v>
      </c>
      <c r="AF37" s="65">
        <f t="shared" si="13"/>
        <v>14802.237835024722</v>
      </c>
      <c r="AG37" s="65">
        <f t="shared" si="13"/>
        <v>14802.237835024722</v>
      </c>
      <c r="AH37" s="65">
        <f t="shared" si="13"/>
        <v>14324.746291959407</v>
      </c>
      <c r="AI37" s="65"/>
      <c r="AJ37" s="70">
        <f t="shared" ref="AJ37" si="14">SUM(W37:AH37)</f>
        <v>172374.44704657819</v>
      </c>
    </row>
    <row r="38" spans="1:36" x14ac:dyDescent="0.25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55431</v>
      </c>
      <c r="B38" s="9">
        <f t="shared" si="2"/>
        <v>55427</v>
      </c>
      <c r="C38" s="9">
        <f t="shared" si="5"/>
        <v>55457</v>
      </c>
      <c r="D38" s="3">
        <f t="shared" si="6"/>
        <v>31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12892.271662763467</v>
      </c>
      <c r="X38" s="65">
        <f t="shared" si="15"/>
        <v>14324.746291959407</v>
      </c>
      <c r="Y38" s="65">
        <f t="shared" si="15"/>
        <v>14802.237835024722</v>
      </c>
      <c r="Z38" s="65">
        <f t="shared" si="15"/>
        <v>14802.237835024722</v>
      </c>
      <c r="AA38" s="65">
        <f t="shared" si="15"/>
        <v>13369.76320582878</v>
      </c>
      <c r="AB38" s="65">
        <f t="shared" si="15"/>
        <v>14802.237835024722</v>
      </c>
      <c r="AC38" s="65">
        <f t="shared" si="15"/>
        <v>14324.746291959407</v>
      </c>
      <c r="AD38" s="65">
        <f t="shared" si="15"/>
        <v>14802.237835024722</v>
      </c>
      <c r="AE38" s="65">
        <f t="shared" si="15"/>
        <v>14324.746291959407</v>
      </c>
      <c r="AF38" s="65">
        <f t="shared" si="15"/>
        <v>14802.237835024722</v>
      </c>
      <c r="AG38" s="65">
        <f t="shared" si="15"/>
        <v>14802.237835024722</v>
      </c>
      <c r="AH38" s="65">
        <f t="shared" si="15"/>
        <v>14324.746291959407</v>
      </c>
      <c r="AI38" s="65"/>
      <c r="AJ38" s="70">
        <f>SUM(W38:AH38)</f>
        <v>172374.44704657819</v>
      </c>
    </row>
    <row r="39" spans="1:36" x14ac:dyDescent="0.25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55797</v>
      </c>
      <c r="B39" s="9">
        <f t="shared" si="2"/>
        <v>55793</v>
      </c>
      <c r="C39" s="9">
        <f t="shared" si="5"/>
        <v>55823</v>
      </c>
      <c r="D39" s="3">
        <f t="shared" si="6"/>
        <v>31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 x14ac:dyDescent="0.25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56162</v>
      </c>
      <c r="B40" s="9">
        <f t="shared" si="2"/>
        <v>56158</v>
      </c>
      <c r="C40" s="9">
        <f t="shared" si="5"/>
        <v>56188</v>
      </c>
      <c r="D40" s="3">
        <f t="shared" si="6"/>
        <v>31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 x14ac:dyDescent="0.25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56527</v>
      </c>
      <c r="B41" s="9">
        <f t="shared" si="2"/>
        <v>56523</v>
      </c>
      <c r="C41" s="9">
        <f t="shared" si="5"/>
        <v>56553</v>
      </c>
      <c r="D41" s="3">
        <f t="shared" si="6"/>
        <v>31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44109</v>
      </c>
      <c r="AA41" s="1"/>
    </row>
    <row r="42" spans="1:36" x14ac:dyDescent="0.25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56892</v>
      </c>
      <c r="B42" s="9">
        <f t="shared" si="2"/>
        <v>56888</v>
      </c>
      <c r="C42" s="9">
        <f t="shared" si="5"/>
        <v>56918</v>
      </c>
      <c r="D42" s="3">
        <f t="shared" si="6"/>
        <v>31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172374.44704657819</v>
      </c>
      <c r="AA42" s="12"/>
    </row>
    <row r="43" spans="1:36" x14ac:dyDescent="0.25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57258</v>
      </c>
      <c r="B43" s="9">
        <f t="shared" si="2"/>
        <v>57254</v>
      </c>
      <c r="C43" s="9">
        <f t="shared" si="5"/>
        <v>57284</v>
      </c>
      <c r="D43" s="3">
        <f t="shared" si="6"/>
        <v>31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2387.4577153265677</v>
      </c>
      <c r="Z43" s="37"/>
    </row>
    <row r="44" spans="1:36" x14ac:dyDescent="0.25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57623</v>
      </c>
      <c r="B44" s="9">
        <f t="shared" si="2"/>
        <v>57619</v>
      </c>
      <c r="C44" s="9">
        <f t="shared" si="5"/>
        <v>57649</v>
      </c>
      <c r="D44" s="3">
        <f t="shared" si="6"/>
        <v>31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3495238.0952380951</v>
      </c>
      <c r="Z44" s="37">
        <f>AJ37+W43</f>
        <v>174761.90476190476</v>
      </c>
    </row>
    <row r="45" spans="1:36" x14ac:dyDescent="0.25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57988</v>
      </c>
      <c r="B45" s="9">
        <f t="shared" si="2"/>
        <v>57984</v>
      </c>
      <c r="C45" s="9">
        <f t="shared" si="5"/>
        <v>58014</v>
      </c>
      <c r="D45" s="3">
        <f t="shared" si="6"/>
        <v>31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3670000</v>
      </c>
    </row>
    <row r="46" spans="1:36" x14ac:dyDescent="0.25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58353</v>
      </c>
      <c r="B46" s="9">
        <f t="shared" si="2"/>
        <v>58349</v>
      </c>
      <c r="C46" s="9">
        <f t="shared" si="5"/>
        <v>58379</v>
      </c>
      <c r="D46" s="3">
        <f t="shared" si="6"/>
        <v>31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 x14ac:dyDescent="0.25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58719</v>
      </c>
      <c r="B47" s="9">
        <f t="shared" si="2"/>
        <v>58715</v>
      </c>
      <c r="C47" s="9">
        <f t="shared" si="5"/>
        <v>58745</v>
      </c>
      <c r="D47" s="3">
        <f t="shared" si="6"/>
        <v>31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 x14ac:dyDescent="0.25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59084</v>
      </c>
      <c r="B48" s="9">
        <f t="shared" si="2"/>
        <v>59080</v>
      </c>
      <c r="C48" s="9">
        <f t="shared" si="5"/>
        <v>59110</v>
      </c>
      <c r="D48" s="3">
        <f t="shared" si="6"/>
        <v>31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 x14ac:dyDescent="0.25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59449</v>
      </c>
      <c r="B49" s="9">
        <f t="shared" si="2"/>
        <v>59445</v>
      </c>
      <c r="C49" s="9">
        <f t="shared" si="5"/>
        <v>59475</v>
      </c>
      <c r="D49" s="3">
        <f t="shared" si="6"/>
        <v>31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 x14ac:dyDescent="0.25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59814</v>
      </c>
      <c r="B50" s="9">
        <f t="shared" si="2"/>
        <v>59810</v>
      </c>
      <c r="C50" s="9">
        <f t="shared" si="5"/>
        <v>59840</v>
      </c>
      <c r="D50" s="3">
        <f t="shared" si="6"/>
        <v>31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 x14ac:dyDescent="0.25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60180</v>
      </c>
      <c r="B51" s="9">
        <f t="shared" si="2"/>
        <v>60176</v>
      </c>
      <c r="C51" s="9">
        <f t="shared" si="5"/>
        <v>60206</v>
      </c>
      <c r="D51" s="3">
        <f t="shared" si="6"/>
        <v>31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 x14ac:dyDescent="0.25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60545</v>
      </c>
      <c r="B52" s="9">
        <f t="shared" si="2"/>
        <v>60541</v>
      </c>
      <c r="C52" s="9">
        <f t="shared" si="5"/>
        <v>60571</v>
      </c>
      <c r="D52" s="3">
        <f t="shared" si="6"/>
        <v>31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 x14ac:dyDescent="0.25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60910</v>
      </c>
      <c r="B53" s="9">
        <f t="shared" si="2"/>
        <v>60906</v>
      </c>
      <c r="C53" s="9">
        <f t="shared" si="5"/>
        <v>60936</v>
      </c>
      <c r="D53" s="3">
        <f t="shared" si="6"/>
        <v>31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 x14ac:dyDescent="0.25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61275</v>
      </c>
      <c r="B54" s="9">
        <f t="shared" si="2"/>
        <v>61271</v>
      </c>
      <c r="C54" s="9">
        <f t="shared" si="5"/>
        <v>61301</v>
      </c>
      <c r="D54" s="3">
        <f t="shared" si="6"/>
        <v>31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 x14ac:dyDescent="0.25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61641</v>
      </c>
      <c r="B55" s="9">
        <f t="shared" si="2"/>
        <v>61637</v>
      </c>
      <c r="C55" s="9">
        <f t="shared" si="5"/>
        <v>61667</v>
      </c>
      <c r="D55" s="3">
        <f t="shared" si="6"/>
        <v>31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 x14ac:dyDescent="0.25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62006</v>
      </c>
      <c r="B56" s="9">
        <f t="shared" si="2"/>
        <v>62002</v>
      </c>
      <c r="C56" s="9">
        <f t="shared" si="5"/>
        <v>62032</v>
      </c>
      <c r="D56" s="3">
        <f t="shared" si="6"/>
        <v>31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 x14ac:dyDescent="0.25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62371</v>
      </c>
      <c r="B57" s="9">
        <f t="shared" si="2"/>
        <v>62367</v>
      </c>
      <c r="C57" s="9">
        <f t="shared" si="5"/>
        <v>62397</v>
      </c>
      <c r="D57" s="3">
        <f t="shared" si="6"/>
        <v>31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 x14ac:dyDescent="0.25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62736</v>
      </c>
      <c r="B58" s="9">
        <f t="shared" si="2"/>
        <v>62732</v>
      </c>
      <c r="C58" s="9">
        <f t="shared" si="5"/>
        <v>62762</v>
      </c>
      <c r="D58" s="3">
        <f t="shared" si="6"/>
        <v>31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 x14ac:dyDescent="0.25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63102</v>
      </c>
      <c r="B59" s="9">
        <f t="shared" si="2"/>
        <v>63098</v>
      </c>
      <c r="C59" s="9">
        <f t="shared" si="5"/>
        <v>63128</v>
      </c>
      <c r="D59" s="3">
        <f t="shared" si="6"/>
        <v>31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 x14ac:dyDescent="0.25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63467</v>
      </c>
      <c r="B60" s="9">
        <f t="shared" si="2"/>
        <v>63463</v>
      </c>
      <c r="C60" s="9">
        <f t="shared" si="5"/>
        <v>63493</v>
      </c>
      <c r="D60" s="3">
        <f t="shared" si="6"/>
        <v>31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 x14ac:dyDescent="0.25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63832</v>
      </c>
      <c r="B61" s="9">
        <f t="shared" si="2"/>
        <v>63828</v>
      </c>
      <c r="C61" s="9">
        <f t="shared" si="5"/>
        <v>63858</v>
      </c>
      <c r="D61" s="3">
        <f t="shared" si="6"/>
        <v>31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 x14ac:dyDescent="0.25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64197</v>
      </c>
      <c r="B62" s="9">
        <f t="shared" si="2"/>
        <v>64193</v>
      </c>
      <c r="C62" s="9">
        <f t="shared" si="5"/>
        <v>64223</v>
      </c>
      <c r="D62" s="3">
        <f t="shared" si="6"/>
        <v>31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43769</v>
      </c>
      <c r="X62" s="80">
        <f>'Yearly Journal entry'!G5</f>
        <v>43799</v>
      </c>
      <c r="Y62" s="80">
        <f>H5</f>
        <v>43830</v>
      </c>
      <c r="Z62" s="80">
        <f>'Yearly Journal entry'!I5</f>
        <v>43861</v>
      </c>
      <c r="AA62" s="80">
        <f t="shared" ref="AA62:AA63" si="17">J5</f>
        <v>43890</v>
      </c>
      <c r="AB62" s="80">
        <f>'Yearly Journal entry'!K5</f>
        <v>43921</v>
      </c>
      <c r="AC62" s="80">
        <f t="shared" ref="AC62:AC63" si="18">L5</f>
        <v>43951</v>
      </c>
      <c r="AD62" s="80">
        <f>'Yearly Journal entry'!M5</f>
        <v>43982</v>
      </c>
      <c r="AE62" s="80">
        <f t="shared" ref="AE62:AE63" si="19">N5</f>
        <v>44012</v>
      </c>
      <c r="AF62" s="80">
        <f>'Yearly Journal entry'!O5</f>
        <v>44043</v>
      </c>
      <c r="AG62" s="80">
        <f t="shared" ref="AG62:AG63" si="20">P5</f>
        <v>44074</v>
      </c>
      <c r="AH62" s="80">
        <f>'Yearly Journal entry'!Q5</f>
        <v>44104</v>
      </c>
      <c r="AI62" s="80">
        <f>R5</f>
        <v>44109</v>
      </c>
      <c r="AJ62" s="80" t="s">
        <v>82</v>
      </c>
    </row>
    <row r="63" spans="1:36" x14ac:dyDescent="0.25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64563</v>
      </c>
      <c r="B63" s="9">
        <f t="shared" si="2"/>
        <v>64559</v>
      </c>
      <c r="C63" s="9">
        <f t="shared" si="5"/>
        <v>64589</v>
      </c>
      <c r="D63" s="3">
        <f t="shared" si="6"/>
        <v>31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 x14ac:dyDescent="0.25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64928</v>
      </c>
      <c r="B64" s="9">
        <f t="shared" si="2"/>
        <v>64924</v>
      </c>
      <c r="C64" s="9">
        <f t="shared" si="5"/>
        <v>64954</v>
      </c>
      <c r="D64" s="3">
        <f t="shared" si="6"/>
        <v>31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 x14ac:dyDescent="0.25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65293</v>
      </c>
      <c r="B65" s="9">
        <f t="shared" si="2"/>
        <v>65289</v>
      </c>
      <c r="C65" s="9">
        <f t="shared" si="5"/>
        <v>65319</v>
      </c>
      <c r="D65" s="3">
        <f t="shared" si="6"/>
        <v>31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 x14ac:dyDescent="0.25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65658</v>
      </c>
      <c r="B66" s="9">
        <f t="shared" si="2"/>
        <v>65654</v>
      </c>
      <c r="C66" s="9">
        <f t="shared" si="5"/>
        <v>65684</v>
      </c>
      <c r="D66" s="3">
        <f t="shared" si="6"/>
        <v>31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 x14ac:dyDescent="0.25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66024</v>
      </c>
      <c r="B67" s="9">
        <f t="shared" si="2"/>
        <v>66020</v>
      </c>
      <c r="C67" s="9">
        <f t="shared" si="5"/>
        <v>66050</v>
      </c>
      <c r="D67" s="3">
        <f t="shared" si="6"/>
        <v>31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 x14ac:dyDescent="0.25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66389</v>
      </c>
      <c r="B68" s="9">
        <f t="shared" si="2"/>
        <v>66385</v>
      </c>
      <c r="C68" s="9">
        <f t="shared" si="5"/>
        <v>66415</v>
      </c>
      <c r="D68" s="3">
        <f t="shared" si="6"/>
        <v>31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 x14ac:dyDescent="0.25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66754</v>
      </c>
      <c r="B69" s="9">
        <f t="shared" si="2"/>
        <v>66750</v>
      </c>
      <c r="C69" s="9">
        <f t="shared" si="5"/>
        <v>66780</v>
      </c>
      <c r="D69" s="3">
        <f t="shared" si="6"/>
        <v>31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174761.90476190476</v>
      </c>
    </row>
    <row r="70" spans="1:36" x14ac:dyDescent="0.25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67119</v>
      </c>
      <c r="B70" s="9">
        <f t="shared" ref="B70:B133" si="27">EOMONTH(A70,-1)+1</f>
        <v>67115</v>
      </c>
      <c r="C70" s="9">
        <f t="shared" si="5"/>
        <v>67145</v>
      </c>
      <c r="D70" s="3">
        <f t="shared" si="6"/>
        <v>31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3495238.0952380951</v>
      </c>
    </row>
    <row r="71" spans="1:36" x14ac:dyDescent="0.25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67485</v>
      </c>
      <c r="B71" s="9">
        <f t="shared" si="27"/>
        <v>67481</v>
      </c>
      <c r="C71" s="9">
        <f t="shared" ref="C71:C134" si="29">EOMONTH(A71,0)</f>
        <v>67511</v>
      </c>
      <c r="D71" s="3">
        <f t="shared" ref="D71:D134" si="30">C71-B71+1</f>
        <v>31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3670000</v>
      </c>
    </row>
    <row r="72" spans="1:36" x14ac:dyDescent="0.25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67850</v>
      </c>
      <c r="B72" s="9">
        <f t="shared" si="27"/>
        <v>67846</v>
      </c>
      <c r="C72" s="9">
        <f t="shared" si="29"/>
        <v>67876</v>
      </c>
      <c r="D72" s="3">
        <f t="shared" si="30"/>
        <v>31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 x14ac:dyDescent="0.25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68215</v>
      </c>
      <c r="B73" s="9">
        <f t="shared" si="27"/>
        <v>68211</v>
      </c>
      <c r="C73" s="9">
        <f t="shared" si="29"/>
        <v>68241</v>
      </c>
      <c r="D73" s="3">
        <f t="shared" si="30"/>
        <v>31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174761.90476190476</v>
      </c>
    </row>
    <row r="74" spans="1:36" x14ac:dyDescent="0.25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68580</v>
      </c>
      <c r="B74" s="9">
        <f t="shared" si="27"/>
        <v>68576</v>
      </c>
      <c r="C74" s="9">
        <f t="shared" si="29"/>
        <v>68606</v>
      </c>
      <c r="D74" s="3">
        <f t="shared" si="30"/>
        <v>31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174761.90476190476</v>
      </c>
    </row>
    <row r="75" spans="1:36" x14ac:dyDescent="0.25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68946</v>
      </c>
      <c r="B75" s="9">
        <f t="shared" si="27"/>
        <v>68942</v>
      </c>
      <c r="C75" s="9">
        <f t="shared" si="29"/>
        <v>68972</v>
      </c>
      <c r="D75" s="3">
        <f t="shared" si="30"/>
        <v>31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 x14ac:dyDescent="0.25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69311</v>
      </c>
      <c r="B76" s="9">
        <f t="shared" si="27"/>
        <v>69307</v>
      </c>
      <c r="C76" s="9">
        <f t="shared" si="29"/>
        <v>69337</v>
      </c>
      <c r="D76" s="3">
        <f t="shared" si="30"/>
        <v>31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 x14ac:dyDescent="0.25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69676</v>
      </c>
      <c r="B77" s="9">
        <f t="shared" si="27"/>
        <v>69672</v>
      </c>
      <c r="C77" s="9">
        <f t="shared" si="29"/>
        <v>69702</v>
      </c>
      <c r="D77" s="3">
        <f t="shared" si="30"/>
        <v>31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 x14ac:dyDescent="0.25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70041</v>
      </c>
      <c r="B78" s="9">
        <f t="shared" si="27"/>
        <v>70037</v>
      </c>
      <c r="C78" s="9">
        <f t="shared" si="29"/>
        <v>70067</v>
      </c>
      <c r="D78" s="3">
        <f t="shared" si="30"/>
        <v>31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43769</v>
      </c>
      <c r="X78" s="80">
        <f>'Yearly Journal entry'!G5</f>
        <v>43799</v>
      </c>
      <c r="Y78" s="80">
        <f>'Yearly Journal entry'!H5</f>
        <v>43830</v>
      </c>
      <c r="Z78" s="80">
        <f>'Yearly Journal entry'!I5</f>
        <v>43861</v>
      </c>
      <c r="AA78" s="80">
        <f>'Yearly Journal entry'!J5</f>
        <v>43890</v>
      </c>
      <c r="AB78" s="80">
        <f>'Yearly Journal entry'!K5</f>
        <v>43921</v>
      </c>
      <c r="AC78" s="80">
        <f>'Yearly Journal entry'!L5</f>
        <v>43951</v>
      </c>
      <c r="AD78" s="80">
        <f>'Yearly Journal entry'!M5</f>
        <v>43982</v>
      </c>
      <c r="AE78" s="80">
        <f>'Yearly Journal entry'!N5</f>
        <v>44012</v>
      </c>
      <c r="AF78" s="80">
        <f>'Yearly Journal entry'!O5</f>
        <v>44043</v>
      </c>
      <c r="AG78" s="80">
        <f>'Yearly Journal entry'!P5</f>
        <v>44074</v>
      </c>
      <c r="AH78" s="80">
        <f>'Yearly Journal entry'!Q5</f>
        <v>44104</v>
      </c>
      <c r="AI78" s="80">
        <f>R5</f>
        <v>44109</v>
      </c>
      <c r="AJ78" s="80" t="s">
        <v>82</v>
      </c>
    </row>
    <row r="79" spans="1:36" x14ac:dyDescent="0.25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70407</v>
      </c>
      <c r="B79" s="9">
        <f t="shared" si="27"/>
        <v>70403</v>
      </c>
      <c r="C79" s="9">
        <f t="shared" si="29"/>
        <v>70433</v>
      </c>
      <c r="D79" s="3">
        <f t="shared" si="30"/>
        <v>31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12892.271662763467</v>
      </c>
      <c r="X79" s="81">
        <f t="shared" ref="X79:AH79" si="32">G7</f>
        <v>14324.746291959407</v>
      </c>
      <c r="Y79" s="81">
        <f t="shared" si="32"/>
        <v>14802.237835024722</v>
      </c>
      <c r="Z79" s="81">
        <f t="shared" si="32"/>
        <v>14802.237835024722</v>
      </c>
      <c r="AA79" s="81">
        <f t="shared" si="32"/>
        <v>13369.76320582878</v>
      </c>
      <c r="AB79" s="81">
        <f t="shared" si="32"/>
        <v>14802.237835024722</v>
      </c>
      <c r="AC79" s="81">
        <f t="shared" si="32"/>
        <v>14324.746291959407</v>
      </c>
      <c r="AD79" s="81">
        <f t="shared" si="32"/>
        <v>14802.237835024722</v>
      </c>
      <c r="AE79" s="81">
        <f t="shared" si="32"/>
        <v>14324.746291959407</v>
      </c>
      <c r="AF79" s="81">
        <f t="shared" si="32"/>
        <v>14802.237835024722</v>
      </c>
      <c r="AG79" s="81">
        <f t="shared" si="32"/>
        <v>14802.237835024722</v>
      </c>
      <c r="AH79" s="81">
        <f t="shared" si="32"/>
        <v>14324.746291959407</v>
      </c>
      <c r="AI79" s="81">
        <f>R7</f>
        <v>2387.4577153265677</v>
      </c>
      <c r="AJ79" s="82">
        <f>SUM(W79:AI79)</f>
        <v>174761.90476190476</v>
      </c>
    </row>
    <row r="80" spans="1:36" x14ac:dyDescent="0.25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70772</v>
      </c>
      <c r="B80" s="9">
        <f t="shared" si="27"/>
        <v>70768</v>
      </c>
      <c r="C80" s="9">
        <f t="shared" si="29"/>
        <v>70798</v>
      </c>
      <c r="D80" s="3">
        <f t="shared" si="30"/>
        <v>31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12892.271662763467</v>
      </c>
      <c r="X80" s="81">
        <f t="shared" ref="X80" si="33">X79</f>
        <v>14324.746291959407</v>
      </c>
      <c r="Y80" s="81">
        <f t="shared" ref="Y80" si="34">Y79</f>
        <v>14802.237835024722</v>
      </c>
      <c r="Z80" s="81">
        <f t="shared" ref="Z80" si="35">Z79</f>
        <v>14802.237835024722</v>
      </c>
      <c r="AA80" s="81">
        <f t="shared" ref="AA80" si="36">AA79</f>
        <v>13369.76320582878</v>
      </c>
      <c r="AB80" s="81">
        <f t="shared" ref="AB80" si="37">AB79</f>
        <v>14802.237835024722</v>
      </c>
      <c r="AC80" s="81">
        <f t="shared" ref="AC80" si="38">AC79</f>
        <v>14324.746291959407</v>
      </c>
      <c r="AD80" s="81">
        <f t="shared" ref="AD80" si="39">AD79</f>
        <v>14802.237835024722</v>
      </c>
      <c r="AE80" s="81">
        <f t="shared" ref="AE80" si="40">AE79</f>
        <v>14324.746291959407</v>
      </c>
      <c r="AF80" s="81">
        <f t="shared" ref="AF80" si="41">AF79</f>
        <v>14802.237835024722</v>
      </c>
      <c r="AG80" s="81">
        <f t="shared" ref="AG80" si="42">AG79</f>
        <v>14802.237835024722</v>
      </c>
      <c r="AH80" s="81">
        <f t="shared" ref="AH80" si="43">AH79</f>
        <v>14324.746291959407</v>
      </c>
      <c r="AI80" s="81">
        <f>AI79</f>
        <v>2387.4577153265677</v>
      </c>
      <c r="AJ80" s="82">
        <f>SUM(W80:AI80)</f>
        <v>174761.90476190476</v>
      </c>
    </row>
    <row r="81" spans="1:36" x14ac:dyDescent="0.25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71137</v>
      </c>
      <c r="B81" s="9">
        <f t="shared" si="27"/>
        <v>71133</v>
      </c>
      <c r="C81" s="9">
        <f t="shared" si="29"/>
        <v>71163</v>
      </c>
      <c r="D81" s="3">
        <f t="shared" si="30"/>
        <v>31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 x14ac:dyDescent="0.25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71502</v>
      </c>
      <c r="B82" s="9">
        <f t="shared" si="27"/>
        <v>71498</v>
      </c>
      <c r="C82" s="9">
        <f t="shared" si="29"/>
        <v>71528</v>
      </c>
      <c r="D82" s="3">
        <f t="shared" si="30"/>
        <v>31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 x14ac:dyDescent="0.25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71868</v>
      </c>
      <c r="B83" s="9">
        <f t="shared" si="27"/>
        <v>71864</v>
      </c>
      <c r="C83" s="9">
        <f t="shared" si="29"/>
        <v>71894</v>
      </c>
      <c r="D83" s="3">
        <f t="shared" si="30"/>
        <v>31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 x14ac:dyDescent="0.25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72233</v>
      </c>
      <c r="B84" s="9">
        <f t="shared" si="27"/>
        <v>72229</v>
      </c>
      <c r="C84" s="9">
        <f t="shared" si="29"/>
        <v>72259</v>
      </c>
      <c r="D84" s="3">
        <f t="shared" si="30"/>
        <v>31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 x14ac:dyDescent="0.25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72598</v>
      </c>
      <c r="B85" s="9">
        <f t="shared" si="27"/>
        <v>72594</v>
      </c>
      <c r="C85" s="9">
        <f t="shared" si="29"/>
        <v>72624</v>
      </c>
      <c r="D85" s="3">
        <f t="shared" si="30"/>
        <v>31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 x14ac:dyDescent="0.25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72963</v>
      </c>
      <c r="B86" s="9">
        <f t="shared" si="27"/>
        <v>72959</v>
      </c>
      <c r="C86" s="9">
        <f t="shared" si="29"/>
        <v>72989</v>
      </c>
      <c r="D86" s="3">
        <f t="shared" si="30"/>
        <v>31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 x14ac:dyDescent="0.25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73328</v>
      </c>
      <c r="B87" s="9">
        <f t="shared" si="27"/>
        <v>73324</v>
      </c>
      <c r="C87" s="9">
        <f t="shared" si="29"/>
        <v>73354</v>
      </c>
      <c r="D87" s="3">
        <f t="shared" si="30"/>
        <v>31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 x14ac:dyDescent="0.25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73693</v>
      </c>
      <c r="B88" s="9">
        <f t="shared" si="27"/>
        <v>73689</v>
      </c>
      <c r="C88" s="9">
        <f t="shared" si="29"/>
        <v>73719</v>
      </c>
      <c r="D88" s="3">
        <f t="shared" si="30"/>
        <v>31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 x14ac:dyDescent="0.25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74058</v>
      </c>
      <c r="B89" s="9">
        <f t="shared" si="27"/>
        <v>74054</v>
      </c>
      <c r="C89" s="9">
        <f t="shared" si="29"/>
        <v>74084</v>
      </c>
      <c r="D89" s="3">
        <f t="shared" si="30"/>
        <v>31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 x14ac:dyDescent="0.25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74423</v>
      </c>
      <c r="B90" s="9">
        <f t="shared" si="27"/>
        <v>74419</v>
      </c>
      <c r="C90" s="9">
        <f t="shared" si="29"/>
        <v>74449</v>
      </c>
      <c r="D90" s="3">
        <f t="shared" si="30"/>
        <v>31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 x14ac:dyDescent="0.25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74789</v>
      </c>
      <c r="B91" s="9">
        <f t="shared" si="27"/>
        <v>74785</v>
      </c>
      <c r="C91" s="9">
        <f t="shared" si="29"/>
        <v>74815</v>
      </c>
      <c r="D91" s="3">
        <f t="shared" si="30"/>
        <v>31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 x14ac:dyDescent="0.25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75154</v>
      </c>
      <c r="B92" s="9">
        <f t="shared" si="27"/>
        <v>75150</v>
      </c>
      <c r="C92" s="9">
        <f t="shared" si="29"/>
        <v>75180</v>
      </c>
      <c r="D92" s="3">
        <f t="shared" si="30"/>
        <v>31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 x14ac:dyDescent="0.25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75519</v>
      </c>
      <c r="B93" s="9">
        <f t="shared" si="27"/>
        <v>75515</v>
      </c>
      <c r="C93" s="9">
        <f t="shared" si="29"/>
        <v>75545</v>
      </c>
      <c r="D93" s="3">
        <f t="shared" si="30"/>
        <v>31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 x14ac:dyDescent="0.25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75884</v>
      </c>
      <c r="B94" s="9">
        <f t="shared" si="27"/>
        <v>75880</v>
      </c>
      <c r="C94" s="9">
        <f t="shared" si="29"/>
        <v>75910</v>
      </c>
      <c r="D94" s="3">
        <f t="shared" si="30"/>
        <v>31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 x14ac:dyDescent="0.25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76250</v>
      </c>
      <c r="B95" s="9">
        <f t="shared" si="27"/>
        <v>76246</v>
      </c>
      <c r="C95" s="9">
        <f t="shared" si="29"/>
        <v>76276</v>
      </c>
      <c r="D95" s="3">
        <f t="shared" si="30"/>
        <v>31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 x14ac:dyDescent="0.25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76615</v>
      </c>
      <c r="B96" s="9">
        <f t="shared" si="27"/>
        <v>76611</v>
      </c>
      <c r="C96" s="9">
        <f t="shared" si="29"/>
        <v>76641</v>
      </c>
      <c r="D96" s="3">
        <f t="shared" si="30"/>
        <v>31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 x14ac:dyDescent="0.25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76980</v>
      </c>
      <c r="B97" s="9">
        <f t="shared" si="27"/>
        <v>76976</v>
      </c>
      <c r="C97" s="9">
        <f t="shared" si="29"/>
        <v>77006</v>
      </c>
      <c r="D97" s="3">
        <f t="shared" si="30"/>
        <v>31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 x14ac:dyDescent="0.25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77345</v>
      </c>
      <c r="B98" s="9">
        <f t="shared" si="27"/>
        <v>77341</v>
      </c>
      <c r="C98" s="9">
        <f t="shared" si="29"/>
        <v>77371</v>
      </c>
      <c r="D98" s="3">
        <f t="shared" si="30"/>
        <v>31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 x14ac:dyDescent="0.25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77711</v>
      </c>
      <c r="B99" s="9">
        <f t="shared" si="27"/>
        <v>77707</v>
      </c>
      <c r="C99" s="9">
        <f t="shared" si="29"/>
        <v>77737</v>
      </c>
      <c r="D99" s="3">
        <f t="shared" si="30"/>
        <v>31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 x14ac:dyDescent="0.25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78076</v>
      </c>
      <c r="B100" s="9">
        <f t="shared" si="27"/>
        <v>78072</v>
      </c>
      <c r="C100" s="9">
        <f t="shared" si="29"/>
        <v>78102</v>
      </c>
      <c r="D100" s="3">
        <f t="shared" si="30"/>
        <v>31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 x14ac:dyDescent="0.25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78441</v>
      </c>
      <c r="B101" s="9">
        <f t="shared" si="27"/>
        <v>78437</v>
      </c>
      <c r="C101" s="9">
        <f t="shared" si="29"/>
        <v>78467</v>
      </c>
      <c r="D101" s="3">
        <f t="shared" si="30"/>
        <v>31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 x14ac:dyDescent="0.25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78806</v>
      </c>
      <c r="B102" s="9">
        <f t="shared" si="27"/>
        <v>78802</v>
      </c>
      <c r="C102" s="9">
        <f t="shared" si="29"/>
        <v>78832</v>
      </c>
      <c r="D102" s="3">
        <f t="shared" si="30"/>
        <v>31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 x14ac:dyDescent="0.25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79172</v>
      </c>
      <c r="B103" s="9">
        <f t="shared" si="27"/>
        <v>79168</v>
      </c>
      <c r="C103" s="9">
        <f t="shared" si="29"/>
        <v>79198</v>
      </c>
      <c r="D103" s="3">
        <f t="shared" si="30"/>
        <v>31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 x14ac:dyDescent="0.25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79537</v>
      </c>
      <c r="B104" s="9">
        <f t="shared" si="27"/>
        <v>79533</v>
      </c>
      <c r="C104" s="9">
        <f t="shared" si="29"/>
        <v>79563</v>
      </c>
      <c r="D104" s="3">
        <f t="shared" si="30"/>
        <v>31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 x14ac:dyDescent="0.25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79902</v>
      </c>
      <c r="B105" s="9">
        <f t="shared" si="27"/>
        <v>79898</v>
      </c>
      <c r="C105" s="9">
        <f t="shared" si="29"/>
        <v>79928</v>
      </c>
      <c r="D105" s="3">
        <f t="shared" si="30"/>
        <v>31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 x14ac:dyDescent="0.25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80267</v>
      </c>
      <c r="B106" s="9">
        <f t="shared" si="27"/>
        <v>80263</v>
      </c>
      <c r="C106" s="9">
        <f t="shared" si="29"/>
        <v>80293</v>
      </c>
      <c r="D106" s="3">
        <f t="shared" si="30"/>
        <v>31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 x14ac:dyDescent="0.25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80633</v>
      </c>
      <c r="B107" s="9">
        <f t="shared" si="27"/>
        <v>80629</v>
      </c>
      <c r="C107" s="9">
        <f t="shared" si="29"/>
        <v>80659</v>
      </c>
      <c r="D107" s="3">
        <f t="shared" si="30"/>
        <v>31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 x14ac:dyDescent="0.25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80998</v>
      </c>
      <c r="B108" s="9">
        <f t="shared" si="27"/>
        <v>80994</v>
      </c>
      <c r="C108" s="9">
        <f t="shared" si="29"/>
        <v>81024</v>
      </c>
      <c r="D108" s="3">
        <f t="shared" si="30"/>
        <v>31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 x14ac:dyDescent="0.25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81363</v>
      </c>
      <c r="B109" s="9">
        <f t="shared" si="27"/>
        <v>81359</v>
      </c>
      <c r="C109" s="9">
        <f t="shared" si="29"/>
        <v>81389</v>
      </c>
      <c r="D109" s="3">
        <f t="shared" si="30"/>
        <v>31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 x14ac:dyDescent="0.25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81728</v>
      </c>
      <c r="B110" s="9">
        <f t="shared" si="27"/>
        <v>81724</v>
      </c>
      <c r="C110" s="9">
        <f t="shared" si="29"/>
        <v>81754</v>
      </c>
      <c r="D110" s="3">
        <f t="shared" si="30"/>
        <v>31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 x14ac:dyDescent="0.25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82094</v>
      </c>
      <c r="B111" s="9">
        <f t="shared" si="27"/>
        <v>82090</v>
      </c>
      <c r="C111" s="9">
        <f t="shared" si="29"/>
        <v>82120</v>
      </c>
      <c r="D111" s="3">
        <f t="shared" si="30"/>
        <v>31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 x14ac:dyDescent="0.25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82459</v>
      </c>
      <c r="B112" s="9">
        <f t="shared" si="27"/>
        <v>82455</v>
      </c>
      <c r="C112" s="9">
        <f t="shared" si="29"/>
        <v>82485</v>
      </c>
      <c r="D112" s="3">
        <f t="shared" si="30"/>
        <v>31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 x14ac:dyDescent="0.25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82824</v>
      </c>
      <c r="B113" s="9">
        <f t="shared" si="27"/>
        <v>82820</v>
      </c>
      <c r="C113" s="9">
        <f t="shared" si="29"/>
        <v>82850</v>
      </c>
      <c r="D113" s="3">
        <f t="shared" si="30"/>
        <v>31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 x14ac:dyDescent="0.25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83189</v>
      </c>
      <c r="B114" s="9">
        <f t="shared" si="27"/>
        <v>83185</v>
      </c>
      <c r="C114" s="9">
        <f t="shared" si="29"/>
        <v>83215</v>
      </c>
      <c r="D114" s="3">
        <f t="shared" si="30"/>
        <v>31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 x14ac:dyDescent="0.25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83555</v>
      </c>
      <c r="B115" s="9">
        <f t="shared" si="27"/>
        <v>83551</v>
      </c>
      <c r="C115" s="9">
        <f t="shared" si="29"/>
        <v>83581</v>
      </c>
      <c r="D115" s="3">
        <f t="shared" si="30"/>
        <v>31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 x14ac:dyDescent="0.25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83920</v>
      </c>
      <c r="B116" s="9">
        <f t="shared" si="27"/>
        <v>83916</v>
      </c>
      <c r="C116" s="9">
        <f t="shared" si="29"/>
        <v>83946</v>
      </c>
      <c r="D116" s="3">
        <f t="shared" si="30"/>
        <v>31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 x14ac:dyDescent="0.25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84285</v>
      </c>
      <c r="B117" s="9">
        <f t="shared" si="27"/>
        <v>84281</v>
      </c>
      <c r="C117" s="9">
        <f t="shared" si="29"/>
        <v>84311</v>
      </c>
      <c r="D117" s="3">
        <f t="shared" si="30"/>
        <v>31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 x14ac:dyDescent="0.25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84650</v>
      </c>
      <c r="B118" s="9">
        <f t="shared" si="27"/>
        <v>84646</v>
      </c>
      <c r="C118" s="9">
        <f t="shared" si="29"/>
        <v>84676</v>
      </c>
      <c r="D118" s="3">
        <f t="shared" si="30"/>
        <v>31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 x14ac:dyDescent="0.25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85016</v>
      </c>
      <c r="B119" s="9">
        <f t="shared" si="27"/>
        <v>85012</v>
      </c>
      <c r="C119" s="9">
        <f t="shared" si="29"/>
        <v>85042</v>
      </c>
      <c r="D119" s="3">
        <f t="shared" si="30"/>
        <v>31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 x14ac:dyDescent="0.25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85381</v>
      </c>
      <c r="B120" s="9">
        <f t="shared" si="27"/>
        <v>85377</v>
      </c>
      <c r="C120" s="9">
        <f t="shared" si="29"/>
        <v>85407</v>
      </c>
      <c r="D120" s="3">
        <f t="shared" si="30"/>
        <v>31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 x14ac:dyDescent="0.25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85746</v>
      </c>
      <c r="B121" s="9">
        <f t="shared" si="27"/>
        <v>85742</v>
      </c>
      <c r="C121" s="9">
        <f t="shared" si="29"/>
        <v>85772</v>
      </c>
      <c r="D121" s="3">
        <f t="shared" si="30"/>
        <v>31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 x14ac:dyDescent="0.25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86111</v>
      </c>
      <c r="B122" s="9">
        <f t="shared" si="27"/>
        <v>86107</v>
      </c>
      <c r="C122" s="9">
        <f t="shared" si="29"/>
        <v>86137</v>
      </c>
      <c r="D122" s="3">
        <f t="shared" si="30"/>
        <v>31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 x14ac:dyDescent="0.25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86477</v>
      </c>
      <c r="B123" s="9">
        <f t="shared" si="27"/>
        <v>86473</v>
      </c>
      <c r="C123" s="9">
        <f t="shared" si="29"/>
        <v>86503</v>
      </c>
      <c r="D123" s="3">
        <f t="shared" si="30"/>
        <v>31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 x14ac:dyDescent="0.25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86842</v>
      </c>
      <c r="B124" s="9">
        <f t="shared" si="27"/>
        <v>86838</v>
      </c>
      <c r="C124" s="9">
        <f t="shared" si="29"/>
        <v>86868</v>
      </c>
      <c r="D124" s="3">
        <f t="shared" si="30"/>
        <v>31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 x14ac:dyDescent="0.25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87207</v>
      </c>
      <c r="B125" s="9">
        <f t="shared" si="27"/>
        <v>87203</v>
      </c>
      <c r="C125" s="9">
        <f t="shared" si="29"/>
        <v>87233</v>
      </c>
      <c r="D125" s="3">
        <f t="shared" si="30"/>
        <v>31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 x14ac:dyDescent="0.25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87572</v>
      </c>
      <c r="B126" s="9">
        <f t="shared" si="27"/>
        <v>87568</v>
      </c>
      <c r="C126" s="9">
        <f t="shared" si="29"/>
        <v>87598</v>
      </c>
      <c r="D126" s="3">
        <f t="shared" si="30"/>
        <v>31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 x14ac:dyDescent="0.25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87938</v>
      </c>
      <c r="B127" s="9">
        <f t="shared" si="27"/>
        <v>87934</v>
      </c>
      <c r="C127" s="9">
        <f t="shared" si="29"/>
        <v>87964</v>
      </c>
      <c r="D127" s="3">
        <f t="shared" si="30"/>
        <v>31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 x14ac:dyDescent="0.25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88303</v>
      </c>
      <c r="B128" s="9">
        <f t="shared" si="27"/>
        <v>88299</v>
      </c>
      <c r="C128" s="9">
        <f t="shared" si="29"/>
        <v>88329</v>
      </c>
      <c r="D128" s="3">
        <f t="shared" si="30"/>
        <v>31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 x14ac:dyDescent="0.25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88668</v>
      </c>
      <c r="B129" s="9">
        <f t="shared" si="27"/>
        <v>88664</v>
      </c>
      <c r="C129" s="9">
        <f t="shared" si="29"/>
        <v>88694</v>
      </c>
      <c r="D129" s="3">
        <f t="shared" si="30"/>
        <v>31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 x14ac:dyDescent="0.25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89033</v>
      </c>
      <c r="B130" s="9">
        <f t="shared" si="27"/>
        <v>89029</v>
      </c>
      <c r="C130" s="9">
        <f t="shared" si="29"/>
        <v>89059</v>
      </c>
      <c r="D130" s="3">
        <f t="shared" si="30"/>
        <v>31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 x14ac:dyDescent="0.25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89399</v>
      </c>
      <c r="B131" s="9">
        <f t="shared" si="27"/>
        <v>89395</v>
      </c>
      <c r="C131" s="9">
        <f t="shared" si="29"/>
        <v>89425</v>
      </c>
      <c r="D131" s="3">
        <f t="shared" si="30"/>
        <v>31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 x14ac:dyDescent="0.25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89764</v>
      </c>
      <c r="B132" s="9">
        <f t="shared" si="27"/>
        <v>89760</v>
      </c>
      <c r="C132" s="9">
        <f t="shared" si="29"/>
        <v>89790</v>
      </c>
      <c r="D132" s="3">
        <f t="shared" si="30"/>
        <v>31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 x14ac:dyDescent="0.25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90129</v>
      </c>
      <c r="B133" s="9">
        <f t="shared" si="27"/>
        <v>90125</v>
      </c>
      <c r="C133" s="9">
        <f t="shared" si="29"/>
        <v>90155</v>
      </c>
      <c r="D133" s="3">
        <f t="shared" si="30"/>
        <v>31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 x14ac:dyDescent="0.25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90494</v>
      </c>
      <c r="B134" s="9">
        <f t="shared" ref="B134:B197" si="48">EOMONTH(A134,-1)+1</f>
        <v>90490</v>
      </c>
      <c r="C134" s="9">
        <f t="shared" si="29"/>
        <v>90520</v>
      </c>
      <c r="D134" s="3">
        <f t="shared" si="30"/>
        <v>31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90860</v>
      </c>
      <c r="B135" s="9">
        <f t="shared" si="48"/>
        <v>90856</v>
      </c>
      <c r="C135" s="9">
        <f t="shared" ref="C135:C198" si="50">EOMONTH(A135,0)</f>
        <v>90886</v>
      </c>
      <c r="D135" s="3">
        <f t="shared" ref="D135:D198" si="51">C135-B135+1</f>
        <v>31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 x14ac:dyDescent="0.25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91225</v>
      </c>
      <c r="B136" s="9">
        <f t="shared" si="48"/>
        <v>91221</v>
      </c>
      <c r="C136" s="9">
        <f t="shared" si="50"/>
        <v>91251</v>
      </c>
      <c r="D136" s="3">
        <f t="shared" si="51"/>
        <v>31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 x14ac:dyDescent="0.25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91590</v>
      </c>
      <c r="B137" s="9">
        <f t="shared" si="48"/>
        <v>91586</v>
      </c>
      <c r="C137" s="9">
        <f t="shared" si="50"/>
        <v>91616</v>
      </c>
      <c r="D137" s="3">
        <f t="shared" si="51"/>
        <v>31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 x14ac:dyDescent="0.25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91955</v>
      </c>
      <c r="B138" s="9">
        <f t="shared" si="48"/>
        <v>91951</v>
      </c>
      <c r="C138" s="9">
        <f t="shared" si="50"/>
        <v>91981</v>
      </c>
      <c r="D138" s="3">
        <f t="shared" si="51"/>
        <v>31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 x14ac:dyDescent="0.25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92321</v>
      </c>
      <c r="B139" s="9">
        <f t="shared" si="48"/>
        <v>92317</v>
      </c>
      <c r="C139" s="9">
        <f t="shared" si="50"/>
        <v>92347</v>
      </c>
      <c r="D139" s="3">
        <f t="shared" si="51"/>
        <v>31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 x14ac:dyDescent="0.25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92686</v>
      </c>
      <c r="B140" s="9">
        <f t="shared" si="48"/>
        <v>92682</v>
      </c>
      <c r="C140" s="9">
        <f t="shared" si="50"/>
        <v>92712</v>
      </c>
      <c r="D140" s="3">
        <f t="shared" si="51"/>
        <v>31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 x14ac:dyDescent="0.25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93051</v>
      </c>
      <c r="B141" s="9">
        <f t="shared" si="48"/>
        <v>93047</v>
      </c>
      <c r="C141" s="9">
        <f t="shared" si="50"/>
        <v>93077</v>
      </c>
      <c r="D141" s="3">
        <f t="shared" si="51"/>
        <v>31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 x14ac:dyDescent="0.25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93416</v>
      </c>
      <c r="B142" s="9">
        <f t="shared" si="48"/>
        <v>93412</v>
      </c>
      <c r="C142" s="9">
        <f t="shared" si="50"/>
        <v>93442</v>
      </c>
      <c r="D142" s="3">
        <f t="shared" si="51"/>
        <v>31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 x14ac:dyDescent="0.25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93782</v>
      </c>
      <c r="B143" s="9">
        <f t="shared" si="48"/>
        <v>93778</v>
      </c>
      <c r="C143" s="9">
        <f t="shared" si="50"/>
        <v>93808</v>
      </c>
      <c r="D143" s="3">
        <f t="shared" si="51"/>
        <v>31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 x14ac:dyDescent="0.25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94147</v>
      </c>
      <c r="B144" s="9">
        <f t="shared" si="48"/>
        <v>94143</v>
      </c>
      <c r="C144" s="9">
        <f t="shared" si="50"/>
        <v>94173</v>
      </c>
      <c r="D144" s="3">
        <f t="shared" si="51"/>
        <v>31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 x14ac:dyDescent="0.25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94512</v>
      </c>
      <c r="B145" s="9">
        <f t="shared" si="48"/>
        <v>94508</v>
      </c>
      <c r="C145" s="9">
        <f t="shared" si="50"/>
        <v>94538</v>
      </c>
      <c r="D145" s="3">
        <f t="shared" si="51"/>
        <v>31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 x14ac:dyDescent="0.25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94877</v>
      </c>
      <c r="B146" s="9">
        <f t="shared" si="48"/>
        <v>94873</v>
      </c>
      <c r="C146" s="9">
        <f t="shared" si="50"/>
        <v>94903</v>
      </c>
      <c r="D146" s="3">
        <f t="shared" si="51"/>
        <v>31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 x14ac:dyDescent="0.25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95243</v>
      </c>
      <c r="B147" s="9">
        <f t="shared" si="48"/>
        <v>95239</v>
      </c>
      <c r="C147" s="9">
        <f t="shared" si="50"/>
        <v>95269</v>
      </c>
      <c r="D147" s="3">
        <f t="shared" si="51"/>
        <v>31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 x14ac:dyDescent="0.25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95608</v>
      </c>
      <c r="B148" s="9">
        <f t="shared" si="48"/>
        <v>95604</v>
      </c>
      <c r="C148" s="9">
        <f t="shared" si="50"/>
        <v>95634</v>
      </c>
      <c r="D148" s="3">
        <f t="shared" si="51"/>
        <v>31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 x14ac:dyDescent="0.25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95973</v>
      </c>
      <c r="B149" s="9">
        <f t="shared" si="48"/>
        <v>95969</v>
      </c>
      <c r="C149" s="9">
        <f t="shared" si="50"/>
        <v>95999</v>
      </c>
      <c r="D149" s="3">
        <f t="shared" si="51"/>
        <v>31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 x14ac:dyDescent="0.25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96338</v>
      </c>
      <c r="B150" s="9">
        <f t="shared" si="48"/>
        <v>96334</v>
      </c>
      <c r="C150" s="9">
        <f t="shared" si="50"/>
        <v>96364</v>
      </c>
      <c r="D150" s="3">
        <f t="shared" si="51"/>
        <v>31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 x14ac:dyDescent="0.25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96704</v>
      </c>
      <c r="B151" s="9">
        <f t="shared" si="48"/>
        <v>96700</v>
      </c>
      <c r="C151" s="9">
        <f t="shared" si="50"/>
        <v>96730</v>
      </c>
      <c r="D151" s="3">
        <f t="shared" si="51"/>
        <v>31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 x14ac:dyDescent="0.25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97069</v>
      </c>
      <c r="B152" s="9">
        <f t="shared" si="48"/>
        <v>97065</v>
      </c>
      <c r="C152" s="9">
        <f t="shared" si="50"/>
        <v>97095</v>
      </c>
      <c r="D152" s="3">
        <f t="shared" si="51"/>
        <v>31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 x14ac:dyDescent="0.25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97434</v>
      </c>
      <c r="B153" s="9">
        <f t="shared" si="48"/>
        <v>97430</v>
      </c>
      <c r="C153" s="9">
        <f t="shared" si="50"/>
        <v>97460</v>
      </c>
      <c r="D153" s="3">
        <f t="shared" si="51"/>
        <v>31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 x14ac:dyDescent="0.25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97799</v>
      </c>
      <c r="B154" s="9">
        <f t="shared" si="48"/>
        <v>97795</v>
      </c>
      <c r="C154" s="9">
        <f t="shared" si="50"/>
        <v>97825</v>
      </c>
      <c r="D154" s="3">
        <f t="shared" si="51"/>
        <v>31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 x14ac:dyDescent="0.25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98165</v>
      </c>
      <c r="B155" s="9">
        <f t="shared" si="48"/>
        <v>98161</v>
      </c>
      <c r="C155" s="9">
        <f t="shared" si="50"/>
        <v>98191</v>
      </c>
      <c r="D155" s="3">
        <f t="shared" si="51"/>
        <v>31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 x14ac:dyDescent="0.25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98530</v>
      </c>
      <c r="B156" s="9">
        <f t="shared" si="48"/>
        <v>98526</v>
      </c>
      <c r="C156" s="9">
        <f t="shared" si="50"/>
        <v>98556</v>
      </c>
      <c r="D156" s="3">
        <f t="shared" si="51"/>
        <v>31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 x14ac:dyDescent="0.25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98895</v>
      </c>
      <c r="B157" s="9">
        <f t="shared" si="48"/>
        <v>98891</v>
      </c>
      <c r="C157" s="9">
        <f t="shared" si="50"/>
        <v>98921</v>
      </c>
      <c r="D157" s="3">
        <f t="shared" si="51"/>
        <v>31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 x14ac:dyDescent="0.25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99260</v>
      </c>
      <c r="B158" s="9">
        <f t="shared" si="48"/>
        <v>99256</v>
      </c>
      <c r="C158" s="9">
        <f t="shared" si="50"/>
        <v>99286</v>
      </c>
      <c r="D158" s="3">
        <f t="shared" si="51"/>
        <v>31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 x14ac:dyDescent="0.25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99626</v>
      </c>
      <c r="B159" s="9">
        <f t="shared" si="48"/>
        <v>99622</v>
      </c>
      <c r="C159" s="9">
        <f t="shared" si="50"/>
        <v>99652</v>
      </c>
      <c r="D159" s="3">
        <f t="shared" si="51"/>
        <v>31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 x14ac:dyDescent="0.25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99991</v>
      </c>
      <c r="B160" s="9">
        <f t="shared" si="48"/>
        <v>99987</v>
      </c>
      <c r="C160" s="9">
        <f t="shared" si="50"/>
        <v>100017</v>
      </c>
      <c r="D160" s="3">
        <f t="shared" si="51"/>
        <v>31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 x14ac:dyDescent="0.25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100356</v>
      </c>
      <c r="B161" s="9">
        <f t="shared" si="48"/>
        <v>100352</v>
      </c>
      <c r="C161" s="9">
        <f t="shared" si="50"/>
        <v>100382</v>
      </c>
      <c r="D161" s="3">
        <f t="shared" si="51"/>
        <v>31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 x14ac:dyDescent="0.25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100721</v>
      </c>
      <c r="B162" s="9">
        <f t="shared" si="48"/>
        <v>100717</v>
      </c>
      <c r="C162" s="9">
        <f t="shared" si="50"/>
        <v>100747</v>
      </c>
      <c r="D162" s="3">
        <f t="shared" si="51"/>
        <v>31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 x14ac:dyDescent="0.25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101087</v>
      </c>
      <c r="B163" s="9">
        <f t="shared" si="48"/>
        <v>101083</v>
      </c>
      <c r="C163" s="9">
        <f t="shared" si="50"/>
        <v>101113</v>
      </c>
      <c r="D163" s="3">
        <f t="shared" si="51"/>
        <v>31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 x14ac:dyDescent="0.25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101452</v>
      </c>
      <c r="B164" s="9">
        <f t="shared" si="48"/>
        <v>101448</v>
      </c>
      <c r="C164" s="9">
        <f t="shared" si="50"/>
        <v>101478</v>
      </c>
      <c r="D164" s="3">
        <f t="shared" si="51"/>
        <v>31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 x14ac:dyDescent="0.25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101817</v>
      </c>
      <c r="B165" s="9">
        <f t="shared" si="48"/>
        <v>101813</v>
      </c>
      <c r="C165" s="9">
        <f t="shared" si="50"/>
        <v>101843</v>
      </c>
      <c r="D165" s="3">
        <f t="shared" si="51"/>
        <v>31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 x14ac:dyDescent="0.25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102182</v>
      </c>
      <c r="B166" s="9">
        <f t="shared" si="48"/>
        <v>102178</v>
      </c>
      <c r="C166" s="9">
        <f t="shared" si="50"/>
        <v>102208</v>
      </c>
      <c r="D166" s="3">
        <f t="shared" si="51"/>
        <v>31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 x14ac:dyDescent="0.25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102548</v>
      </c>
      <c r="B167" s="9">
        <f t="shared" si="48"/>
        <v>102544</v>
      </c>
      <c r="C167" s="9">
        <f t="shared" si="50"/>
        <v>102574</v>
      </c>
      <c r="D167" s="3">
        <f t="shared" si="51"/>
        <v>31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 x14ac:dyDescent="0.25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102913</v>
      </c>
      <c r="B168" s="9">
        <f t="shared" si="48"/>
        <v>102909</v>
      </c>
      <c r="C168" s="9">
        <f t="shared" si="50"/>
        <v>102939</v>
      </c>
      <c r="D168" s="3">
        <f t="shared" si="51"/>
        <v>31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 x14ac:dyDescent="0.25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103278</v>
      </c>
      <c r="B169" s="9">
        <f t="shared" si="48"/>
        <v>103274</v>
      </c>
      <c r="C169" s="9">
        <f t="shared" si="50"/>
        <v>103304</v>
      </c>
      <c r="D169" s="3">
        <f t="shared" si="51"/>
        <v>31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 x14ac:dyDescent="0.25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103643</v>
      </c>
      <c r="B170" s="9">
        <f t="shared" si="48"/>
        <v>103639</v>
      </c>
      <c r="C170" s="9">
        <f t="shared" si="50"/>
        <v>103669</v>
      </c>
      <c r="D170" s="3">
        <f t="shared" si="51"/>
        <v>31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 x14ac:dyDescent="0.25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104009</v>
      </c>
      <c r="B171" s="9">
        <f t="shared" si="48"/>
        <v>104005</v>
      </c>
      <c r="C171" s="9">
        <f t="shared" si="50"/>
        <v>104035</v>
      </c>
      <c r="D171" s="3">
        <f t="shared" si="51"/>
        <v>31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 x14ac:dyDescent="0.25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104374</v>
      </c>
      <c r="B172" s="9">
        <f t="shared" si="48"/>
        <v>104370</v>
      </c>
      <c r="C172" s="9">
        <f t="shared" si="50"/>
        <v>104400</v>
      </c>
      <c r="D172" s="3">
        <f t="shared" si="51"/>
        <v>31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 x14ac:dyDescent="0.25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104739</v>
      </c>
      <c r="B173" s="9">
        <f t="shared" si="48"/>
        <v>104735</v>
      </c>
      <c r="C173" s="9">
        <f t="shared" si="50"/>
        <v>104765</v>
      </c>
      <c r="D173" s="3">
        <f t="shared" si="51"/>
        <v>31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 x14ac:dyDescent="0.25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105104</v>
      </c>
      <c r="B174" s="9">
        <f t="shared" si="48"/>
        <v>105100</v>
      </c>
      <c r="C174" s="9">
        <f t="shared" si="50"/>
        <v>105130</v>
      </c>
      <c r="D174" s="3">
        <f t="shared" si="51"/>
        <v>31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 x14ac:dyDescent="0.25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105470</v>
      </c>
      <c r="B175" s="9">
        <f t="shared" si="48"/>
        <v>105466</v>
      </c>
      <c r="C175" s="9">
        <f t="shared" si="50"/>
        <v>105496</v>
      </c>
      <c r="D175" s="3">
        <f t="shared" si="51"/>
        <v>31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 x14ac:dyDescent="0.25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105835</v>
      </c>
      <c r="B176" s="9">
        <f t="shared" si="48"/>
        <v>105831</v>
      </c>
      <c r="C176" s="9">
        <f t="shared" si="50"/>
        <v>105861</v>
      </c>
      <c r="D176" s="3">
        <f t="shared" si="51"/>
        <v>31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 x14ac:dyDescent="0.25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106200</v>
      </c>
      <c r="B177" s="9">
        <f t="shared" si="48"/>
        <v>106196</v>
      </c>
      <c r="C177" s="9">
        <f t="shared" si="50"/>
        <v>106226</v>
      </c>
      <c r="D177" s="3">
        <f t="shared" si="51"/>
        <v>31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 x14ac:dyDescent="0.25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106565</v>
      </c>
      <c r="B178" s="9">
        <f t="shared" si="48"/>
        <v>106561</v>
      </c>
      <c r="C178" s="9">
        <f t="shared" si="50"/>
        <v>106591</v>
      </c>
      <c r="D178" s="3">
        <f t="shared" si="51"/>
        <v>31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 x14ac:dyDescent="0.25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106931</v>
      </c>
      <c r="B179" s="9">
        <f t="shared" si="48"/>
        <v>106927</v>
      </c>
      <c r="C179" s="9">
        <f t="shared" si="50"/>
        <v>106957</v>
      </c>
      <c r="D179" s="3">
        <f t="shared" si="51"/>
        <v>31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 x14ac:dyDescent="0.25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107296</v>
      </c>
      <c r="B180" s="9">
        <f t="shared" si="48"/>
        <v>107292</v>
      </c>
      <c r="C180" s="9">
        <f t="shared" si="50"/>
        <v>107322</v>
      </c>
      <c r="D180" s="3">
        <f t="shared" si="51"/>
        <v>31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 x14ac:dyDescent="0.25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107661</v>
      </c>
      <c r="B181" s="9">
        <f t="shared" si="48"/>
        <v>107657</v>
      </c>
      <c r="C181" s="9">
        <f t="shared" si="50"/>
        <v>107687</v>
      </c>
      <c r="D181" s="3">
        <f t="shared" si="51"/>
        <v>31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 x14ac:dyDescent="0.25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108026</v>
      </c>
      <c r="B182" s="9">
        <f t="shared" si="48"/>
        <v>108022</v>
      </c>
      <c r="C182" s="9">
        <f t="shared" si="50"/>
        <v>108052</v>
      </c>
      <c r="D182" s="3">
        <f t="shared" si="51"/>
        <v>31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 x14ac:dyDescent="0.25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108392</v>
      </c>
      <c r="B183" s="9">
        <f t="shared" si="48"/>
        <v>108388</v>
      </c>
      <c r="C183" s="9">
        <f t="shared" si="50"/>
        <v>108418</v>
      </c>
      <c r="D183" s="3">
        <f t="shared" si="51"/>
        <v>31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 x14ac:dyDescent="0.25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108757</v>
      </c>
      <c r="B184" s="9">
        <f t="shared" si="48"/>
        <v>108753</v>
      </c>
      <c r="C184" s="9">
        <f t="shared" si="50"/>
        <v>108783</v>
      </c>
      <c r="D184" s="3">
        <f t="shared" si="51"/>
        <v>31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 x14ac:dyDescent="0.25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109122</v>
      </c>
      <c r="B185" s="9">
        <f t="shared" si="48"/>
        <v>109118</v>
      </c>
      <c r="C185" s="9">
        <f t="shared" si="50"/>
        <v>109148</v>
      </c>
      <c r="D185" s="3">
        <f t="shared" si="51"/>
        <v>31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 x14ac:dyDescent="0.25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109487</v>
      </c>
      <c r="B186" s="9">
        <f t="shared" si="48"/>
        <v>109483</v>
      </c>
      <c r="C186" s="9">
        <f t="shared" si="50"/>
        <v>109513</v>
      </c>
      <c r="D186" s="3">
        <f t="shared" si="51"/>
        <v>31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 x14ac:dyDescent="0.25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109852</v>
      </c>
      <c r="B187" s="9">
        <f t="shared" si="48"/>
        <v>109848</v>
      </c>
      <c r="C187" s="9">
        <f t="shared" si="50"/>
        <v>109878</v>
      </c>
      <c r="D187" s="3">
        <f t="shared" si="51"/>
        <v>31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 x14ac:dyDescent="0.25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110217</v>
      </c>
      <c r="B188" s="9">
        <f t="shared" si="48"/>
        <v>110213</v>
      </c>
      <c r="C188" s="9">
        <f t="shared" si="50"/>
        <v>110243</v>
      </c>
      <c r="D188" s="3">
        <f t="shared" si="51"/>
        <v>31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 x14ac:dyDescent="0.25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110582</v>
      </c>
      <c r="B189" s="9">
        <f t="shared" si="48"/>
        <v>110578</v>
      </c>
      <c r="C189" s="9">
        <f t="shared" si="50"/>
        <v>110608</v>
      </c>
      <c r="D189" s="3">
        <f t="shared" si="51"/>
        <v>31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 x14ac:dyDescent="0.25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110947</v>
      </c>
      <c r="B190" s="9">
        <f t="shared" si="48"/>
        <v>110943</v>
      </c>
      <c r="C190" s="9">
        <f t="shared" si="50"/>
        <v>110973</v>
      </c>
      <c r="D190" s="3">
        <f t="shared" si="51"/>
        <v>31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 x14ac:dyDescent="0.25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111313</v>
      </c>
      <c r="B191" s="9">
        <f t="shared" si="48"/>
        <v>111309</v>
      </c>
      <c r="C191" s="9">
        <f t="shared" si="50"/>
        <v>111339</v>
      </c>
      <c r="D191" s="3">
        <f t="shared" si="51"/>
        <v>31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 x14ac:dyDescent="0.25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111678</v>
      </c>
      <c r="B192" s="9">
        <f t="shared" si="48"/>
        <v>111674</v>
      </c>
      <c r="C192" s="9">
        <f t="shared" si="50"/>
        <v>111704</v>
      </c>
      <c r="D192" s="3">
        <f t="shared" si="51"/>
        <v>31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 x14ac:dyDescent="0.25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112043</v>
      </c>
      <c r="B193" s="9">
        <f t="shared" si="48"/>
        <v>112039</v>
      </c>
      <c r="C193" s="9">
        <f t="shared" si="50"/>
        <v>112069</v>
      </c>
      <c r="D193" s="3">
        <f t="shared" si="51"/>
        <v>31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 x14ac:dyDescent="0.25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112408</v>
      </c>
      <c r="B194" s="9">
        <f t="shared" si="48"/>
        <v>112404</v>
      </c>
      <c r="C194" s="9">
        <f t="shared" si="50"/>
        <v>112434</v>
      </c>
      <c r="D194" s="3">
        <f t="shared" si="51"/>
        <v>31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 x14ac:dyDescent="0.25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112774</v>
      </c>
      <c r="B195" s="9">
        <f t="shared" si="48"/>
        <v>112770</v>
      </c>
      <c r="C195" s="9">
        <f t="shared" si="50"/>
        <v>112800</v>
      </c>
      <c r="D195" s="3">
        <f t="shared" si="51"/>
        <v>31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 x14ac:dyDescent="0.25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113139</v>
      </c>
      <c r="B196" s="9">
        <f t="shared" si="48"/>
        <v>113135</v>
      </c>
      <c r="C196" s="9">
        <f t="shared" si="50"/>
        <v>113165</v>
      </c>
      <c r="D196" s="3">
        <f t="shared" si="51"/>
        <v>31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 x14ac:dyDescent="0.25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113504</v>
      </c>
      <c r="B197" s="9">
        <f t="shared" si="48"/>
        <v>113500</v>
      </c>
      <c r="C197" s="9">
        <f t="shared" si="50"/>
        <v>113530</v>
      </c>
      <c r="D197" s="3">
        <f t="shared" si="51"/>
        <v>31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 x14ac:dyDescent="0.25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113869</v>
      </c>
      <c r="B198" s="9">
        <f t="shared" ref="B198:B261" si="54">EOMONTH(A198,-1)+1</f>
        <v>113865</v>
      </c>
      <c r="C198" s="9">
        <f t="shared" si="50"/>
        <v>113895</v>
      </c>
      <c r="D198" s="3">
        <f t="shared" si="51"/>
        <v>31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114235</v>
      </c>
      <c r="B199" s="9">
        <f t="shared" si="54"/>
        <v>114231</v>
      </c>
      <c r="C199" s="9">
        <f t="shared" ref="C199:C262" si="56">EOMONTH(A199,0)</f>
        <v>114261</v>
      </c>
      <c r="D199" s="3">
        <f t="shared" ref="D199:D262" si="57">C199-B199+1</f>
        <v>31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 x14ac:dyDescent="0.25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114600</v>
      </c>
      <c r="B200" s="9">
        <f t="shared" si="54"/>
        <v>114596</v>
      </c>
      <c r="C200" s="9">
        <f t="shared" si="56"/>
        <v>114626</v>
      </c>
      <c r="D200" s="3">
        <f t="shared" si="57"/>
        <v>31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 x14ac:dyDescent="0.25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114965</v>
      </c>
      <c r="B201" s="9">
        <f t="shared" si="54"/>
        <v>114961</v>
      </c>
      <c r="C201" s="9">
        <f t="shared" si="56"/>
        <v>114991</v>
      </c>
      <c r="D201" s="3">
        <f t="shared" si="57"/>
        <v>31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 x14ac:dyDescent="0.25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115330</v>
      </c>
      <c r="B202" s="9">
        <f t="shared" si="54"/>
        <v>115326</v>
      </c>
      <c r="C202" s="9">
        <f t="shared" si="56"/>
        <v>115356</v>
      </c>
      <c r="D202" s="3">
        <f t="shared" si="57"/>
        <v>31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 x14ac:dyDescent="0.25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115696</v>
      </c>
      <c r="B203" s="9">
        <f t="shared" si="54"/>
        <v>115692</v>
      </c>
      <c r="C203" s="9">
        <f t="shared" si="56"/>
        <v>115722</v>
      </c>
      <c r="D203" s="3">
        <f t="shared" si="57"/>
        <v>31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 x14ac:dyDescent="0.25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116061</v>
      </c>
      <c r="B204" s="9">
        <f t="shared" si="54"/>
        <v>116057</v>
      </c>
      <c r="C204" s="9">
        <f t="shared" si="56"/>
        <v>116087</v>
      </c>
      <c r="D204" s="3">
        <f t="shared" si="57"/>
        <v>31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 x14ac:dyDescent="0.25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116426</v>
      </c>
      <c r="B205" s="9">
        <f t="shared" si="54"/>
        <v>116422</v>
      </c>
      <c r="C205" s="9">
        <f t="shared" si="56"/>
        <v>116452</v>
      </c>
      <c r="D205" s="3">
        <f t="shared" si="57"/>
        <v>31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 x14ac:dyDescent="0.25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116791</v>
      </c>
      <c r="B206" s="9">
        <f t="shared" si="54"/>
        <v>116787</v>
      </c>
      <c r="C206" s="9">
        <f t="shared" si="56"/>
        <v>116817</v>
      </c>
      <c r="D206" s="3">
        <f t="shared" si="57"/>
        <v>31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 x14ac:dyDescent="0.25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117157</v>
      </c>
      <c r="B207" s="9">
        <f t="shared" si="54"/>
        <v>117153</v>
      </c>
      <c r="C207" s="9">
        <f t="shared" si="56"/>
        <v>117183</v>
      </c>
      <c r="D207" s="3">
        <f t="shared" si="57"/>
        <v>31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 x14ac:dyDescent="0.25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117522</v>
      </c>
      <c r="B208" s="9">
        <f t="shared" si="54"/>
        <v>117518</v>
      </c>
      <c r="C208" s="9">
        <f t="shared" si="56"/>
        <v>117548</v>
      </c>
      <c r="D208" s="3">
        <f t="shared" si="57"/>
        <v>31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 x14ac:dyDescent="0.25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117887</v>
      </c>
      <c r="B209" s="9">
        <f t="shared" si="54"/>
        <v>117883</v>
      </c>
      <c r="C209" s="9">
        <f t="shared" si="56"/>
        <v>117913</v>
      </c>
      <c r="D209" s="3">
        <f t="shared" si="57"/>
        <v>31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 x14ac:dyDescent="0.25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118252</v>
      </c>
      <c r="B210" s="9">
        <f t="shared" si="54"/>
        <v>118248</v>
      </c>
      <c r="C210" s="9">
        <f t="shared" si="56"/>
        <v>118278</v>
      </c>
      <c r="D210" s="3">
        <f t="shared" si="57"/>
        <v>31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 x14ac:dyDescent="0.25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118618</v>
      </c>
      <c r="B211" s="9">
        <f t="shared" si="54"/>
        <v>118614</v>
      </c>
      <c r="C211" s="9">
        <f t="shared" si="56"/>
        <v>118644</v>
      </c>
      <c r="D211" s="3">
        <f t="shared" si="57"/>
        <v>31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 x14ac:dyDescent="0.25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118983</v>
      </c>
      <c r="B212" s="9">
        <f t="shared" si="54"/>
        <v>118979</v>
      </c>
      <c r="C212" s="9">
        <f t="shared" si="56"/>
        <v>119009</v>
      </c>
      <c r="D212" s="3">
        <f t="shared" si="57"/>
        <v>31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 x14ac:dyDescent="0.25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119348</v>
      </c>
      <c r="B213" s="9">
        <f t="shared" si="54"/>
        <v>119344</v>
      </c>
      <c r="C213" s="9">
        <f t="shared" si="56"/>
        <v>119374</v>
      </c>
      <c r="D213" s="3">
        <f t="shared" si="57"/>
        <v>31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 x14ac:dyDescent="0.25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119713</v>
      </c>
      <c r="B214" s="9">
        <f t="shared" si="54"/>
        <v>119709</v>
      </c>
      <c r="C214" s="9">
        <f t="shared" si="56"/>
        <v>119739</v>
      </c>
      <c r="D214" s="3">
        <f t="shared" si="57"/>
        <v>31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 x14ac:dyDescent="0.25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120079</v>
      </c>
      <c r="B215" s="9">
        <f t="shared" si="54"/>
        <v>120075</v>
      </c>
      <c r="C215" s="9">
        <f t="shared" si="56"/>
        <v>120105</v>
      </c>
      <c r="D215" s="3">
        <f t="shared" si="57"/>
        <v>31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 x14ac:dyDescent="0.25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120444</v>
      </c>
      <c r="B216" s="9">
        <f t="shared" si="54"/>
        <v>120440</v>
      </c>
      <c r="C216" s="9">
        <f t="shared" si="56"/>
        <v>120470</v>
      </c>
      <c r="D216" s="3">
        <f t="shared" si="57"/>
        <v>31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 x14ac:dyDescent="0.25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120809</v>
      </c>
      <c r="B217" s="9">
        <f t="shared" si="54"/>
        <v>120805</v>
      </c>
      <c r="C217" s="9">
        <f t="shared" si="56"/>
        <v>120835</v>
      </c>
      <c r="D217" s="3">
        <f t="shared" si="57"/>
        <v>31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 x14ac:dyDescent="0.25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121174</v>
      </c>
      <c r="B218" s="9">
        <f t="shared" si="54"/>
        <v>121170</v>
      </c>
      <c r="C218" s="9">
        <f t="shared" si="56"/>
        <v>121200</v>
      </c>
      <c r="D218" s="3">
        <f t="shared" si="57"/>
        <v>31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 x14ac:dyDescent="0.25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121540</v>
      </c>
      <c r="B219" s="9">
        <f t="shared" si="54"/>
        <v>121536</v>
      </c>
      <c r="C219" s="9">
        <f t="shared" si="56"/>
        <v>121566</v>
      </c>
      <c r="D219" s="3">
        <f t="shared" si="57"/>
        <v>31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 x14ac:dyDescent="0.25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121905</v>
      </c>
      <c r="B220" s="9">
        <f t="shared" si="54"/>
        <v>121901</v>
      </c>
      <c r="C220" s="9">
        <f t="shared" si="56"/>
        <v>121931</v>
      </c>
      <c r="D220" s="3">
        <f t="shared" si="57"/>
        <v>31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 x14ac:dyDescent="0.25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122270</v>
      </c>
      <c r="B221" s="9">
        <f t="shared" si="54"/>
        <v>122266</v>
      </c>
      <c r="C221" s="9">
        <f t="shared" si="56"/>
        <v>122296</v>
      </c>
      <c r="D221" s="3">
        <f t="shared" si="57"/>
        <v>31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 x14ac:dyDescent="0.25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122635</v>
      </c>
      <c r="B222" s="9">
        <f t="shared" si="54"/>
        <v>122631</v>
      </c>
      <c r="C222" s="9">
        <f t="shared" si="56"/>
        <v>122661</v>
      </c>
      <c r="D222" s="3">
        <f t="shared" si="57"/>
        <v>31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 x14ac:dyDescent="0.25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123001</v>
      </c>
      <c r="B223" s="9">
        <f t="shared" si="54"/>
        <v>122997</v>
      </c>
      <c r="C223" s="9">
        <f t="shared" si="56"/>
        <v>123027</v>
      </c>
      <c r="D223" s="3">
        <f t="shared" si="57"/>
        <v>31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 x14ac:dyDescent="0.25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123366</v>
      </c>
      <c r="B224" s="9">
        <f t="shared" si="54"/>
        <v>123362</v>
      </c>
      <c r="C224" s="9">
        <f t="shared" si="56"/>
        <v>123392</v>
      </c>
      <c r="D224" s="3">
        <f t="shared" si="57"/>
        <v>31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 x14ac:dyDescent="0.25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123731</v>
      </c>
      <c r="B225" s="9">
        <f t="shared" si="54"/>
        <v>123727</v>
      </c>
      <c r="C225" s="9">
        <f t="shared" si="56"/>
        <v>123757</v>
      </c>
      <c r="D225" s="3">
        <f t="shared" si="57"/>
        <v>31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 x14ac:dyDescent="0.25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124096</v>
      </c>
      <c r="B226" s="9">
        <f t="shared" si="54"/>
        <v>124092</v>
      </c>
      <c r="C226" s="9">
        <f t="shared" si="56"/>
        <v>124122</v>
      </c>
      <c r="D226" s="3">
        <f t="shared" si="57"/>
        <v>31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 x14ac:dyDescent="0.25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124462</v>
      </c>
      <c r="B227" s="9">
        <f t="shared" si="54"/>
        <v>124458</v>
      </c>
      <c r="C227" s="9">
        <f t="shared" si="56"/>
        <v>124488</v>
      </c>
      <c r="D227" s="3">
        <f t="shared" si="57"/>
        <v>31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 x14ac:dyDescent="0.25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124827</v>
      </c>
      <c r="B228" s="9">
        <f t="shared" si="54"/>
        <v>124823</v>
      </c>
      <c r="C228" s="9">
        <f t="shared" si="56"/>
        <v>124853</v>
      </c>
      <c r="D228" s="3">
        <f t="shared" si="57"/>
        <v>31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 x14ac:dyDescent="0.25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125192</v>
      </c>
      <c r="B229" s="9">
        <f t="shared" si="54"/>
        <v>125188</v>
      </c>
      <c r="C229" s="9">
        <f t="shared" si="56"/>
        <v>125218</v>
      </c>
      <c r="D229" s="3">
        <f t="shared" si="57"/>
        <v>31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 x14ac:dyDescent="0.25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125557</v>
      </c>
      <c r="B230" s="9">
        <f t="shared" si="54"/>
        <v>125553</v>
      </c>
      <c r="C230" s="9">
        <f t="shared" si="56"/>
        <v>125583</v>
      </c>
      <c r="D230" s="3">
        <f t="shared" si="57"/>
        <v>31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 x14ac:dyDescent="0.25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125923</v>
      </c>
      <c r="B231" s="9">
        <f t="shared" si="54"/>
        <v>125919</v>
      </c>
      <c r="C231" s="9">
        <f t="shared" si="56"/>
        <v>125949</v>
      </c>
      <c r="D231" s="3">
        <f t="shared" si="57"/>
        <v>31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 x14ac:dyDescent="0.25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126288</v>
      </c>
      <c r="B232" s="9">
        <f t="shared" si="54"/>
        <v>126284</v>
      </c>
      <c r="C232" s="9">
        <f t="shared" si="56"/>
        <v>126314</v>
      </c>
      <c r="D232" s="3">
        <f t="shared" si="57"/>
        <v>31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 x14ac:dyDescent="0.25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126653</v>
      </c>
      <c r="B233" s="9">
        <f t="shared" si="54"/>
        <v>126649</v>
      </c>
      <c r="C233" s="9">
        <f t="shared" si="56"/>
        <v>126679</v>
      </c>
      <c r="D233" s="3">
        <f t="shared" si="57"/>
        <v>31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 x14ac:dyDescent="0.25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127018</v>
      </c>
      <c r="B234" s="9">
        <f t="shared" si="54"/>
        <v>127014</v>
      </c>
      <c r="C234" s="9">
        <f t="shared" si="56"/>
        <v>127044</v>
      </c>
      <c r="D234" s="3">
        <f t="shared" si="57"/>
        <v>31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 x14ac:dyDescent="0.25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127384</v>
      </c>
      <c r="B235" s="9">
        <f t="shared" si="54"/>
        <v>127380</v>
      </c>
      <c r="C235" s="9">
        <f t="shared" si="56"/>
        <v>127410</v>
      </c>
      <c r="D235" s="3">
        <f t="shared" si="57"/>
        <v>31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 x14ac:dyDescent="0.25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127749</v>
      </c>
      <c r="B236" s="9">
        <f t="shared" si="54"/>
        <v>127745</v>
      </c>
      <c r="C236" s="9">
        <f t="shared" si="56"/>
        <v>127775</v>
      </c>
      <c r="D236" s="3">
        <f t="shared" si="57"/>
        <v>31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 x14ac:dyDescent="0.25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128114</v>
      </c>
      <c r="B237" s="9">
        <f t="shared" si="54"/>
        <v>128110</v>
      </c>
      <c r="C237" s="9">
        <f t="shared" si="56"/>
        <v>128140</v>
      </c>
      <c r="D237" s="3">
        <f t="shared" si="57"/>
        <v>31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 x14ac:dyDescent="0.25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128479</v>
      </c>
      <c r="B238" s="9">
        <f t="shared" si="54"/>
        <v>128475</v>
      </c>
      <c r="C238" s="9">
        <f t="shared" si="56"/>
        <v>128505</v>
      </c>
      <c r="D238" s="3">
        <f t="shared" si="57"/>
        <v>31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 x14ac:dyDescent="0.25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128845</v>
      </c>
      <c r="B239" s="9">
        <f t="shared" si="54"/>
        <v>128841</v>
      </c>
      <c r="C239" s="9">
        <f t="shared" si="56"/>
        <v>128871</v>
      </c>
      <c r="D239" s="3">
        <f t="shared" si="57"/>
        <v>31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 x14ac:dyDescent="0.25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129210</v>
      </c>
      <c r="B240" s="9">
        <f t="shared" si="54"/>
        <v>129206</v>
      </c>
      <c r="C240" s="9">
        <f t="shared" si="56"/>
        <v>129236</v>
      </c>
      <c r="D240" s="3">
        <f t="shared" si="57"/>
        <v>31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 x14ac:dyDescent="0.25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129575</v>
      </c>
      <c r="B241" s="9">
        <f t="shared" si="54"/>
        <v>129571</v>
      </c>
      <c r="C241" s="9">
        <f t="shared" si="56"/>
        <v>129601</v>
      </c>
      <c r="D241" s="3">
        <f t="shared" si="57"/>
        <v>31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 x14ac:dyDescent="0.25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129940</v>
      </c>
      <c r="B242" s="9">
        <f t="shared" si="54"/>
        <v>129936</v>
      </c>
      <c r="C242" s="9">
        <f t="shared" si="56"/>
        <v>129966</v>
      </c>
      <c r="D242" s="3">
        <f t="shared" si="57"/>
        <v>31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 x14ac:dyDescent="0.25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130306</v>
      </c>
      <c r="B243" s="9">
        <f t="shared" si="54"/>
        <v>130302</v>
      </c>
      <c r="C243" s="9">
        <f t="shared" si="56"/>
        <v>130332</v>
      </c>
      <c r="D243" s="3">
        <f t="shared" si="57"/>
        <v>31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 x14ac:dyDescent="0.25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130671</v>
      </c>
      <c r="B244" s="9">
        <f t="shared" si="54"/>
        <v>130667</v>
      </c>
      <c r="C244" s="9">
        <f t="shared" si="56"/>
        <v>130697</v>
      </c>
      <c r="D244" s="3">
        <f t="shared" si="57"/>
        <v>31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 x14ac:dyDescent="0.25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131036</v>
      </c>
      <c r="B245" s="9">
        <f t="shared" si="54"/>
        <v>131032</v>
      </c>
      <c r="C245" s="9">
        <f t="shared" si="56"/>
        <v>131062</v>
      </c>
      <c r="D245" s="3">
        <f t="shared" si="57"/>
        <v>31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 x14ac:dyDescent="0.25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131401</v>
      </c>
      <c r="B246" s="9">
        <f t="shared" si="54"/>
        <v>131397</v>
      </c>
      <c r="C246" s="9">
        <f t="shared" si="56"/>
        <v>131427</v>
      </c>
      <c r="D246" s="3">
        <f t="shared" si="57"/>
        <v>31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 x14ac:dyDescent="0.25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131767</v>
      </c>
      <c r="B247" s="9">
        <f t="shared" si="54"/>
        <v>131763</v>
      </c>
      <c r="C247" s="9">
        <f t="shared" si="56"/>
        <v>131793</v>
      </c>
      <c r="D247" s="3">
        <f t="shared" si="57"/>
        <v>31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 x14ac:dyDescent="0.25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132132</v>
      </c>
      <c r="B248" s="9">
        <f t="shared" si="54"/>
        <v>132128</v>
      </c>
      <c r="C248" s="9">
        <f t="shared" si="56"/>
        <v>132158</v>
      </c>
      <c r="D248" s="3">
        <f t="shared" si="57"/>
        <v>31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 x14ac:dyDescent="0.25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132497</v>
      </c>
      <c r="B249" s="9">
        <f t="shared" si="54"/>
        <v>132493</v>
      </c>
      <c r="C249" s="9">
        <f t="shared" si="56"/>
        <v>132523</v>
      </c>
      <c r="D249" s="3">
        <f t="shared" si="57"/>
        <v>31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 x14ac:dyDescent="0.25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132862</v>
      </c>
      <c r="B250" s="9">
        <f t="shared" si="54"/>
        <v>132858</v>
      </c>
      <c r="C250" s="9">
        <f t="shared" si="56"/>
        <v>132888</v>
      </c>
      <c r="D250" s="3">
        <f t="shared" si="57"/>
        <v>31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 x14ac:dyDescent="0.25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133228</v>
      </c>
      <c r="B251" s="9">
        <f t="shared" si="54"/>
        <v>133224</v>
      </c>
      <c r="C251" s="9">
        <f t="shared" si="56"/>
        <v>133254</v>
      </c>
      <c r="D251" s="3">
        <f t="shared" si="57"/>
        <v>31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 x14ac:dyDescent="0.25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133593</v>
      </c>
      <c r="B252" s="9">
        <f t="shared" si="54"/>
        <v>133589</v>
      </c>
      <c r="C252" s="9">
        <f t="shared" si="56"/>
        <v>133619</v>
      </c>
      <c r="D252" s="3">
        <f t="shared" si="57"/>
        <v>31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 x14ac:dyDescent="0.25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133958</v>
      </c>
      <c r="B253" s="9">
        <f t="shared" si="54"/>
        <v>133954</v>
      </c>
      <c r="C253" s="9">
        <f t="shared" si="56"/>
        <v>133984</v>
      </c>
      <c r="D253" s="3">
        <f t="shared" si="57"/>
        <v>31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 x14ac:dyDescent="0.25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134323</v>
      </c>
      <c r="B254" s="9">
        <f t="shared" si="54"/>
        <v>134319</v>
      </c>
      <c r="C254" s="9">
        <f t="shared" si="56"/>
        <v>134349</v>
      </c>
      <c r="D254" s="3">
        <f t="shared" si="57"/>
        <v>31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 x14ac:dyDescent="0.25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134689</v>
      </c>
      <c r="B255" s="9">
        <f t="shared" si="54"/>
        <v>134685</v>
      </c>
      <c r="C255" s="9">
        <f t="shared" si="56"/>
        <v>134715</v>
      </c>
      <c r="D255" s="3">
        <f t="shared" si="57"/>
        <v>31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 x14ac:dyDescent="0.25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135054</v>
      </c>
      <c r="B256" s="9">
        <f t="shared" si="54"/>
        <v>135050</v>
      </c>
      <c r="C256" s="9">
        <f t="shared" si="56"/>
        <v>135080</v>
      </c>
      <c r="D256" s="3">
        <f t="shared" si="57"/>
        <v>31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 x14ac:dyDescent="0.25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135419</v>
      </c>
      <c r="B257" s="9">
        <f t="shared" si="54"/>
        <v>135415</v>
      </c>
      <c r="C257" s="9">
        <f t="shared" si="56"/>
        <v>135445</v>
      </c>
      <c r="D257" s="3">
        <f t="shared" si="57"/>
        <v>31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 x14ac:dyDescent="0.25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135784</v>
      </c>
      <c r="B258" s="9">
        <f t="shared" si="54"/>
        <v>135780</v>
      </c>
      <c r="C258" s="9">
        <f t="shared" si="56"/>
        <v>135810</v>
      </c>
      <c r="D258" s="3">
        <f t="shared" si="57"/>
        <v>31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 x14ac:dyDescent="0.25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136150</v>
      </c>
      <c r="B259" s="9">
        <f t="shared" si="54"/>
        <v>136146</v>
      </c>
      <c r="C259" s="9">
        <f t="shared" si="56"/>
        <v>136176</v>
      </c>
      <c r="D259" s="3">
        <f t="shared" si="57"/>
        <v>31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 x14ac:dyDescent="0.25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136515</v>
      </c>
      <c r="B260" s="9">
        <f t="shared" si="54"/>
        <v>136511</v>
      </c>
      <c r="C260" s="9">
        <f t="shared" si="56"/>
        <v>136541</v>
      </c>
      <c r="D260" s="3">
        <f t="shared" si="57"/>
        <v>31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 x14ac:dyDescent="0.25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136880</v>
      </c>
      <c r="B261" s="9">
        <f t="shared" si="54"/>
        <v>136876</v>
      </c>
      <c r="C261" s="9">
        <f t="shared" si="56"/>
        <v>136906</v>
      </c>
      <c r="D261" s="3">
        <f t="shared" si="57"/>
        <v>31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 x14ac:dyDescent="0.25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137245</v>
      </c>
      <c r="B262" s="9">
        <f t="shared" ref="B262:B325" si="62">EOMONTH(A262,-1)+1</f>
        <v>137241</v>
      </c>
      <c r="C262" s="9">
        <f t="shared" si="56"/>
        <v>137271</v>
      </c>
      <c r="D262" s="3">
        <f t="shared" si="57"/>
        <v>31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137611</v>
      </c>
      <c r="B263" s="9">
        <f t="shared" si="62"/>
        <v>137607</v>
      </c>
      <c r="C263" s="9">
        <f t="shared" ref="C263:C326" si="64">EOMONTH(A263,0)</f>
        <v>137637</v>
      </c>
      <c r="D263" s="3">
        <f t="shared" ref="D263:D326" si="65">C263-B263+1</f>
        <v>31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 x14ac:dyDescent="0.25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137976</v>
      </c>
      <c r="B264" s="9">
        <f t="shared" si="62"/>
        <v>137972</v>
      </c>
      <c r="C264" s="9">
        <f t="shared" si="64"/>
        <v>138002</v>
      </c>
      <c r="D264" s="3">
        <f t="shared" si="65"/>
        <v>31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 x14ac:dyDescent="0.25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138341</v>
      </c>
      <c r="B265" s="9">
        <f t="shared" si="62"/>
        <v>138337</v>
      </c>
      <c r="C265" s="9">
        <f t="shared" si="64"/>
        <v>138367</v>
      </c>
      <c r="D265" s="3">
        <f t="shared" si="65"/>
        <v>31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 x14ac:dyDescent="0.25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138706</v>
      </c>
      <c r="B266" s="9">
        <f t="shared" si="62"/>
        <v>138702</v>
      </c>
      <c r="C266" s="9">
        <f t="shared" si="64"/>
        <v>138732</v>
      </c>
      <c r="D266" s="3">
        <f t="shared" si="65"/>
        <v>31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 x14ac:dyDescent="0.25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139072</v>
      </c>
      <c r="B267" s="9">
        <f t="shared" si="62"/>
        <v>139068</v>
      </c>
      <c r="C267" s="9">
        <f t="shared" si="64"/>
        <v>139098</v>
      </c>
      <c r="D267" s="3">
        <f t="shared" si="65"/>
        <v>31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 x14ac:dyDescent="0.25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139437</v>
      </c>
      <c r="B268" s="9">
        <f t="shared" si="62"/>
        <v>139433</v>
      </c>
      <c r="C268" s="9">
        <f t="shared" si="64"/>
        <v>139463</v>
      </c>
      <c r="D268" s="3">
        <f t="shared" si="65"/>
        <v>31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 x14ac:dyDescent="0.25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139802</v>
      </c>
      <c r="B269" s="9">
        <f t="shared" si="62"/>
        <v>139798</v>
      </c>
      <c r="C269" s="9">
        <f t="shared" si="64"/>
        <v>139828</v>
      </c>
      <c r="D269" s="3">
        <f t="shared" si="65"/>
        <v>31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 x14ac:dyDescent="0.25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140167</v>
      </c>
      <c r="B270" s="9">
        <f t="shared" si="62"/>
        <v>140163</v>
      </c>
      <c r="C270" s="9">
        <f t="shared" si="64"/>
        <v>140193</v>
      </c>
      <c r="D270" s="3">
        <f t="shared" si="65"/>
        <v>31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 x14ac:dyDescent="0.25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140533</v>
      </c>
      <c r="B271" s="9">
        <f t="shared" si="62"/>
        <v>140529</v>
      </c>
      <c r="C271" s="9">
        <f t="shared" si="64"/>
        <v>140559</v>
      </c>
      <c r="D271" s="3">
        <f t="shared" si="65"/>
        <v>31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 x14ac:dyDescent="0.25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140898</v>
      </c>
      <c r="B272" s="9">
        <f t="shared" si="62"/>
        <v>140894</v>
      </c>
      <c r="C272" s="9">
        <f t="shared" si="64"/>
        <v>140924</v>
      </c>
      <c r="D272" s="3">
        <f t="shared" si="65"/>
        <v>31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 x14ac:dyDescent="0.25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141263</v>
      </c>
      <c r="B273" s="9">
        <f t="shared" si="62"/>
        <v>141259</v>
      </c>
      <c r="C273" s="9">
        <f t="shared" si="64"/>
        <v>141289</v>
      </c>
      <c r="D273" s="3">
        <f t="shared" si="65"/>
        <v>31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 x14ac:dyDescent="0.25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141628</v>
      </c>
      <c r="B274" s="9">
        <f t="shared" si="62"/>
        <v>141624</v>
      </c>
      <c r="C274" s="9">
        <f t="shared" si="64"/>
        <v>141654</v>
      </c>
      <c r="D274" s="3">
        <f t="shared" si="65"/>
        <v>31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 x14ac:dyDescent="0.25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141994</v>
      </c>
      <c r="B275" s="9">
        <f t="shared" si="62"/>
        <v>141990</v>
      </c>
      <c r="C275" s="9">
        <f t="shared" si="64"/>
        <v>142020</v>
      </c>
      <c r="D275" s="3">
        <f t="shared" si="65"/>
        <v>31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 x14ac:dyDescent="0.25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142359</v>
      </c>
      <c r="B276" s="9">
        <f t="shared" si="62"/>
        <v>142355</v>
      </c>
      <c r="C276" s="9">
        <f t="shared" si="64"/>
        <v>142385</v>
      </c>
      <c r="D276" s="3">
        <f t="shared" si="65"/>
        <v>31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 x14ac:dyDescent="0.25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142724</v>
      </c>
      <c r="B277" s="9">
        <f t="shared" si="62"/>
        <v>142720</v>
      </c>
      <c r="C277" s="9">
        <f t="shared" si="64"/>
        <v>142750</v>
      </c>
      <c r="D277" s="3">
        <f t="shared" si="65"/>
        <v>31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 x14ac:dyDescent="0.25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143089</v>
      </c>
      <c r="B278" s="9">
        <f t="shared" si="62"/>
        <v>143085</v>
      </c>
      <c r="C278" s="9">
        <f t="shared" si="64"/>
        <v>143115</v>
      </c>
      <c r="D278" s="3">
        <f t="shared" si="65"/>
        <v>31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 x14ac:dyDescent="0.25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143455</v>
      </c>
      <c r="B279" s="9">
        <f t="shared" si="62"/>
        <v>143451</v>
      </c>
      <c r="C279" s="9">
        <f t="shared" si="64"/>
        <v>143481</v>
      </c>
      <c r="D279" s="3">
        <f t="shared" si="65"/>
        <v>31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 x14ac:dyDescent="0.25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143820</v>
      </c>
      <c r="B280" s="9">
        <f t="shared" si="62"/>
        <v>143816</v>
      </c>
      <c r="C280" s="9">
        <f t="shared" si="64"/>
        <v>143846</v>
      </c>
      <c r="D280" s="3">
        <f t="shared" si="65"/>
        <v>31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 x14ac:dyDescent="0.25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144185</v>
      </c>
      <c r="B281" s="9">
        <f t="shared" si="62"/>
        <v>144181</v>
      </c>
      <c r="C281" s="9">
        <f t="shared" si="64"/>
        <v>144211</v>
      </c>
      <c r="D281" s="3">
        <f t="shared" si="65"/>
        <v>31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 x14ac:dyDescent="0.25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144550</v>
      </c>
      <c r="B282" s="9">
        <f t="shared" si="62"/>
        <v>144546</v>
      </c>
      <c r="C282" s="9">
        <f t="shared" si="64"/>
        <v>144576</v>
      </c>
      <c r="D282" s="3">
        <f t="shared" si="65"/>
        <v>31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 x14ac:dyDescent="0.25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144916</v>
      </c>
      <c r="B283" s="9">
        <f t="shared" si="62"/>
        <v>144912</v>
      </c>
      <c r="C283" s="9">
        <f t="shared" si="64"/>
        <v>144942</v>
      </c>
      <c r="D283" s="3">
        <f t="shared" si="65"/>
        <v>31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 x14ac:dyDescent="0.25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145281</v>
      </c>
      <c r="B284" s="9">
        <f t="shared" si="62"/>
        <v>145277</v>
      </c>
      <c r="C284" s="9">
        <f t="shared" si="64"/>
        <v>145307</v>
      </c>
      <c r="D284" s="3">
        <f t="shared" si="65"/>
        <v>31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 x14ac:dyDescent="0.25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145646</v>
      </c>
      <c r="B285" s="9">
        <f t="shared" si="62"/>
        <v>145642</v>
      </c>
      <c r="C285" s="9">
        <f t="shared" si="64"/>
        <v>145672</v>
      </c>
      <c r="D285" s="3">
        <f t="shared" si="65"/>
        <v>31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 x14ac:dyDescent="0.25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146011</v>
      </c>
      <c r="B286" s="9">
        <f t="shared" si="62"/>
        <v>146007</v>
      </c>
      <c r="C286" s="9">
        <f t="shared" si="64"/>
        <v>146037</v>
      </c>
      <c r="D286" s="3">
        <f t="shared" si="65"/>
        <v>31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 x14ac:dyDescent="0.25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146376</v>
      </c>
      <c r="B287" s="9">
        <f t="shared" si="62"/>
        <v>146372</v>
      </c>
      <c r="C287" s="9">
        <f t="shared" si="64"/>
        <v>146402</v>
      </c>
      <c r="D287" s="3">
        <f t="shared" si="65"/>
        <v>31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 x14ac:dyDescent="0.25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146741</v>
      </c>
      <c r="B288" s="9">
        <f t="shared" si="62"/>
        <v>146737</v>
      </c>
      <c r="C288" s="9">
        <f t="shared" si="64"/>
        <v>146767</v>
      </c>
      <c r="D288" s="3">
        <f t="shared" si="65"/>
        <v>31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 x14ac:dyDescent="0.25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147106</v>
      </c>
      <c r="B289" s="9">
        <f t="shared" si="62"/>
        <v>147102</v>
      </c>
      <c r="C289" s="9">
        <f t="shared" si="64"/>
        <v>147132</v>
      </c>
      <c r="D289" s="3">
        <f t="shared" si="65"/>
        <v>31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 x14ac:dyDescent="0.25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147471</v>
      </c>
      <c r="B290" s="9">
        <f t="shared" si="62"/>
        <v>147467</v>
      </c>
      <c r="C290" s="9">
        <f t="shared" si="64"/>
        <v>147497</v>
      </c>
      <c r="D290" s="3">
        <f t="shared" si="65"/>
        <v>31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 x14ac:dyDescent="0.25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147837</v>
      </c>
      <c r="B291" s="9">
        <f t="shared" si="62"/>
        <v>147833</v>
      </c>
      <c r="C291" s="9">
        <f t="shared" si="64"/>
        <v>147863</v>
      </c>
      <c r="D291" s="3">
        <f t="shared" si="65"/>
        <v>31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 x14ac:dyDescent="0.25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148202</v>
      </c>
      <c r="B292" s="9">
        <f t="shared" si="62"/>
        <v>148198</v>
      </c>
      <c r="C292" s="9">
        <f t="shared" si="64"/>
        <v>148228</v>
      </c>
      <c r="D292" s="3">
        <f t="shared" si="65"/>
        <v>31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 x14ac:dyDescent="0.25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148567</v>
      </c>
      <c r="B293" s="9">
        <f t="shared" si="62"/>
        <v>148563</v>
      </c>
      <c r="C293" s="9">
        <f t="shared" si="64"/>
        <v>148593</v>
      </c>
      <c r="D293" s="3">
        <f t="shared" si="65"/>
        <v>31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 x14ac:dyDescent="0.25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148932</v>
      </c>
      <c r="B294" s="9">
        <f t="shared" si="62"/>
        <v>148928</v>
      </c>
      <c r="C294" s="9">
        <f t="shared" si="64"/>
        <v>148958</v>
      </c>
      <c r="D294" s="3">
        <f t="shared" si="65"/>
        <v>31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 x14ac:dyDescent="0.25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149298</v>
      </c>
      <c r="B295" s="9">
        <f t="shared" si="62"/>
        <v>149294</v>
      </c>
      <c r="C295" s="9">
        <f t="shared" si="64"/>
        <v>149324</v>
      </c>
      <c r="D295" s="3">
        <f t="shared" si="65"/>
        <v>31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 x14ac:dyDescent="0.25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149663</v>
      </c>
      <c r="B296" s="9">
        <f t="shared" si="62"/>
        <v>149659</v>
      </c>
      <c r="C296" s="9">
        <f t="shared" si="64"/>
        <v>149689</v>
      </c>
      <c r="D296" s="3">
        <f t="shared" si="65"/>
        <v>31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 x14ac:dyDescent="0.25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150028</v>
      </c>
      <c r="B297" s="9">
        <f t="shared" si="62"/>
        <v>150024</v>
      </c>
      <c r="C297" s="9">
        <f t="shared" si="64"/>
        <v>150054</v>
      </c>
      <c r="D297" s="3">
        <f t="shared" si="65"/>
        <v>31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 x14ac:dyDescent="0.25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150393</v>
      </c>
      <c r="B298" s="9">
        <f t="shared" si="62"/>
        <v>150389</v>
      </c>
      <c r="C298" s="9">
        <f t="shared" si="64"/>
        <v>150419</v>
      </c>
      <c r="D298" s="3">
        <f t="shared" si="65"/>
        <v>31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 x14ac:dyDescent="0.25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150759</v>
      </c>
      <c r="B299" s="9">
        <f t="shared" si="62"/>
        <v>150755</v>
      </c>
      <c r="C299" s="9">
        <f t="shared" si="64"/>
        <v>150785</v>
      </c>
      <c r="D299" s="3">
        <f t="shared" si="65"/>
        <v>31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 x14ac:dyDescent="0.25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151124</v>
      </c>
      <c r="B300" s="9">
        <f t="shared" si="62"/>
        <v>151120</v>
      </c>
      <c r="C300" s="9">
        <f t="shared" si="64"/>
        <v>151150</v>
      </c>
      <c r="D300" s="3">
        <f t="shared" si="65"/>
        <v>31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 x14ac:dyDescent="0.25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151489</v>
      </c>
      <c r="B301" s="9">
        <f t="shared" si="62"/>
        <v>151485</v>
      </c>
      <c r="C301" s="9">
        <f t="shared" si="64"/>
        <v>151515</v>
      </c>
      <c r="D301" s="3">
        <f t="shared" si="65"/>
        <v>31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 x14ac:dyDescent="0.25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151854</v>
      </c>
      <c r="B302" s="9">
        <f t="shared" si="62"/>
        <v>151850</v>
      </c>
      <c r="C302" s="9">
        <f t="shared" si="64"/>
        <v>151880</v>
      </c>
      <c r="D302" s="3">
        <f t="shared" si="65"/>
        <v>31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 x14ac:dyDescent="0.25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152220</v>
      </c>
      <c r="B303" s="9">
        <f t="shared" si="62"/>
        <v>152216</v>
      </c>
      <c r="C303" s="9">
        <f t="shared" si="64"/>
        <v>152246</v>
      </c>
      <c r="D303" s="3">
        <f t="shared" si="65"/>
        <v>31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 x14ac:dyDescent="0.25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152585</v>
      </c>
      <c r="B304" s="9">
        <f t="shared" si="62"/>
        <v>152581</v>
      </c>
      <c r="C304" s="9">
        <f t="shared" si="64"/>
        <v>152611</v>
      </c>
      <c r="D304" s="3">
        <f t="shared" si="65"/>
        <v>31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 x14ac:dyDescent="0.25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152950</v>
      </c>
      <c r="B305" s="9">
        <f t="shared" si="62"/>
        <v>152946</v>
      </c>
      <c r="C305" s="9">
        <f t="shared" si="64"/>
        <v>152976</v>
      </c>
      <c r="D305" s="3">
        <f t="shared" si="65"/>
        <v>31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 x14ac:dyDescent="0.25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153315</v>
      </c>
      <c r="B306" s="9">
        <f t="shared" si="62"/>
        <v>153311</v>
      </c>
      <c r="C306" s="9">
        <f t="shared" si="64"/>
        <v>153341</v>
      </c>
      <c r="D306" s="3">
        <f t="shared" si="65"/>
        <v>31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 x14ac:dyDescent="0.25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153681</v>
      </c>
      <c r="B307" s="9">
        <f t="shared" si="62"/>
        <v>153677</v>
      </c>
      <c r="C307" s="9">
        <f t="shared" si="64"/>
        <v>153707</v>
      </c>
      <c r="D307" s="3">
        <f t="shared" si="65"/>
        <v>31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 x14ac:dyDescent="0.25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154046</v>
      </c>
      <c r="B308" s="9">
        <f t="shared" si="62"/>
        <v>154042</v>
      </c>
      <c r="C308" s="9">
        <f t="shared" si="64"/>
        <v>154072</v>
      </c>
      <c r="D308" s="3">
        <f t="shared" si="65"/>
        <v>31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 x14ac:dyDescent="0.25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154411</v>
      </c>
      <c r="B309" s="9">
        <f t="shared" si="62"/>
        <v>154407</v>
      </c>
      <c r="C309" s="9">
        <f t="shared" si="64"/>
        <v>154437</v>
      </c>
      <c r="D309" s="3">
        <f t="shared" si="65"/>
        <v>31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 x14ac:dyDescent="0.25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154776</v>
      </c>
      <c r="B310" s="9">
        <f t="shared" si="62"/>
        <v>154772</v>
      </c>
      <c r="C310" s="9">
        <f t="shared" si="64"/>
        <v>154802</v>
      </c>
      <c r="D310" s="3">
        <f t="shared" si="65"/>
        <v>31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 x14ac:dyDescent="0.25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155142</v>
      </c>
      <c r="B311" s="9">
        <f t="shared" si="62"/>
        <v>155138</v>
      </c>
      <c r="C311" s="9">
        <f t="shared" si="64"/>
        <v>155168</v>
      </c>
      <c r="D311" s="3">
        <f t="shared" si="65"/>
        <v>31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 x14ac:dyDescent="0.25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155507</v>
      </c>
      <c r="B312" s="9">
        <f t="shared" si="62"/>
        <v>155503</v>
      </c>
      <c r="C312" s="9">
        <f t="shared" si="64"/>
        <v>155533</v>
      </c>
      <c r="D312" s="3">
        <f t="shared" si="65"/>
        <v>31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 x14ac:dyDescent="0.25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155872</v>
      </c>
      <c r="B313" s="9">
        <f t="shared" si="62"/>
        <v>155868</v>
      </c>
      <c r="C313" s="9">
        <f t="shared" si="64"/>
        <v>155898</v>
      </c>
      <c r="D313" s="3">
        <f t="shared" si="65"/>
        <v>31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 x14ac:dyDescent="0.25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156237</v>
      </c>
      <c r="B314" s="9">
        <f t="shared" si="62"/>
        <v>156233</v>
      </c>
      <c r="C314" s="9">
        <f t="shared" si="64"/>
        <v>156263</v>
      </c>
      <c r="D314" s="3">
        <f t="shared" si="65"/>
        <v>31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 x14ac:dyDescent="0.25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156603</v>
      </c>
      <c r="B315" s="9">
        <f t="shared" si="62"/>
        <v>156599</v>
      </c>
      <c r="C315" s="9">
        <f t="shared" si="64"/>
        <v>156629</v>
      </c>
      <c r="D315" s="3">
        <f t="shared" si="65"/>
        <v>31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 x14ac:dyDescent="0.25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156968</v>
      </c>
      <c r="B316" s="9">
        <f t="shared" si="62"/>
        <v>156964</v>
      </c>
      <c r="C316" s="9">
        <f t="shared" si="64"/>
        <v>156994</v>
      </c>
      <c r="D316" s="3">
        <f t="shared" si="65"/>
        <v>31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 x14ac:dyDescent="0.25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157333</v>
      </c>
      <c r="B317" s="9">
        <f t="shared" si="62"/>
        <v>157329</v>
      </c>
      <c r="C317" s="9">
        <f t="shared" si="64"/>
        <v>157359</v>
      </c>
      <c r="D317" s="3">
        <f t="shared" si="65"/>
        <v>31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 x14ac:dyDescent="0.25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157698</v>
      </c>
      <c r="B318" s="9">
        <f t="shared" si="62"/>
        <v>157694</v>
      </c>
      <c r="C318" s="9">
        <f t="shared" si="64"/>
        <v>157724</v>
      </c>
      <c r="D318" s="3">
        <f t="shared" si="65"/>
        <v>31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 x14ac:dyDescent="0.25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158064</v>
      </c>
      <c r="B319" s="9">
        <f t="shared" si="62"/>
        <v>158060</v>
      </c>
      <c r="C319" s="9">
        <f t="shared" si="64"/>
        <v>158090</v>
      </c>
      <c r="D319" s="3">
        <f t="shared" si="65"/>
        <v>31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 x14ac:dyDescent="0.25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158429</v>
      </c>
      <c r="B320" s="9">
        <f t="shared" si="62"/>
        <v>158425</v>
      </c>
      <c r="C320" s="9">
        <f t="shared" si="64"/>
        <v>158455</v>
      </c>
      <c r="D320" s="3">
        <f t="shared" si="65"/>
        <v>31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 x14ac:dyDescent="0.25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158794</v>
      </c>
      <c r="B321" s="9">
        <f t="shared" si="62"/>
        <v>158790</v>
      </c>
      <c r="C321" s="9">
        <f t="shared" si="64"/>
        <v>158820</v>
      </c>
      <c r="D321" s="3">
        <f t="shared" si="65"/>
        <v>31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 x14ac:dyDescent="0.25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159159</v>
      </c>
      <c r="B322" s="9">
        <f t="shared" si="62"/>
        <v>159155</v>
      </c>
      <c r="C322" s="9">
        <f t="shared" si="64"/>
        <v>159185</v>
      </c>
      <c r="D322" s="3">
        <f t="shared" si="65"/>
        <v>31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 x14ac:dyDescent="0.25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159525</v>
      </c>
      <c r="B323" s="9">
        <f t="shared" si="62"/>
        <v>159521</v>
      </c>
      <c r="C323" s="9">
        <f t="shared" si="64"/>
        <v>159551</v>
      </c>
      <c r="D323" s="3">
        <f t="shared" si="65"/>
        <v>31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 x14ac:dyDescent="0.25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159890</v>
      </c>
      <c r="B324" s="9">
        <f t="shared" si="62"/>
        <v>159886</v>
      </c>
      <c r="C324" s="9">
        <f t="shared" si="64"/>
        <v>159916</v>
      </c>
      <c r="D324" s="3">
        <f t="shared" si="65"/>
        <v>31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 x14ac:dyDescent="0.25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160255</v>
      </c>
      <c r="B325" s="9">
        <f t="shared" si="62"/>
        <v>160251</v>
      </c>
      <c r="C325" s="9">
        <f t="shared" si="64"/>
        <v>160281</v>
      </c>
      <c r="D325" s="3">
        <f t="shared" si="65"/>
        <v>31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 x14ac:dyDescent="0.25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160620</v>
      </c>
      <c r="B326" s="9">
        <f t="shared" ref="B326:B389" si="71">EOMONTH(A326,-1)+1</f>
        <v>160616</v>
      </c>
      <c r="C326" s="9">
        <f t="shared" si="64"/>
        <v>160646</v>
      </c>
      <c r="D326" s="3">
        <f t="shared" si="65"/>
        <v>31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160986</v>
      </c>
      <c r="B327" s="9">
        <f t="shared" si="71"/>
        <v>160982</v>
      </c>
      <c r="C327" s="9">
        <f t="shared" ref="C327:C390" si="73">EOMONTH(A327,0)</f>
        <v>161012</v>
      </c>
      <c r="D327" s="3">
        <f t="shared" ref="D327:D390" si="74">C327-B327+1</f>
        <v>31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 x14ac:dyDescent="0.25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161351</v>
      </c>
      <c r="B328" s="9">
        <f t="shared" si="71"/>
        <v>161347</v>
      </c>
      <c r="C328" s="9">
        <f t="shared" si="73"/>
        <v>161377</v>
      </c>
      <c r="D328" s="3">
        <f t="shared" si="74"/>
        <v>31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 x14ac:dyDescent="0.25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161716</v>
      </c>
      <c r="B329" s="9">
        <f t="shared" si="71"/>
        <v>161712</v>
      </c>
      <c r="C329" s="9">
        <f t="shared" si="73"/>
        <v>161742</v>
      </c>
      <c r="D329" s="3">
        <f t="shared" si="74"/>
        <v>31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 x14ac:dyDescent="0.25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162081</v>
      </c>
      <c r="B330" s="9">
        <f t="shared" si="71"/>
        <v>162077</v>
      </c>
      <c r="C330" s="9">
        <f t="shared" si="73"/>
        <v>162107</v>
      </c>
      <c r="D330" s="3">
        <f t="shared" si="74"/>
        <v>31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 x14ac:dyDescent="0.25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162447</v>
      </c>
      <c r="B331" s="9">
        <f t="shared" si="71"/>
        <v>162443</v>
      </c>
      <c r="C331" s="9">
        <f t="shared" si="73"/>
        <v>162473</v>
      </c>
      <c r="D331" s="3">
        <f t="shared" si="74"/>
        <v>31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 x14ac:dyDescent="0.25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162812</v>
      </c>
      <c r="B332" s="9">
        <f t="shared" si="71"/>
        <v>162808</v>
      </c>
      <c r="C332" s="9">
        <f t="shared" si="73"/>
        <v>162838</v>
      </c>
      <c r="D332" s="3">
        <f t="shared" si="74"/>
        <v>31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 x14ac:dyDescent="0.25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163177</v>
      </c>
      <c r="B333" s="9">
        <f t="shared" si="71"/>
        <v>163173</v>
      </c>
      <c r="C333" s="9">
        <f t="shared" si="73"/>
        <v>163203</v>
      </c>
      <c r="D333" s="3">
        <f t="shared" si="74"/>
        <v>31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 x14ac:dyDescent="0.25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163542</v>
      </c>
      <c r="B334" s="9">
        <f t="shared" si="71"/>
        <v>163538</v>
      </c>
      <c r="C334" s="9">
        <f t="shared" si="73"/>
        <v>163568</v>
      </c>
      <c r="D334" s="3">
        <f t="shared" si="74"/>
        <v>31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 x14ac:dyDescent="0.25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163908</v>
      </c>
      <c r="B335" s="9">
        <f t="shared" si="71"/>
        <v>163904</v>
      </c>
      <c r="C335" s="9">
        <f t="shared" si="73"/>
        <v>163934</v>
      </c>
      <c r="D335" s="3">
        <f t="shared" si="74"/>
        <v>31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 x14ac:dyDescent="0.25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164273</v>
      </c>
      <c r="B336" s="9">
        <f t="shared" si="71"/>
        <v>164269</v>
      </c>
      <c r="C336" s="9">
        <f t="shared" si="73"/>
        <v>164299</v>
      </c>
      <c r="D336" s="3">
        <f t="shared" si="74"/>
        <v>31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 x14ac:dyDescent="0.25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164638</v>
      </c>
      <c r="B337" s="9">
        <f t="shared" si="71"/>
        <v>164634</v>
      </c>
      <c r="C337" s="9">
        <f t="shared" si="73"/>
        <v>164664</v>
      </c>
      <c r="D337" s="3">
        <f t="shared" si="74"/>
        <v>31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 x14ac:dyDescent="0.25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165003</v>
      </c>
      <c r="B338" s="9">
        <f t="shared" si="71"/>
        <v>164999</v>
      </c>
      <c r="C338" s="9">
        <f t="shared" si="73"/>
        <v>165029</v>
      </c>
      <c r="D338" s="3">
        <f t="shared" si="74"/>
        <v>31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 x14ac:dyDescent="0.25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165369</v>
      </c>
      <c r="B339" s="9">
        <f t="shared" si="71"/>
        <v>165365</v>
      </c>
      <c r="C339" s="9">
        <f t="shared" si="73"/>
        <v>165395</v>
      </c>
      <c r="D339" s="3">
        <f t="shared" si="74"/>
        <v>31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 x14ac:dyDescent="0.25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165734</v>
      </c>
      <c r="B340" s="9">
        <f t="shared" si="71"/>
        <v>165730</v>
      </c>
      <c r="C340" s="9">
        <f t="shared" si="73"/>
        <v>165760</v>
      </c>
      <c r="D340" s="3">
        <f t="shared" si="74"/>
        <v>31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 x14ac:dyDescent="0.25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166099</v>
      </c>
      <c r="B341" s="9">
        <f t="shared" si="71"/>
        <v>166095</v>
      </c>
      <c r="C341" s="9">
        <f t="shared" si="73"/>
        <v>166125</v>
      </c>
      <c r="D341" s="3">
        <f t="shared" si="74"/>
        <v>31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 x14ac:dyDescent="0.25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166464</v>
      </c>
      <c r="B342" s="9">
        <f t="shared" si="71"/>
        <v>166460</v>
      </c>
      <c r="C342" s="9">
        <f t="shared" si="73"/>
        <v>166490</v>
      </c>
      <c r="D342" s="3">
        <f t="shared" si="74"/>
        <v>31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 x14ac:dyDescent="0.25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166830</v>
      </c>
      <c r="B343" s="9">
        <f t="shared" si="71"/>
        <v>166826</v>
      </c>
      <c r="C343" s="9">
        <f t="shared" si="73"/>
        <v>166856</v>
      </c>
      <c r="D343" s="3">
        <f t="shared" si="74"/>
        <v>31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 x14ac:dyDescent="0.25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167195</v>
      </c>
      <c r="B344" s="9">
        <f t="shared" si="71"/>
        <v>167191</v>
      </c>
      <c r="C344" s="9">
        <f t="shared" si="73"/>
        <v>167221</v>
      </c>
      <c r="D344" s="3">
        <f t="shared" si="74"/>
        <v>31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 x14ac:dyDescent="0.25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167560</v>
      </c>
      <c r="B345" s="9">
        <f t="shared" si="71"/>
        <v>167556</v>
      </c>
      <c r="C345" s="9">
        <f t="shared" si="73"/>
        <v>167586</v>
      </c>
      <c r="D345" s="3">
        <f t="shared" si="74"/>
        <v>31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 x14ac:dyDescent="0.25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167925</v>
      </c>
      <c r="B346" s="9">
        <f t="shared" si="71"/>
        <v>167921</v>
      </c>
      <c r="C346" s="9">
        <f t="shared" si="73"/>
        <v>167951</v>
      </c>
      <c r="D346" s="3">
        <f t="shared" si="74"/>
        <v>31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 x14ac:dyDescent="0.25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168291</v>
      </c>
      <c r="B347" s="9">
        <f t="shared" si="71"/>
        <v>168287</v>
      </c>
      <c r="C347" s="9">
        <f t="shared" si="73"/>
        <v>168317</v>
      </c>
      <c r="D347" s="3">
        <f t="shared" si="74"/>
        <v>31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 x14ac:dyDescent="0.25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168656</v>
      </c>
      <c r="B348" s="9">
        <f t="shared" si="71"/>
        <v>168652</v>
      </c>
      <c r="C348" s="9">
        <f t="shared" si="73"/>
        <v>168682</v>
      </c>
      <c r="D348" s="3">
        <f t="shared" si="74"/>
        <v>31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 x14ac:dyDescent="0.25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169021</v>
      </c>
      <c r="B349" s="9">
        <f t="shared" si="71"/>
        <v>169017</v>
      </c>
      <c r="C349" s="9">
        <f t="shared" si="73"/>
        <v>169047</v>
      </c>
      <c r="D349" s="3">
        <f t="shared" si="74"/>
        <v>31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 x14ac:dyDescent="0.25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169386</v>
      </c>
      <c r="B350" s="9">
        <f t="shared" si="71"/>
        <v>169382</v>
      </c>
      <c r="C350" s="9">
        <f t="shared" si="73"/>
        <v>169412</v>
      </c>
      <c r="D350" s="3">
        <f t="shared" si="74"/>
        <v>31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 x14ac:dyDescent="0.25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169752</v>
      </c>
      <c r="B351" s="9">
        <f t="shared" si="71"/>
        <v>169748</v>
      </c>
      <c r="C351" s="9">
        <f t="shared" si="73"/>
        <v>169778</v>
      </c>
      <c r="D351" s="3">
        <f t="shared" si="74"/>
        <v>31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 x14ac:dyDescent="0.25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170117</v>
      </c>
      <c r="B352" s="9">
        <f t="shared" si="71"/>
        <v>170113</v>
      </c>
      <c r="C352" s="9">
        <f t="shared" si="73"/>
        <v>170143</v>
      </c>
      <c r="D352" s="3">
        <f t="shared" si="74"/>
        <v>31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 x14ac:dyDescent="0.25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170482</v>
      </c>
      <c r="B353" s="9">
        <f t="shared" si="71"/>
        <v>170478</v>
      </c>
      <c r="C353" s="9">
        <f t="shared" si="73"/>
        <v>170508</v>
      </c>
      <c r="D353" s="3">
        <f t="shared" si="74"/>
        <v>31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 x14ac:dyDescent="0.25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170847</v>
      </c>
      <c r="B354" s="9">
        <f t="shared" si="71"/>
        <v>170843</v>
      </c>
      <c r="C354" s="9">
        <f t="shared" si="73"/>
        <v>170873</v>
      </c>
      <c r="D354" s="3">
        <f t="shared" si="74"/>
        <v>31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 x14ac:dyDescent="0.25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171213</v>
      </c>
      <c r="B355" s="9">
        <f t="shared" si="71"/>
        <v>171209</v>
      </c>
      <c r="C355" s="9">
        <f t="shared" si="73"/>
        <v>171239</v>
      </c>
      <c r="D355" s="3">
        <f t="shared" si="74"/>
        <v>31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 x14ac:dyDescent="0.25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171578</v>
      </c>
      <c r="B356" s="9">
        <f t="shared" si="71"/>
        <v>171574</v>
      </c>
      <c r="C356" s="9">
        <f t="shared" si="73"/>
        <v>171604</v>
      </c>
      <c r="D356" s="3">
        <f t="shared" si="74"/>
        <v>31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 x14ac:dyDescent="0.25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171943</v>
      </c>
      <c r="B357" s="9">
        <f t="shared" si="71"/>
        <v>171939</v>
      </c>
      <c r="C357" s="9">
        <f t="shared" si="73"/>
        <v>171969</v>
      </c>
      <c r="D357" s="3">
        <f t="shared" si="74"/>
        <v>31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 x14ac:dyDescent="0.25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172308</v>
      </c>
      <c r="B358" s="9">
        <f t="shared" si="71"/>
        <v>172304</v>
      </c>
      <c r="C358" s="9">
        <f t="shared" si="73"/>
        <v>172334</v>
      </c>
      <c r="D358" s="3">
        <f t="shared" si="74"/>
        <v>31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 x14ac:dyDescent="0.25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172674</v>
      </c>
      <c r="B359" s="9">
        <f t="shared" si="71"/>
        <v>172670</v>
      </c>
      <c r="C359" s="9">
        <f t="shared" si="73"/>
        <v>172700</v>
      </c>
      <c r="D359" s="3">
        <f t="shared" si="74"/>
        <v>31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 x14ac:dyDescent="0.25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173039</v>
      </c>
      <c r="B360" s="9">
        <f t="shared" si="71"/>
        <v>173035</v>
      </c>
      <c r="C360" s="9">
        <f t="shared" si="73"/>
        <v>173065</v>
      </c>
      <c r="D360" s="3">
        <f t="shared" si="74"/>
        <v>31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 x14ac:dyDescent="0.25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173404</v>
      </c>
      <c r="B361" s="9">
        <f t="shared" si="71"/>
        <v>173400</v>
      </c>
      <c r="C361" s="9">
        <f t="shared" si="73"/>
        <v>173430</v>
      </c>
      <c r="D361" s="3">
        <f t="shared" si="74"/>
        <v>31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 x14ac:dyDescent="0.25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173769</v>
      </c>
      <c r="B362" s="9">
        <f t="shared" si="71"/>
        <v>173765</v>
      </c>
      <c r="C362" s="9">
        <f t="shared" si="73"/>
        <v>173795</v>
      </c>
      <c r="D362" s="3">
        <f t="shared" si="74"/>
        <v>31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 x14ac:dyDescent="0.25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174135</v>
      </c>
      <c r="B363" s="9">
        <f t="shared" si="71"/>
        <v>174131</v>
      </c>
      <c r="C363" s="9">
        <f t="shared" si="73"/>
        <v>174161</v>
      </c>
      <c r="D363" s="3">
        <f t="shared" si="74"/>
        <v>31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 x14ac:dyDescent="0.25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174500</v>
      </c>
      <c r="B364" s="9">
        <f t="shared" si="71"/>
        <v>174496</v>
      </c>
      <c r="C364" s="9">
        <f t="shared" si="73"/>
        <v>174526</v>
      </c>
      <c r="D364" s="3">
        <f t="shared" si="74"/>
        <v>31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 x14ac:dyDescent="0.25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174865</v>
      </c>
      <c r="B365" s="9">
        <f t="shared" si="71"/>
        <v>174861</v>
      </c>
      <c r="C365" s="9">
        <f t="shared" si="73"/>
        <v>174891</v>
      </c>
      <c r="D365" s="3">
        <f t="shared" si="74"/>
        <v>31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 x14ac:dyDescent="0.25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175230</v>
      </c>
      <c r="B366" s="9">
        <f t="shared" si="71"/>
        <v>175226</v>
      </c>
      <c r="C366" s="9">
        <f t="shared" si="73"/>
        <v>175256</v>
      </c>
      <c r="D366" s="3">
        <f t="shared" si="74"/>
        <v>31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 x14ac:dyDescent="0.25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175596</v>
      </c>
      <c r="B367" s="9">
        <f t="shared" si="71"/>
        <v>175592</v>
      </c>
      <c r="C367" s="9">
        <f t="shared" si="73"/>
        <v>175622</v>
      </c>
      <c r="D367" s="3">
        <f t="shared" si="74"/>
        <v>31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 x14ac:dyDescent="0.25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175961</v>
      </c>
      <c r="B368" s="9">
        <f t="shared" si="71"/>
        <v>175957</v>
      </c>
      <c r="C368" s="9">
        <f t="shared" si="73"/>
        <v>175987</v>
      </c>
      <c r="D368" s="3">
        <f t="shared" si="74"/>
        <v>31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 x14ac:dyDescent="0.25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176326</v>
      </c>
      <c r="B369" s="9">
        <f t="shared" si="71"/>
        <v>176322</v>
      </c>
      <c r="C369" s="9">
        <f t="shared" si="73"/>
        <v>176352</v>
      </c>
      <c r="D369" s="3">
        <f t="shared" si="74"/>
        <v>31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 x14ac:dyDescent="0.25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176691</v>
      </c>
      <c r="B370" s="9">
        <f t="shared" si="71"/>
        <v>176687</v>
      </c>
      <c r="C370" s="9">
        <f t="shared" si="73"/>
        <v>176717</v>
      </c>
      <c r="D370" s="3">
        <f t="shared" si="74"/>
        <v>31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 x14ac:dyDescent="0.25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177057</v>
      </c>
      <c r="B371" s="9">
        <f t="shared" si="71"/>
        <v>177053</v>
      </c>
      <c r="C371" s="9">
        <f t="shared" si="73"/>
        <v>177083</v>
      </c>
      <c r="D371" s="3">
        <f t="shared" si="74"/>
        <v>31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 x14ac:dyDescent="0.25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177422</v>
      </c>
      <c r="B372" s="9">
        <f t="shared" si="71"/>
        <v>177418</v>
      </c>
      <c r="C372" s="9">
        <f t="shared" si="73"/>
        <v>177448</v>
      </c>
      <c r="D372" s="3">
        <f t="shared" si="74"/>
        <v>31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 x14ac:dyDescent="0.25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177787</v>
      </c>
      <c r="B373" s="9">
        <f t="shared" si="71"/>
        <v>177783</v>
      </c>
      <c r="C373" s="9">
        <f t="shared" si="73"/>
        <v>177813</v>
      </c>
      <c r="D373" s="3">
        <f t="shared" si="74"/>
        <v>31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 x14ac:dyDescent="0.25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178152</v>
      </c>
      <c r="B374" s="9">
        <f t="shared" si="71"/>
        <v>178148</v>
      </c>
      <c r="C374" s="9">
        <f t="shared" si="73"/>
        <v>178178</v>
      </c>
      <c r="D374" s="3">
        <f t="shared" si="74"/>
        <v>31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 x14ac:dyDescent="0.25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178518</v>
      </c>
      <c r="B375" s="9">
        <f t="shared" si="71"/>
        <v>178514</v>
      </c>
      <c r="C375" s="9">
        <f t="shared" si="73"/>
        <v>178544</v>
      </c>
      <c r="D375" s="3">
        <f t="shared" si="74"/>
        <v>31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 x14ac:dyDescent="0.25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178883</v>
      </c>
      <c r="B376" s="9">
        <f t="shared" si="71"/>
        <v>178879</v>
      </c>
      <c r="C376" s="9">
        <f t="shared" si="73"/>
        <v>178909</v>
      </c>
      <c r="D376" s="3">
        <f t="shared" si="74"/>
        <v>31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 x14ac:dyDescent="0.25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179248</v>
      </c>
      <c r="B377" s="9">
        <f t="shared" si="71"/>
        <v>179244</v>
      </c>
      <c r="C377" s="9">
        <f t="shared" si="73"/>
        <v>179274</v>
      </c>
      <c r="D377" s="3">
        <f t="shared" si="74"/>
        <v>31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 x14ac:dyDescent="0.25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179613</v>
      </c>
      <c r="B378" s="9">
        <f t="shared" si="71"/>
        <v>179609</v>
      </c>
      <c r="C378" s="9">
        <f t="shared" si="73"/>
        <v>179639</v>
      </c>
      <c r="D378" s="3">
        <f t="shared" si="74"/>
        <v>31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 x14ac:dyDescent="0.25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179979</v>
      </c>
      <c r="B379" s="9">
        <f t="shared" si="71"/>
        <v>179975</v>
      </c>
      <c r="C379" s="9">
        <f t="shared" si="73"/>
        <v>180005</v>
      </c>
      <c r="D379" s="3">
        <f t="shared" si="74"/>
        <v>31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 x14ac:dyDescent="0.25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180344</v>
      </c>
      <c r="B380" s="9">
        <f t="shared" si="71"/>
        <v>180340</v>
      </c>
      <c r="C380" s="9">
        <f t="shared" si="73"/>
        <v>180370</v>
      </c>
      <c r="D380" s="3">
        <f t="shared" si="74"/>
        <v>31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 x14ac:dyDescent="0.25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180709</v>
      </c>
      <c r="B381" s="9">
        <f t="shared" si="71"/>
        <v>180705</v>
      </c>
      <c r="C381" s="9">
        <f t="shared" si="73"/>
        <v>180735</v>
      </c>
      <c r="D381" s="3">
        <f t="shared" si="74"/>
        <v>31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 x14ac:dyDescent="0.25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181074</v>
      </c>
      <c r="B382" s="9">
        <f t="shared" si="71"/>
        <v>181070</v>
      </c>
      <c r="C382" s="9">
        <f t="shared" si="73"/>
        <v>181100</v>
      </c>
      <c r="D382" s="3">
        <f t="shared" si="74"/>
        <v>31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 x14ac:dyDescent="0.25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181440</v>
      </c>
      <c r="B383" s="9">
        <f t="shared" si="71"/>
        <v>181436</v>
      </c>
      <c r="C383" s="9">
        <f t="shared" si="73"/>
        <v>181466</v>
      </c>
      <c r="D383" s="3">
        <f t="shared" si="74"/>
        <v>31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 x14ac:dyDescent="0.25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181805</v>
      </c>
      <c r="B384" s="9">
        <f t="shared" si="71"/>
        <v>181801</v>
      </c>
      <c r="C384" s="9">
        <f t="shared" si="73"/>
        <v>181831</v>
      </c>
      <c r="D384" s="3">
        <f t="shared" si="74"/>
        <v>31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 x14ac:dyDescent="0.25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182170</v>
      </c>
      <c r="B385" s="9">
        <f t="shared" si="71"/>
        <v>182166</v>
      </c>
      <c r="C385" s="9">
        <f t="shared" si="73"/>
        <v>182196</v>
      </c>
      <c r="D385" s="3">
        <f t="shared" si="74"/>
        <v>31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 x14ac:dyDescent="0.25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182535</v>
      </c>
      <c r="B386" s="9">
        <f t="shared" si="71"/>
        <v>182531</v>
      </c>
      <c r="C386" s="9">
        <f t="shared" si="73"/>
        <v>182561</v>
      </c>
      <c r="D386" s="3">
        <f t="shared" si="74"/>
        <v>31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 x14ac:dyDescent="0.25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182901</v>
      </c>
      <c r="B387" s="9">
        <f t="shared" si="71"/>
        <v>182897</v>
      </c>
      <c r="C387" s="9">
        <f t="shared" si="73"/>
        <v>182927</v>
      </c>
      <c r="D387" s="3">
        <f t="shared" si="74"/>
        <v>31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 x14ac:dyDescent="0.25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183266</v>
      </c>
      <c r="B388" s="9">
        <f t="shared" si="71"/>
        <v>183262</v>
      </c>
      <c r="C388" s="9">
        <f t="shared" si="73"/>
        <v>183292</v>
      </c>
      <c r="D388" s="3">
        <f t="shared" si="74"/>
        <v>31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 x14ac:dyDescent="0.25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183631</v>
      </c>
      <c r="B389" s="9">
        <f t="shared" si="71"/>
        <v>183627</v>
      </c>
      <c r="C389" s="9">
        <f t="shared" si="73"/>
        <v>183657</v>
      </c>
      <c r="D389" s="3">
        <f t="shared" si="74"/>
        <v>31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 x14ac:dyDescent="0.25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183996</v>
      </c>
      <c r="B390" s="9">
        <f t="shared" ref="B390:B453" si="79">EOMONTH(A390,-1)+1</f>
        <v>183992</v>
      </c>
      <c r="C390" s="9">
        <f t="shared" si="73"/>
        <v>184022</v>
      </c>
      <c r="D390" s="3">
        <f t="shared" si="74"/>
        <v>31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184362</v>
      </c>
      <c r="B391" s="9">
        <f t="shared" si="79"/>
        <v>184358</v>
      </c>
      <c r="C391" s="9">
        <f t="shared" ref="C391:C454" si="81">EOMONTH(A391,0)</f>
        <v>184388</v>
      </c>
      <c r="D391" s="3">
        <f t="shared" ref="D391:D454" si="82">C391-B391+1</f>
        <v>31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 x14ac:dyDescent="0.25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184727</v>
      </c>
      <c r="B392" s="9">
        <f t="shared" si="79"/>
        <v>184723</v>
      </c>
      <c r="C392" s="9">
        <f t="shared" si="81"/>
        <v>184753</v>
      </c>
      <c r="D392" s="3">
        <f t="shared" si="82"/>
        <v>31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 x14ac:dyDescent="0.25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185092</v>
      </c>
      <c r="B393" s="9">
        <f t="shared" si="79"/>
        <v>185088</v>
      </c>
      <c r="C393" s="9">
        <f t="shared" si="81"/>
        <v>185118</v>
      </c>
      <c r="D393" s="3">
        <f t="shared" si="82"/>
        <v>31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 x14ac:dyDescent="0.25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185457</v>
      </c>
      <c r="B394" s="9">
        <f t="shared" si="79"/>
        <v>185453</v>
      </c>
      <c r="C394" s="9">
        <f t="shared" si="81"/>
        <v>185483</v>
      </c>
      <c r="D394" s="3">
        <f t="shared" si="82"/>
        <v>31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 x14ac:dyDescent="0.25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185823</v>
      </c>
      <c r="B395" s="9">
        <f t="shared" si="79"/>
        <v>185819</v>
      </c>
      <c r="C395" s="9">
        <f t="shared" si="81"/>
        <v>185849</v>
      </c>
      <c r="D395" s="3">
        <f t="shared" si="82"/>
        <v>31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 x14ac:dyDescent="0.25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186188</v>
      </c>
      <c r="B396" s="9">
        <f t="shared" si="79"/>
        <v>186184</v>
      </c>
      <c r="C396" s="9">
        <f t="shared" si="81"/>
        <v>186214</v>
      </c>
      <c r="D396" s="3">
        <f t="shared" si="82"/>
        <v>31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 x14ac:dyDescent="0.25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186553</v>
      </c>
      <c r="B397" s="9">
        <f t="shared" si="79"/>
        <v>186549</v>
      </c>
      <c r="C397" s="9">
        <f t="shared" si="81"/>
        <v>186579</v>
      </c>
      <c r="D397" s="3">
        <f t="shared" si="82"/>
        <v>31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 x14ac:dyDescent="0.25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186918</v>
      </c>
      <c r="B398" s="9">
        <f t="shared" si="79"/>
        <v>186914</v>
      </c>
      <c r="C398" s="9">
        <f t="shared" si="81"/>
        <v>186944</v>
      </c>
      <c r="D398" s="3">
        <f t="shared" si="82"/>
        <v>31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 x14ac:dyDescent="0.25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187284</v>
      </c>
      <c r="B399" s="9">
        <f t="shared" si="79"/>
        <v>187280</v>
      </c>
      <c r="C399" s="9">
        <f t="shared" si="81"/>
        <v>187310</v>
      </c>
      <c r="D399" s="3">
        <f t="shared" si="82"/>
        <v>31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 x14ac:dyDescent="0.25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187649</v>
      </c>
      <c r="B400" s="9">
        <f t="shared" si="79"/>
        <v>187645</v>
      </c>
      <c r="C400" s="9">
        <f t="shared" si="81"/>
        <v>187675</v>
      </c>
      <c r="D400" s="3">
        <f t="shared" si="82"/>
        <v>31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 x14ac:dyDescent="0.25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188014</v>
      </c>
      <c r="B401" s="9">
        <f t="shared" si="79"/>
        <v>188010</v>
      </c>
      <c r="C401" s="9">
        <f t="shared" si="81"/>
        <v>188040</v>
      </c>
      <c r="D401" s="3">
        <f t="shared" si="82"/>
        <v>31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 x14ac:dyDescent="0.25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188379</v>
      </c>
      <c r="B402" s="9">
        <f t="shared" si="79"/>
        <v>188375</v>
      </c>
      <c r="C402" s="9">
        <f t="shared" si="81"/>
        <v>188405</v>
      </c>
      <c r="D402" s="3">
        <f t="shared" si="82"/>
        <v>31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 x14ac:dyDescent="0.25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188745</v>
      </c>
      <c r="B403" s="9">
        <f t="shared" si="79"/>
        <v>188741</v>
      </c>
      <c r="C403" s="9">
        <f t="shared" si="81"/>
        <v>188771</v>
      </c>
      <c r="D403" s="3">
        <f t="shared" si="82"/>
        <v>31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 x14ac:dyDescent="0.25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189110</v>
      </c>
      <c r="B404" s="9">
        <f t="shared" si="79"/>
        <v>189106</v>
      </c>
      <c r="C404" s="9">
        <f t="shared" si="81"/>
        <v>189136</v>
      </c>
      <c r="D404" s="3">
        <f t="shared" si="82"/>
        <v>31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 x14ac:dyDescent="0.25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189475</v>
      </c>
      <c r="B405" s="9">
        <f t="shared" si="79"/>
        <v>189471</v>
      </c>
      <c r="C405" s="9">
        <f t="shared" si="81"/>
        <v>189501</v>
      </c>
      <c r="D405" s="3">
        <f t="shared" si="82"/>
        <v>31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 x14ac:dyDescent="0.25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189840</v>
      </c>
      <c r="B406" s="9">
        <f t="shared" si="79"/>
        <v>189836</v>
      </c>
      <c r="C406" s="9">
        <f t="shared" si="81"/>
        <v>189866</v>
      </c>
      <c r="D406" s="3">
        <f t="shared" si="82"/>
        <v>31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 x14ac:dyDescent="0.25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190206</v>
      </c>
      <c r="B407" s="9">
        <f t="shared" si="79"/>
        <v>190202</v>
      </c>
      <c r="C407" s="9">
        <f t="shared" si="81"/>
        <v>190232</v>
      </c>
      <c r="D407" s="3">
        <f t="shared" si="82"/>
        <v>31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 x14ac:dyDescent="0.25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190571</v>
      </c>
      <c r="B408" s="9">
        <f t="shared" si="79"/>
        <v>190567</v>
      </c>
      <c r="C408" s="9">
        <f t="shared" si="81"/>
        <v>190597</v>
      </c>
      <c r="D408" s="3">
        <f t="shared" si="82"/>
        <v>31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 x14ac:dyDescent="0.25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190936</v>
      </c>
      <c r="B409" s="9">
        <f t="shared" si="79"/>
        <v>190932</v>
      </c>
      <c r="C409" s="9">
        <f t="shared" si="81"/>
        <v>190962</v>
      </c>
      <c r="D409" s="3">
        <f t="shared" si="82"/>
        <v>31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 x14ac:dyDescent="0.25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191301</v>
      </c>
      <c r="B410" s="9">
        <f t="shared" si="79"/>
        <v>191297</v>
      </c>
      <c r="C410" s="9">
        <f t="shared" si="81"/>
        <v>191327</v>
      </c>
      <c r="D410" s="3">
        <f t="shared" si="82"/>
        <v>31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 x14ac:dyDescent="0.25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191667</v>
      </c>
      <c r="B411" s="9">
        <f t="shared" si="79"/>
        <v>191663</v>
      </c>
      <c r="C411" s="9">
        <f t="shared" si="81"/>
        <v>191693</v>
      </c>
      <c r="D411" s="3">
        <f t="shared" si="82"/>
        <v>31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 x14ac:dyDescent="0.25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192032</v>
      </c>
      <c r="B412" s="9">
        <f t="shared" si="79"/>
        <v>192028</v>
      </c>
      <c r="C412" s="9">
        <f t="shared" si="81"/>
        <v>192058</v>
      </c>
      <c r="D412" s="3">
        <f t="shared" si="82"/>
        <v>31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 x14ac:dyDescent="0.25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192397</v>
      </c>
      <c r="B413" s="9">
        <f t="shared" si="79"/>
        <v>192393</v>
      </c>
      <c r="C413" s="9">
        <f t="shared" si="81"/>
        <v>192423</v>
      </c>
      <c r="D413" s="3">
        <f t="shared" si="82"/>
        <v>31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 x14ac:dyDescent="0.25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192762</v>
      </c>
      <c r="B414" s="9">
        <f t="shared" si="79"/>
        <v>192758</v>
      </c>
      <c r="C414" s="9">
        <f t="shared" si="81"/>
        <v>192788</v>
      </c>
      <c r="D414" s="3">
        <f t="shared" si="82"/>
        <v>31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 x14ac:dyDescent="0.25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193128</v>
      </c>
      <c r="B415" s="9">
        <f t="shared" si="79"/>
        <v>193124</v>
      </c>
      <c r="C415" s="9">
        <f t="shared" si="81"/>
        <v>193154</v>
      </c>
      <c r="D415" s="3">
        <f t="shared" si="82"/>
        <v>31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 x14ac:dyDescent="0.25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193493</v>
      </c>
      <c r="B416" s="9">
        <f t="shared" si="79"/>
        <v>193489</v>
      </c>
      <c r="C416" s="9">
        <f t="shared" si="81"/>
        <v>193519</v>
      </c>
      <c r="D416" s="3">
        <f t="shared" si="82"/>
        <v>31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 x14ac:dyDescent="0.25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193858</v>
      </c>
      <c r="B417" s="9">
        <f t="shared" si="79"/>
        <v>193854</v>
      </c>
      <c r="C417" s="9">
        <f t="shared" si="81"/>
        <v>193884</v>
      </c>
      <c r="D417" s="3">
        <f t="shared" si="82"/>
        <v>31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 x14ac:dyDescent="0.25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194223</v>
      </c>
      <c r="B418" s="9">
        <f t="shared" si="79"/>
        <v>194219</v>
      </c>
      <c r="C418" s="9">
        <f t="shared" si="81"/>
        <v>194249</v>
      </c>
      <c r="D418" s="3">
        <f t="shared" si="82"/>
        <v>31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 x14ac:dyDescent="0.25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194589</v>
      </c>
      <c r="B419" s="9">
        <f t="shared" si="79"/>
        <v>194585</v>
      </c>
      <c r="C419" s="9">
        <f t="shared" si="81"/>
        <v>194615</v>
      </c>
      <c r="D419" s="3">
        <f t="shared" si="82"/>
        <v>31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 x14ac:dyDescent="0.25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194954</v>
      </c>
      <c r="B420" s="9">
        <f t="shared" si="79"/>
        <v>194950</v>
      </c>
      <c r="C420" s="9">
        <f t="shared" si="81"/>
        <v>194980</v>
      </c>
      <c r="D420" s="3">
        <f t="shared" si="82"/>
        <v>31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 x14ac:dyDescent="0.25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195319</v>
      </c>
      <c r="B421" s="9">
        <f t="shared" si="79"/>
        <v>195315</v>
      </c>
      <c r="C421" s="9">
        <f t="shared" si="81"/>
        <v>195345</v>
      </c>
      <c r="D421" s="3">
        <f t="shared" si="82"/>
        <v>31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 x14ac:dyDescent="0.25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195684</v>
      </c>
      <c r="B422" s="9">
        <f t="shared" si="79"/>
        <v>195680</v>
      </c>
      <c r="C422" s="9">
        <f t="shared" si="81"/>
        <v>195710</v>
      </c>
      <c r="D422" s="3">
        <f t="shared" si="82"/>
        <v>31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 x14ac:dyDescent="0.25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196050</v>
      </c>
      <c r="B423" s="9">
        <f t="shared" si="79"/>
        <v>196046</v>
      </c>
      <c r="C423" s="9">
        <f t="shared" si="81"/>
        <v>196076</v>
      </c>
      <c r="D423" s="3">
        <f t="shared" si="82"/>
        <v>31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 x14ac:dyDescent="0.25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196415</v>
      </c>
      <c r="B424" s="9">
        <f t="shared" si="79"/>
        <v>196411</v>
      </c>
      <c r="C424" s="9">
        <f t="shared" si="81"/>
        <v>196441</v>
      </c>
      <c r="D424" s="3">
        <f t="shared" si="82"/>
        <v>31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 x14ac:dyDescent="0.25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196780</v>
      </c>
      <c r="B425" s="9">
        <f t="shared" si="79"/>
        <v>196776</v>
      </c>
      <c r="C425" s="9">
        <f t="shared" si="81"/>
        <v>196806</v>
      </c>
      <c r="D425" s="3">
        <f t="shared" si="82"/>
        <v>31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 x14ac:dyDescent="0.25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197145</v>
      </c>
      <c r="B426" s="9">
        <f t="shared" si="79"/>
        <v>197141</v>
      </c>
      <c r="C426" s="9">
        <f t="shared" si="81"/>
        <v>197171</v>
      </c>
      <c r="D426" s="3">
        <f t="shared" si="82"/>
        <v>31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 x14ac:dyDescent="0.25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197511</v>
      </c>
      <c r="B427" s="9">
        <f t="shared" si="79"/>
        <v>197507</v>
      </c>
      <c r="C427" s="9">
        <f t="shared" si="81"/>
        <v>197537</v>
      </c>
      <c r="D427" s="3">
        <f t="shared" si="82"/>
        <v>31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 x14ac:dyDescent="0.25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197876</v>
      </c>
      <c r="B428" s="9">
        <f t="shared" si="79"/>
        <v>197872</v>
      </c>
      <c r="C428" s="9">
        <f t="shared" si="81"/>
        <v>197902</v>
      </c>
      <c r="D428" s="3">
        <f t="shared" si="82"/>
        <v>31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 x14ac:dyDescent="0.25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198241</v>
      </c>
      <c r="B429" s="9">
        <f t="shared" si="79"/>
        <v>198237</v>
      </c>
      <c r="C429" s="9">
        <f t="shared" si="81"/>
        <v>198267</v>
      </c>
      <c r="D429" s="3">
        <f t="shared" si="82"/>
        <v>31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 x14ac:dyDescent="0.25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198606</v>
      </c>
      <c r="B430" s="9">
        <f t="shared" si="79"/>
        <v>198602</v>
      </c>
      <c r="C430" s="9">
        <f t="shared" si="81"/>
        <v>198632</v>
      </c>
      <c r="D430" s="3">
        <f t="shared" si="82"/>
        <v>31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 x14ac:dyDescent="0.25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198972</v>
      </c>
      <c r="B431" s="9">
        <f t="shared" si="79"/>
        <v>198968</v>
      </c>
      <c r="C431" s="9">
        <f t="shared" si="81"/>
        <v>198998</v>
      </c>
      <c r="D431" s="3">
        <f t="shared" si="82"/>
        <v>31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 x14ac:dyDescent="0.25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199337</v>
      </c>
      <c r="B432" s="9">
        <f t="shared" si="79"/>
        <v>199333</v>
      </c>
      <c r="C432" s="9">
        <f t="shared" si="81"/>
        <v>199363</v>
      </c>
      <c r="D432" s="3">
        <f t="shared" si="82"/>
        <v>31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 x14ac:dyDescent="0.25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199702</v>
      </c>
      <c r="B433" s="9">
        <f t="shared" si="79"/>
        <v>199698</v>
      </c>
      <c r="C433" s="9">
        <f t="shared" si="81"/>
        <v>199728</v>
      </c>
      <c r="D433" s="3">
        <f t="shared" si="82"/>
        <v>31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 x14ac:dyDescent="0.25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200067</v>
      </c>
      <c r="B434" s="9">
        <f t="shared" si="79"/>
        <v>200063</v>
      </c>
      <c r="C434" s="9">
        <f t="shared" si="81"/>
        <v>200093</v>
      </c>
      <c r="D434" s="3">
        <f t="shared" si="82"/>
        <v>31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 x14ac:dyDescent="0.25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200433</v>
      </c>
      <c r="B435" s="9">
        <f t="shared" si="79"/>
        <v>200429</v>
      </c>
      <c r="C435" s="9">
        <f t="shared" si="81"/>
        <v>200459</v>
      </c>
      <c r="D435" s="3">
        <f t="shared" si="82"/>
        <v>31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 x14ac:dyDescent="0.25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200798</v>
      </c>
      <c r="B436" s="9">
        <f t="shared" si="79"/>
        <v>200794</v>
      </c>
      <c r="C436" s="9">
        <f t="shared" si="81"/>
        <v>200824</v>
      </c>
      <c r="D436" s="3">
        <f t="shared" si="82"/>
        <v>31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 x14ac:dyDescent="0.25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201163</v>
      </c>
      <c r="B437" s="9">
        <f t="shared" si="79"/>
        <v>201159</v>
      </c>
      <c r="C437" s="9">
        <f t="shared" si="81"/>
        <v>201189</v>
      </c>
      <c r="D437" s="3">
        <f t="shared" si="82"/>
        <v>31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 x14ac:dyDescent="0.25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201528</v>
      </c>
      <c r="B438" s="9">
        <f t="shared" si="79"/>
        <v>201524</v>
      </c>
      <c r="C438" s="9">
        <f t="shared" si="81"/>
        <v>201554</v>
      </c>
      <c r="D438" s="3">
        <f t="shared" si="82"/>
        <v>31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 x14ac:dyDescent="0.25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201894</v>
      </c>
      <c r="B439" s="9">
        <f t="shared" si="79"/>
        <v>201890</v>
      </c>
      <c r="C439" s="9">
        <f t="shared" si="81"/>
        <v>201920</v>
      </c>
      <c r="D439" s="3">
        <f t="shared" si="82"/>
        <v>31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 x14ac:dyDescent="0.25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202259</v>
      </c>
      <c r="B440" s="9">
        <f t="shared" si="79"/>
        <v>202255</v>
      </c>
      <c r="C440" s="9">
        <f t="shared" si="81"/>
        <v>202285</v>
      </c>
      <c r="D440" s="3">
        <f t="shared" si="82"/>
        <v>31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 x14ac:dyDescent="0.25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202624</v>
      </c>
      <c r="B441" s="9">
        <f t="shared" si="79"/>
        <v>202620</v>
      </c>
      <c r="C441" s="9">
        <f t="shared" si="81"/>
        <v>202650</v>
      </c>
      <c r="D441" s="3">
        <f t="shared" si="82"/>
        <v>31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 x14ac:dyDescent="0.25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202989</v>
      </c>
      <c r="B442" s="9">
        <f t="shared" si="79"/>
        <v>202985</v>
      </c>
      <c r="C442" s="9">
        <f t="shared" si="81"/>
        <v>203015</v>
      </c>
      <c r="D442" s="3">
        <f t="shared" si="82"/>
        <v>31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 x14ac:dyDescent="0.25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203355</v>
      </c>
      <c r="B443" s="9">
        <f t="shared" si="79"/>
        <v>203351</v>
      </c>
      <c r="C443" s="9">
        <f t="shared" si="81"/>
        <v>203381</v>
      </c>
      <c r="D443" s="3">
        <f t="shared" si="82"/>
        <v>31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 x14ac:dyDescent="0.25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203720</v>
      </c>
      <c r="B444" s="9">
        <f t="shared" si="79"/>
        <v>203716</v>
      </c>
      <c r="C444" s="9">
        <f t="shared" si="81"/>
        <v>203746</v>
      </c>
      <c r="D444" s="3">
        <f t="shared" si="82"/>
        <v>31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 x14ac:dyDescent="0.25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204085</v>
      </c>
      <c r="B445" s="9">
        <f t="shared" si="79"/>
        <v>204081</v>
      </c>
      <c r="C445" s="9">
        <f t="shared" si="81"/>
        <v>204111</v>
      </c>
      <c r="D445" s="3">
        <f t="shared" si="82"/>
        <v>31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 x14ac:dyDescent="0.25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204450</v>
      </c>
      <c r="B446" s="9">
        <f t="shared" si="79"/>
        <v>204446</v>
      </c>
      <c r="C446" s="9">
        <f t="shared" si="81"/>
        <v>204476</v>
      </c>
      <c r="D446" s="3">
        <f t="shared" si="82"/>
        <v>31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 x14ac:dyDescent="0.25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204816</v>
      </c>
      <c r="B447" s="9">
        <f t="shared" si="79"/>
        <v>204812</v>
      </c>
      <c r="C447" s="9">
        <f t="shared" si="81"/>
        <v>204842</v>
      </c>
      <c r="D447" s="3">
        <f t="shared" si="82"/>
        <v>31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 x14ac:dyDescent="0.25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205181</v>
      </c>
      <c r="B448" s="9">
        <f t="shared" si="79"/>
        <v>205177</v>
      </c>
      <c r="C448" s="9">
        <f t="shared" si="81"/>
        <v>205207</v>
      </c>
      <c r="D448" s="3">
        <f t="shared" si="82"/>
        <v>31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 x14ac:dyDescent="0.25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205546</v>
      </c>
      <c r="B449" s="9">
        <f t="shared" si="79"/>
        <v>205542</v>
      </c>
      <c r="C449" s="9">
        <f t="shared" si="81"/>
        <v>205572</v>
      </c>
      <c r="D449" s="3">
        <f t="shared" si="82"/>
        <v>31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 x14ac:dyDescent="0.25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205911</v>
      </c>
      <c r="B450" s="9">
        <f t="shared" si="79"/>
        <v>205907</v>
      </c>
      <c r="C450" s="9">
        <f t="shared" si="81"/>
        <v>205937</v>
      </c>
      <c r="D450" s="3">
        <f t="shared" si="82"/>
        <v>31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 x14ac:dyDescent="0.25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206277</v>
      </c>
      <c r="B451" s="9">
        <f t="shared" si="79"/>
        <v>206273</v>
      </c>
      <c r="C451" s="9">
        <f t="shared" si="81"/>
        <v>206303</v>
      </c>
      <c r="D451" s="3">
        <f t="shared" si="82"/>
        <v>31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 x14ac:dyDescent="0.25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206642</v>
      </c>
      <c r="B452" s="9">
        <f t="shared" si="79"/>
        <v>206638</v>
      </c>
      <c r="C452" s="9">
        <f t="shared" si="81"/>
        <v>206668</v>
      </c>
      <c r="D452" s="3">
        <f t="shared" si="82"/>
        <v>31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 x14ac:dyDescent="0.25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207007</v>
      </c>
      <c r="B453" s="9">
        <f t="shared" si="79"/>
        <v>207003</v>
      </c>
      <c r="C453" s="9">
        <f t="shared" si="81"/>
        <v>207033</v>
      </c>
      <c r="D453" s="3">
        <f t="shared" si="82"/>
        <v>31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 x14ac:dyDescent="0.25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207372</v>
      </c>
      <c r="B454" s="9">
        <f t="shared" ref="B454:B517" si="86">EOMONTH(A454,-1)+1</f>
        <v>207368</v>
      </c>
      <c r="C454" s="9">
        <f t="shared" si="81"/>
        <v>207398</v>
      </c>
      <c r="D454" s="3">
        <f t="shared" si="82"/>
        <v>31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207738</v>
      </c>
      <c r="B455" s="9">
        <f t="shared" si="86"/>
        <v>207734</v>
      </c>
      <c r="C455" s="9">
        <f t="shared" ref="C455:C518" si="88">EOMONTH(A455,0)</f>
        <v>207764</v>
      </c>
      <c r="D455" s="3">
        <f t="shared" ref="D455:D518" si="89">C455-B455+1</f>
        <v>31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 x14ac:dyDescent="0.25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208103</v>
      </c>
      <c r="B456" s="9">
        <f t="shared" si="86"/>
        <v>208099</v>
      </c>
      <c r="C456" s="9">
        <f t="shared" si="88"/>
        <v>208129</v>
      </c>
      <c r="D456" s="3">
        <f t="shared" si="89"/>
        <v>31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 x14ac:dyDescent="0.25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208468</v>
      </c>
      <c r="B457" s="9">
        <f t="shared" si="86"/>
        <v>208464</v>
      </c>
      <c r="C457" s="9">
        <f t="shared" si="88"/>
        <v>208494</v>
      </c>
      <c r="D457" s="3">
        <f t="shared" si="89"/>
        <v>31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 x14ac:dyDescent="0.25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208833</v>
      </c>
      <c r="B458" s="9">
        <f t="shared" si="86"/>
        <v>208829</v>
      </c>
      <c r="C458" s="9">
        <f t="shared" si="88"/>
        <v>208859</v>
      </c>
      <c r="D458" s="3">
        <f t="shared" si="89"/>
        <v>31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 x14ac:dyDescent="0.25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209199</v>
      </c>
      <c r="B459" s="9">
        <f t="shared" si="86"/>
        <v>209195</v>
      </c>
      <c r="C459" s="9">
        <f t="shared" si="88"/>
        <v>209225</v>
      </c>
      <c r="D459" s="3">
        <f t="shared" si="89"/>
        <v>31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 x14ac:dyDescent="0.25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209564</v>
      </c>
      <c r="B460" s="9">
        <f t="shared" si="86"/>
        <v>209560</v>
      </c>
      <c r="C460" s="9">
        <f t="shared" si="88"/>
        <v>209590</v>
      </c>
      <c r="D460" s="3">
        <f t="shared" si="89"/>
        <v>31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 x14ac:dyDescent="0.25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209929</v>
      </c>
      <c r="B461" s="9">
        <f t="shared" si="86"/>
        <v>209925</v>
      </c>
      <c r="C461" s="9">
        <f t="shared" si="88"/>
        <v>209955</v>
      </c>
      <c r="D461" s="3">
        <f t="shared" si="89"/>
        <v>31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 x14ac:dyDescent="0.25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210294</v>
      </c>
      <c r="B462" s="9">
        <f t="shared" si="86"/>
        <v>210290</v>
      </c>
      <c r="C462" s="9">
        <f t="shared" si="88"/>
        <v>210320</v>
      </c>
      <c r="D462" s="3">
        <f t="shared" si="89"/>
        <v>31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 x14ac:dyDescent="0.25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210660</v>
      </c>
      <c r="B463" s="9">
        <f t="shared" si="86"/>
        <v>210656</v>
      </c>
      <c r="C463" s="9">
        <f t="shared" si="88"/>
        <v>210686</v>
      </c>
      <c r="D463" s="3">
        <f t="shared" si="89"/>
        <v>31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 x14ac:dyDescent="0.25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211025</v>
      </c>
      <c r="B464" s="9">
        <f t="shared" si="86"/>
        <v>211021</v>
      </c>
      <c r="C464" s="9">
        <f t="shared" si="88"/>
        <v>211051</v>
      </c>
      <c r="D464" s="3">
        <f t="shared" si="89"/>
        <v>31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 x14ac:dyDescent="0.25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211390</v>
      </c>
      <c r="B465" s="9">
        <f t="shared" si="86"/>
        <v>211386</v>
      </c>
      <c r="C465" s="9">
        <f t="shared" si="88"/>
        <v>211416</v>
      </c>
      <c r="D465" s="3">
        <f t="shared" si="89"/>
        <v>31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 x14ac:dyDescent="0.25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211755</v>
      </c>
      <c r="B466" s="9">
        <f t="shared" si="86"/>
        <v>211751</v>
      </c>
      <c r="C466" s="9">
        <f t="shared" si="88"/>
        <v>211781</v>
      </c>
      <c r="D466" s="3">
        <f t="shared" si="89"/>
        <v>31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 x14ac:dyDescent="0.25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212121</v>
      </c>
      <c r="B467" s="9">
        <f t="shared" si="86"/>
        <v>212117</v>
      </c>
      <c r="C467" s="9">
        <f t="shared" si="88"/>
        <v>212147</v>
      </c>
      <c r="D467" s="3">
        <f t="shared" si="89"/>
        <v>31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 x14ac:dyDescent="0.25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212486</v>
      </c>
      <c r="B468" s="9">
        <f t="shared" si="86"/>
        <v>212482</v>
      </c>
      <c r="C468" s="9">
        <f t="shared" si="88"/>
        <v>212512</v>
      </c>
      <c r="D468" s="3">
        <f t="shared" si="89"/>
        <v>31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 x14ac:dyDescent="0.25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212851</v>
      </c>
      <c r="B469" s="9">
        <f t="shared" si="86"/>
        <v>212847</v>
      </c>
      <c r="C469" s="9">
        <f t="shared" si="88"/>
        <v>212877</v>
      </c>
      <c r="D469" s="3">
        <f t="shared" si="89"/>
        <v>31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 x14ac:dyDescent="0.25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213216</v>
      </c>
      <c r="B470" s="9">
        <f t="shared" si="86"/>
        <v>213212</v>
      </c>
      <c r="C470" s="9">
        <f t="shared" si="88"/>
        <v>213242</v>
      </c>
      <c r="D470" s="3">
        <f t="shared" si="89"/>
        <v>31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 x14ac:dyDescent="0.25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213582</v>
      </c>
      <c r="B471" s="9">
        <f t="shared" si="86"/>
        <v>213578</v>
      </c>
      <c r="C471" s="9">
        <f t="shared" si="88"/>
        <v>213608</v>
      </c>
      <c r="D471" s="3">
        <f t="shared" si="89"/>
        <v>31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 x14ac:dyDescent="0.25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213947</v>
      </c>
      <c r="B472" s="9">
        <f t="shared" si="86"/>
        <v>213943</v>
      </c>
      <c r="C472" s="9">
        <f t="shared" si="88"/>
        <v>213973</v>
      </c>
      <c r="D472" s="3">
        <f t="shared" si="89"/>
        <v>31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 x14ac:dyDescent="0.25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214312</v>
      </c>
      <c r="B473" s="9">
        <f t="shared" si="86"/>
        <v>214308</v>
      </c>
      <c r="C473" s="9">
        <f t="shared" si="88"/>
        <v>214338</v>
      </c>
      <c r="D473" s="3">
        <f t="shared" si="89"/>
        <v>31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 x14ac:dyDescent="0.25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214677</v>
      </c>
      <c r="B474" s="9">
        <f t="shared" si="86"/>
        <v>214673</v>
      </c>
      <c r="C474" s="9">
        <f t="shared" si="88"/>
        <v>214703</v>
      </c>
      <c r="D474" s="3">
        <f t="shared" si="89"/>
        <v>31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 x14ac:dyDescent="0.25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215043</v>
      </c>
      <c r="B475" s="9">
        <f t="shared" si="86"/>
        <v>215039</v>
      </c>
      <c r="C475" s="9">
        <f t="shared" si="88"/>
        <v>215069</v>
      </c>
      <c r="D475" s="3">
        <f t="shared" si="89"/>
        <v>31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 x14ac:dyDescent="0.25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215408</v>
      </c>
      <c r="B476" s="9">
        <f t="shared" si="86"/>
        <v>215404</v>
      </c>
      <c r="C476" s="9">
        <f t="shared" si="88"/>
        <v>215434</v>
      </c>
      <c r="D476" s="3">
        <f t="shared" si="89"/>
        <v>31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 x14ac:dyDescent="0.25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215773</v>
      </c>
      <c r="B477" s="9">
        <f t="shared" si="86"/>
        <v>215769</v>
      </c>
      <c r="C477" s="9">
        <f t="shared" si="88"/>
        <v>215799</v>
      </c>
      <c r="D477" s="3">
        <f t="shared" si="89"/>
        <v>31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 x14ac:dyDescent="0.25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216138</v>
      </c>
      <c r="B478" s="9">
        <f t="shared" si="86"/>
        <v>216134</v>
      </c>
      <c r="C478" s="9">
        <f t="shared" si="88"/>
        <v>216164</v>
      </c>
      <c r="D478" s="3">
        <f t="shared" si="89"/>
        <v>31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 x14ac:dyDescent="0.25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216504</v>
      </c>
      <c r="B479" s="9">
        <f t="shared" si="86"/>
        <v>216500</v>
      </c>
      <c r="C479" s="9">
        <f t="shared" si="88"/>
        <v>216530</v>
      </c>
      <c r="D479" s="3">
        <f t="shared" si="89"/>
        <v>31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 x14ac:dyDescent="0.25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216869</v>
      </c>
      <c r="B480" s="9">
        <f t="shared" si="86"/>
        <v>216865</v>
      </c>
      <c r="C480" s="9">
        <f t="shared" si="88"/>
        <v>216895</v>
      </c>
      <c r="D480" s="3">
        <f t="shared" si="89"/>
        <v>31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 x14ac:dyDescent="0.25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217234</v>
      </c>
      <c r="B481" s="9">
        <f t="shared" si="86"/>
        <v>217230</v>
      </c>
      <c r="C481" s="9">
        <f t="shared" si="88"/>
        <v>217260</v>
      </c>
      <c r="D481" s="3">
        <f t="shared" si="89"/>
        <v>31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 x14ac:dyDescent="0.25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217599</v>
      </c>
      <c r="B482" s="9">
        <f t="shared" si="86"/>
        <v>217595</v>
      </c>
      <c r="C482" s="9">
        <f t="shared" si="88"/>
        <v>217625</v>
      </c>
      <c r="D482" s="3">
        <f t="shared" si="89"/>
        <v>31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 x14ac:dyDescent="0.25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217965</v>
      </c>
      <c r="B483" s="9">
        <f t="shared" si="86"/>
        <v>217961</v>
      </c>
      <c r="C483" s="9">
        <f t="shared" si="88"/>
        <v>217991</v>
      </c>
      <c r="D483" s="3">
        <f t="shared" si="89"/>
        <v>31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 x14ac:dyDescent="0.25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218330</v>
      </c>
      <c r="B484" s="9">
        <f t="shared" si="86"/>
        <v>218326</v>
      </c>
      <c r="C484" s="9">
        <f t="shared" si="88"/>
        <v>218356</v>
      </c>
      <c r="D484" s="3">
        <f t="shared" si="89"/>
        <v>31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 x14ac:dyDescent="0.25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218695</v>
      </c>
      <c r="B485" s="9">
        <f t="shared" si="86"/>
        <v>218691</v>
      </c>
      <c r="C485" s="9">
        <f t="shared" si="88"/>
        <v>218721</v>
      </c>
      <c r="D485" s="3">
        <f t="shared" si="89"/>
        <v>31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 x14ac:dyDescent="0.25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219060</v>
      </c>
      <c r="B486" s="9">
        <f t="shared" si="86"/>
        <v>219056</v>
      </c>
      <c r="C486" s="9">
        <f t="shared" si="88"/>
        <v>219086</v>
      </c>
      <c r="D486" s="3">
        <f t="shared" si="89"/>
        <v>31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 x14ac:dyDescent="0.25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219425</v>
      </c>
      <c r="B487" s="9">
        <f t="shared" si="86"/>
        <v>219421</v>
      </c>
      <c r="C487" s="9">
        <f t="shared" si="88"/>
        <v>219451</v>
      </c>
      <c r="D487" s="3">
        <f t="shared" si="89"/>
        <v>31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 x14ac:dyDescent="0.25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219790</v>
      </c>
      <c r="B488" s="9">
        <f t="shared" si="86"/>
        <v>219786</v>
      </c>
      <c r="C488" s="9">
        <f t="shared" si="88"/>
        <v>219816</v>
      </c>
      <c r="D488" s="3">
        <f t="shared" si="89"/>
        <v>31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 x14ac:dyDescent="0.25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220155</v>
      </c>
      <c r="B489" s="9">
        <f t="shared" si="86"/>
        <v>220151</v>
      </c>
      <c r="C489" s="9">
        <f t="shared" si="88"/>
        <v>220181</v>
      </c>
      <c r="D489" s="3">
        <f t="shared" si="89"/>
        <v>31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 x14ac:dyDescent="0.25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220520</v>
      </c>
      <c r="B490" s="9">
        <f t="shared" si="86"/>
        <v>220516</v>
      </c>
      <c r="C490" s="9">
        <f t="shared" si="88"/>
        <v>220546</v>
      </c>
      <c r="D490" s="3">
        <f t="shared" si="89"/>
        <v>31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 x14ac:dyDescent="0.25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220886</v>
      </c>
      <c r="B491" s="9">
        <f t="shared" si="86"/>
        <v>220882</v>
      </c>
      <c r="C491" s="9">
        <f t="shared" si="88"/>
        <v>220912</v>
      </c>
      <c r="D491" s="3">
        <f t="shared" si="89"/>
        <v>31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 x14ac:dyDescent="0.25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221251</v>
      </c>
      <c r="B492" s="9">
        <f t="shared" si="86"/>
        <v>221247</v>
      </c>
      <c r="C492" s="9">
        <f t="shared" si="88"/>
        <v>221277</v>
      </c>
      <c r="D492" s="3">
        <f t="shared" si="89"/>
        <v>31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 x14ac:dyDescent="0.25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221616</v>
      </c>
      <c r="B493" s="9">
        <f t="shared" si="86"/>
        <v>221612</v>
      </c>
      <c r="C493" s="9">
        <f t="shared" si="88"/>
        <v>221642</v>
      </c>
      <c r="D493" s="3">
        <f t="shared" si="89"/>
        <v>31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 x14ac:dyDescent="0.25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221981</v>
      </c>
      <c r="B494" s="9">
        <f t="shared" si="86"/>
        <v>221977</v>
      </c>
      <c r="C494" s="9">
        <f t="shared" si="88"/>
        <v>222007</v>
      </c>
      <c r="D494" s="3">
        <f t="shared" si="89"/>
        <v>31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 x14ac:dyDescent="0.25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222347</v>
      </c>
      <c r="B495" s="9">
        <f t="shared" si="86"/>
        <v>222343</v>
      </c>
      <c r="C495" s="9">
        <f t="shared" si="88"/>
        <v>222373</v>
      </c>
      <c r="D495" s="3">
        <f t="shared" si="89"/>
        <v>31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 x14ac:dyDescent="0.25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222712</v>
      </c>
      <c r="B496" s="9">
        <f t="shared" si="86"/>
        <v>222708</v>
      </c>
      <c r="C496" s="9">
        <f t="shared" si="88"/>
        <v>222738</v>
      </c>
      <c r="D496" s="3">
        <f t="shared" si="89"/>
        <v>31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 x14ac:dyDescent="0.25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223077</v>
      </c>
      <c r="B497" s="9">
        <f t="shared" si="86"/>
        <v>223073</v>
      </c>
      <c r="C497" s="9">
        <f t="shared" si="88"/>
        <v>223103</v>
      </c>
      <c r="D497" s="3">
        <f t="shared" si="89"/>
        <v>31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 x14ac:dyDescent="0.25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223442</v>
      </c>
      <c r="B498" s="9">
        <f t="shared" si="86"/>
        <v>223438</v>
      </c>
      <c r="C498" s="9">
        <f t="shared" si="88"/>
        <v>223468</v>
      </c>
      <c r="D498" s="3">
        <f t="shared" si="89"/>
        <v>31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 x14ac:dyDescent="0.25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223808</v>
      </c>
      <c r="B499" s="9">
        <f t="shared" si="86"/>
        <v>223804</v>
      </c>
      <c r="C499" s="9">
        <f t="shared" si="88"/>
        <v>223834</v>
      </c>
      <c r="D499" s="3">
        <f t="shared" si="89"/>
        <v>31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 x14ac:dyDescent="0.25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224173</v>
      </c>
      <c r="B500" s="9">
        <f t="shared" si="86"/>
        <v>224169</v>
      </c>
      <c r="C500" s="9">
        <f t="shared" si="88"/>
        <v>224199</v>
      </c>
      <c r="D500" s="3">
        <f t="shared" si="89"/>
        <v>31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 x14ac:dyDescent="0.25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224538</v>
      </c>
      <c r="B501" s="9">
        <f t="shared" si="86"/>
        <v>224534</v>
      </c>
      <c r="C501" s="9">
        <f t="shared" si="88"/>
        <v>224564</v>
      </c>
      <c r="D501" s="3">
        <f t="shared" si="89"/>
        <v>31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 x14ac:dyDescent="0.25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224903</v>
      </c>
      <c r="B502" s="9">
        <f t="shared" si="86"/>
        <v>224899</v>
      </c>
      <c r="C502" s="9">
        <f t="shared" si="88"/>
        <v>224929</v>
      </c>
      <c r="D502" s="3">
        <f t="shared" si="89"/>
        <v>31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 x14ac:dyDescent="0.25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225269</v>
      </c>
      <c r="B503" s="9">
        <f t="shared" si="86"/>
        <v>225265</v>
      </c>
      <c r="C503" s="9">
        <f t="shared" si="88"/>
        <v>225295</v>
      </c>
      <c r="D503" s="3">
        <f t="shared" si="89"/>
        <v>31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 x14ac:dyDescent="0.25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225634</v>
      </c>
      <c r="B504" s="9">
        <f t="shared" si="86"/>
        <v>225630</v>
      </c>
      <c r="C504" s="9">
        <f t="shared" si="88"/>
        <v>225660</v>
      </c>
      <c r="D504" s="3">
        <f t="shared" si="89"/>
        <v>31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 x14ac:dyDescent="0.25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225999</v>
      </c>
      <c r="B505" s="9">
        <f t="shared" si="86"/>
        <v>225995</v>
      </c>
      <c r="C505" s="9">
        <f t="shared" si="88"/>
        <v>226025</v>
      </c>
      <c r="D505" s="3">
        <f t="shared" si="89"/>
        <v>31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 x14ac:dyDescent="0.25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226364</v>
      </c>
      <c r="B506" s="9">
        <f t="shared" si="86"/>
        <v>226360</v>
      </c>
      <c r="C506" s="9">
        <f t="shared" si="88"/>
        <v>226390</v>
      </c>
      <c r="D506" s="3">
        <f t="shared" si="89"/>
        <v>31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 x14ac:dyDescent="0.25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226730</v>
      </c>
      <c r="B507" s="9">
        <f t="shared" si="86"/>
        <v>226726</v>
      </c>
      <c r="C507" s="9">
        <f t="shared" si="88"/>
        <v>226756</v>
      </c>
      <c r="D507" s="3">
        <f t="shared" si="89"/>
        <v>31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 x14ac:dyDescent="0.25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227095</v>
      </c>
      <c r="B508" s="9">
        <f t="shared" si="86"/>
        <v>227091</v>
      </c>
      <c r="C508" s="9">
        <f t="shared" si="88"/>
        <v>227121</v>
      </c>
      <c r="D508" s="3">
        <f t="shared" si="89"/>
        <v>31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 x14ac:dyDescent="0.25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227460</v>
      </c>
      <c r="B509" s="9">
        <f t="shared" si="86"/>
        <v>227456</v>
      </c>
      <c r="C509" s="9">
        <f t="shared" si="88"/>
        <v>227486</v>
      </c>
      <c r="D509" s="3">
        <f t="shared" si="89"/>
        <v>31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 x14ac:dyDescent="0.25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227825</v>
      </c>
      <c r="B510" s="9">
        <f t="shared" si="86"/>
        <v>227821</v>
      </c>
      <c r="C510" s="9">
        <f t="shared" si="88"/>
        <v>227851</v>
      </c>
      <c r="D510" s="3">
        <f t="shared" si="89"/>
        <v>31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 x14ac:dyDescent="0.25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228191</v>
      </c>
      <c r="B511" s="9">
        <f t="shared" si="86"/>
        <v>228187</v>
      </c>
      <c r="C511" s="9">
        <f t="shared" si="88"/>
        <v>228217</v>
      </c>
      <c r="D511" s="3">
        <f t="shared" si="89"/>
        <v>31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 x14ac:dyDescent="0.25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228556</v>
      </c>
      <c r="B512" s="9">
        <f t="shared" si="86"/>
        <v>228552</v>
      </c>
      <c r="C512" s="9">
        <f t="shared" si="88"/>
        <v>228582</v>
      </c>
      <c r="D512" s="3">
        <f t="shared" si="89"/>
        <v>31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 x14ac:dyDescent="0.25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228921</v>
      </c>
      <c r="B513" s="9">
        <f t="shared" si="86"/>
        <v>228917</v>
      </c>
      <c r="C513" s="9">
        <f t="shared" si="88"/>
        <v>228947</v>
      </c>
      <c r="D513" s="3">
        <f t="shared" si="89"/>
        <v>31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 x14ac:dyDescent="0.25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229286</v>
      </c>
      <c r="B514" s="9">
        <f t="shared" si="86"/>
        <v>229282</v>
      </c>
      <c r="C514" s="9">
        <f t="shared" si="88"/>
        <v>229312</v>
      </c>
      <c r="D514" s="3">
        <f t="shared" si="89"/>
        <v>31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 x14ac:dyDescent="0.25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229652</v>
      </c>
      <c r="B515" s="9">
        <f t="shared" si="86"/>
        <v>229648</v>
      </c>
      <c r="C515" s="9">
        <f t="shared" si="88"/>
        <v>229678</v>
      </c>
      <c r="D515" s="3">
        <f t="shared" si="89"/>
        <v>31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 x14ac:dyDescent="0.25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230017</v>
      </c>
      <c r="B516" s="9">
        <f t="shared" si="86"/>
        <v>230013</v>
      </c>
      <c r="C516" s="9">
        <f t="shared" si="88"/>
        <v>230043</v>
      </c>
      <c r="D516" s="3">
        <f t="shared" si="89"/>
        <v>31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 x14ac:dyDescent="0.25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230382</v>
      </c>
      <c r="B517" s="9">
        <f t="shared" si="86"/>
        <v>230378</v>
      </c>
      <c r="C517" s="9">
        <f t="shared" si="88"/>
        <v>230408</v>
      </c>
      <c r="D517" s="3">
        <f t="shared" si="89"/>
        <v>31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 x14ac:dyDescent="0.25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230747</v>
      </c>
      <c r="B518" s="9">
        <f t="shared" ref="B518:B581" si="94">EOMONTH(A518,-1)+1</f>
        <v>230743</v>
      </c>
      <c r="C518" s="9">
        <f t="shared" si="88"/>
        <v>230773</v>
      </c>
      <c r="D518" s="3">
        <f t="shared" si="89"/>
        <v>31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231113</v>
      </c>
      <c r="B519" s="9">
        <f t="shared" si="94"/>
        <v>231109</v>
      </c>
      <c r="C519" s="9">
        <f t="shared" ref="C519:C582" si="96">EOMONTH(A519,0)</f>
        <v>231139</v>
      </c>
      <c r="D519" s="3">
        <f t="shared" ref="D519:D582" si="97">C519-B519+1</f>
        <v>31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 x14ac:dyDescent="0.25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231478</v>
      </c>
      <c r="B520" s="9">
        <f t="shared" si="94"/>
        <v>231474</v>
      </c>
      <c r="C520" s="9">
        <f t="shared" si="96"/>
        <v>231504</v>
      </c>
      <c r="D520" s="3">
        <f t="shared" si="97"/>
        <v>31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 x14ac:dyDescent="0.25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231843</v>
      </c>
      <c r="B521" s="9">
        <f t="shared" si="94"/>
        <v>231839</v>
      </c>
      <c r="C521" s="9">
        <f t="shared" si="96"/>
        <v>231869</v>
      </c>
      <c r="D521" s="3">
        <f t="shared" si="97"/>
        <v>31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 x14ac:dyDescent="0.25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232208</v>
      </c>
      <c r="B522" s="9">
        <f t="shared" si="94"/>
        <v>232204</v>
      </c>
      <c r="C522" s="9">
        <f t="shared" si="96"/>
        <v>232234</v>
      </c>
      <c r="D522" s="3">
        <f t="shared" si="97"/>
        <v>31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 x14ac:dyDescent="0.25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232574</v>
      </c>
      <c r="B523" s="9">
        <f t="shared" si="94"/>
        <v>232570</v>
      </c>
      <c r="C523" s="9">
        <f t="shared" si="96"/>
        <v>232600</v>
      </c>
      <c r="D523" s="3">
        <f t="shared" si="97"/>
        <v>31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 x14ac:dyDescent="0.25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232939</v>
      </c>
      <c r="B524" s="9">
        <f t="shared" si="94"/>
        <v>232935</v>
      </c>
      <c r="C524" s="9">
        <f t="shared" si="96"/>
        <v>232965</v>
      </c>
      <c r="D524" s="3">
        <f t="shared" si="97"/>
        <v>31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 x14ac:dyDescent="0.25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233304</v>
      </c>
      <c r="B525" s="9">
        <f t="shared" si="94"/>
        <v>233300</v>
      </c>
      <c r="C525" s="9">
        <f t="shared" si="96"/>
        <v>233330</v>
      </c>
      <c r="D525" s="3">
        <f t="shared" si="97"/>
        <v>31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 x14ac:dyDescent="0.25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233669</v>
      </c>
      <c r="B526" s="9">
        <f t="shared" si="94"/>
        <v>233665</v>
      </c>
      <c r="C526" s="9">
        <f t="shared" si="96"/>
        <v>233695</v>
      </c>
      <c r="D526" s="3">
        <f t="shared" si="97"/>
        <v>31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 x14ac:dyDescent="0.25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234035</v>
      </c>
      <c r="B527" s="9">
        <f t="shared" si="94"/>
        <v>234031</v>
      </c>
      <c r="C527" s="9">
        <f t="shared" si="96"/>
        <v>234061</v>
      </c>
      <c r="D527" s="3">
        <f t="shared" si="97"/>
        <v>31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 x14ac:dyDescent="0.25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234400</v>
      </c>
      <c r="B528" s="9">
        <f t="shared" si="94"/>
        <v>234396</v>
      </c>
      <c r="C528" s="9">
        <f t="shared" si="96"/>
        <v>234426</v>
      </c>
      <c r="D528" s="3">
        <f t="shared" si="97"/>
        <v>31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 x14ac:dyDescent="0.25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234765</v>
      </c>
      <c r="B529" s="9">
        <f t="shared" si="94"/>
        <v>234761</v>
      </c>
      <c r="C529" s="9">
        <f t="shared" si="96"/>
        <v>234791</v>
      </c>
      <c r="D529" s="3">
        <f t="shared" si="97"/>
        <v>31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 x14ac:dyDescent="0.25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235130</v>
      </c>
      <c r="B530" s="9">
        <f t="shared" si="94"/>
        <v>235126</v>
      </c>
      <c r="C530" s="9">
        <f t="shared" si="96"/>
        <v>235156</v>
      </c>
      <c r="D530" s="3">
        <f t="shared" si="97"/>
        <v>31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 x14ac:dyDescent="0.25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235496</v>
      </c>
      <c r="B531" s="9">
        <f t="shared" si="94"/>
        <v>235492</v>
      </c>
      <c r="C531" s="9">
        <f t="shared" si="96"/>
        <v>235522</v>
      </c>
      <c r="D531" s="3">
        <f t="shared" si="97"/>
        <v>31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 x14ac:dyDescent="0.25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235861</v>
      </c>
      <c r="B532" s="9">
        <f t="shared" si="94"/>
        <v>235857</v>
      </c>
      <c r="C532" s="9">
        <f t="shared" si="96"/>
        <v>235887</v>
      </c>
      <c r="D532" s="3">
        <f t="shared" si="97"/>
        <v>31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 x14ac:dyDescent="0.25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236226</v>
      </c>
      <c r="B533" s="9">
        <f t="shared" si="94"/>
        <v>236222</v>
      </c>
      <c r="C533" s="9">
        <f t="shared" si="96"/>
        <v>236252</v>
      </c>
      <c r="D533" s="3">
        <f t="shared" si="97"/>
        <v>31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 x14ac:dyDescent="0.25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236591</v>
      </c>
      <c r="B534" s="9">
        <f t="shared" si="94"/>
        <v>236587</v>
      </c>
      <c r="C534" s="9">
        <f t="shared" si="96"/>
        <v>236617</v>
      </c>
      <c r="D534" s="3">
        <f t="shared" si="97"/>
        <v>31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 x14ac:dyDescent="0.25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236957</v>
      </c>
      <c r="B535" s="9">
        <f t="shared" si="94"/>
        <v>236953</v>
      </c>
      <c r="C535" s="9">
        <f t="shared" si="96"/>
        <v>236983</v>
      </c>
      <c r="D535" s="3">
        <f t="shared" si="97"/>
        <v>31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 x14ac:dyDescent="0.25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237322</v>
      </c>
      <c r="B536" s="9">
        <f t="shared" si="94"/>
        <v>237318</v>
      </c>
      <c r="C536" s="9">
        <f t="shared" si="96"/>
        <v>237348</v>
      </c>
      <c r="D536" s="3">
        <f t="shared" si="97"/>
        <v>31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 x14ac:dyDescent="0.25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237687</v>
      </c>
      <c r="B537" s="9">
        <f t="shared" si="94"/>
        <v>237683</v>
      </c>
      <c r="C537" s="9">
        <f t="shared" si="96"/>
        <v>237713</v>
      </c>
      <c r="D537" s="3">
        <f t="shared" si="97"/>
        <v>31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 x14ac:dyDescent="0.25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238052</v>
      </c>
      <c r="B538" s="9">
        <f t="shared" si="94"/>
        <v>238048</v>
      </c>
      <c r="C538" s="9">
        <f t="shared" si="96"/>
        <v>238078</v>
      </c>
      <c r="D538" s="3">
        <f t="shared" si="97"/>
        <v>31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 x14ac:dyDescent="0.25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238418</v>
      </c>
      <c r="B539" s="9">
        <f t="shared" si="94"/>
        <v>238414</v>
      </c>
      <c r="C539" s="9">
        <f t="shared" si="96"/>
        <v>238444</v>
      </c>
      <c r="D539" s="3">
        <f t="shared" si="97"/>
        <v>31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 x14ac:dyDescent="0.25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238783</v>
      </c>
      <c r="B540" s="9">
        <f t="shared" si="94"/>
        <v>238779</v>
      </c>
      <c r="C540" s="9">
        <f t="shared" si="96"/>
        <v>238809</v>
      </c>
      <c r="D540" s="3">
        <f t="shared" si="97"/>
        <v>31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 x14ac:dyDescent="0.25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239148</v>
      </c>
      <c r="B541" s="9">
        <f t="shared" si="94"/>
        <v>239144</v>
      </c>
      <c r="C541" s="9">
        <f t="shared" si="96"/>
        <v>239174</v>
      </c>
      <c r="D541" s="3">
        <f t="shared" si="97"/>
        <v>31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 x14ac:dyDescent="0.25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239513</v>
      </c>
      <c r="B542" s="9">
        <f t="shared" si="94"/>
        <v>239509</v>
      </c>
      <c r="C542" s="9">
        <f t="shared" si="96"/>
        <v>239539</v>
      </c>
      <c r="D542" s="3">
        <f t="shared" si="97"/>
        <v>31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 x14ac:dyDescent="0.25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239879</v>
      </c>
      <c r="B543" s="9">
        <f t="shared" si="94"/>
        <v>239875</v>
      </c>
      <c r="C543" s="9">
        <f t="shared" si="96"/>
        <v>239905</v>
      </c>
      <c r="D543" s="3">
        <f t="shared" si="97"/>
        <v>31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 x14ac:dyDescent="0.25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240244</v>
      </c>
      <c r="B544" s="9">
        <f t="shared" si="94"/>
        <v>240240</v>
      </c>
      <c r="C544" s="9">
        <f t="shared" si="96"/>
        <v>240270</v>
      </c>
      <c r="D544" s="3">
        <f t="shared" si="97"/>
        <v>31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 x14ac:dyDescent="0.25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240609</v>
      </c>
      <c r="B545" s="9">
        <f t="shared" si="94"/>
        <v>240605</v>
      </c>
      <c r="C545" s="9">
        <f t="shared" si="96"/>
        <v>240635</v>
      </c>
      <c r="D545" s="3">
        <f t="shared" si="97"/>
        <v>31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 x14ac:dyDescent="0.25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240974</v>
      </c>
      <c r="B546" s="9">
        <f t="shared" si="94"/>
        <v>240970</v>
      </c>
      <c r="C546" s="9">
        <f t="shared" si="96"/>
        <v>241000</v>
      </c>
      <c r="D546" s="3">
        <f t="shared" si="97"/>
        <v>31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 x14ac:dyDescent="0.25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241340</v>
      </c>
      <c r="B547" s="9">
        <f t="shared" si="94"/>
        <v>241336</v>
      </c>
      <c r="C547" s="9">
        <f t="shared" si="96"/>
        <v>241366</v>
      </c>
      <c r="D547" s="3">
        <f t="shared" si="97"/>
        <v>31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 x14ac:dyDescent="0.25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241705</v>
      </c>
      <c r="B548" s="9">
        <f t="shared" si="94"/>
        <v>241701</v>
      </c>
      <c r="C548" s="9">
        <f t="shared" si="96"/>
        <v>241731</v>
      </c>
      <c r="D548" s="3">
        <f t="shared" si="97"/>
        <v>31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 x14ac:dyDescent="0.25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242070</v>
      </c>
      <c r="B549" s="9">
        <f t="shared" si="94"/>
        <v>242066</v>
      </c>
      <c r="C549" s="9">
        <f t="shared" si="96"/>
        <v>242096</v>
      </c>
      <c r="D549" s="3">
        <f t="shared" si="97"/>
        <v>31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 x14ac:dyDescent="0.25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242435</v>
      </c>
      <c r="B550" s="9">
        <f t="shared" si="94"/>
        <v>242431</v>
      </c>
      <c r="C550" s="9">
        <f t="shared" si="96"/>
        <v>242461</v>
      </c>
      <c r="D550" s="3">
        <f t="shared" si="97"/>
        <v>31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 x14ac:dyDescent="0.25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242801</v>
      </c>
      <c r="B551" s="9">
        <f t="shared" si="94"/>
        <v>242797</v>
      </c>
      <c r="C551" s="9">
        <f t="shared" si="96"/>
        <v>242827</v>
      </c>
      <c r="D551" s="3">
        <f t="shared" si="97"/>
        <v>31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 x14ac:dyDescent="0.25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243166</v>
      </c>
      <c r="B552" s="9">
        <f t="shared" si="94"/>
        <v>243162</v>
      </c>
      <c r="C552" s="9">
        <f t="shared" si="96"/>
        <v>243192</v>
      </c>
      <c r="D552" s="3">
        <f t="shared" si="97"/>
        <v>31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 x14ac:dyDescent="0.25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243531</v>
      </c>
      <c r="B553" s="9">
        <f t="shared" si="94"/>
        <v>243527</v>
      </c>
      <c r="C553" s="9">
        <f t="shared" si="96"/>
        <v>243557</v>
      </c>
      <c r="D553" s="3">
        <f t="shared" si="97"/>
        <v>31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 x14ac:dyDescent="0.25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243896</v>
      </c>
      <c r="B554" s="9">
        <f t="shared" si="94"/>
        <v>243892</v>
      </c>
      <c r="C554" s="9">
        <f t="shared" si="96"/>
        <v>243922</v>
      </c>
      <c r="D554" s="3">
        <f t="shared" si="97"/>
        <v>31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 x14ac:dyDescent="0.25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244262</v>
      </c>
      <c r="B555" s="9">
        <f t="shared" si="94"/>
        <v>244258</v>
      </c>
      <c r="C555" s="9">
        <f t="shared" si="96"/>
        <v>244288</v>
      </c>
      <c r="D555" s="3">
        <f t="shared" si="97"/>
        <v>31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 x14ac:dyDescent="0.25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244627</v>
      </c>
      <c r="B556" s="9">
        <f t="shared" si="94"/>
        <v>244623</v>
      </c>
      <c r="C556" s="9">
        <f t="shared" si="96"/>
        <v>244653</v>
      </c>
      <c r="D556" s="3">
        <f t="shared" si="97"/>
        <v>31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 x14ac:dyDescent="0.25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244992</v>
      </c>
      <c r="B557" s="9">
        <f t="shared" si="94"/>
        <v>244988</v>
      </c>
      <c r="C557" s="9">
        <f t="shared" si="96"/>
        <v>245018</v>
      </c>
      <c r="D557" s="3">
        <f t="shared" si="97"/>
        <v>31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 x14ac:dyDescent="0.25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245357</v>
      </c>
      <c r="B558" s="9">
        <f t="shared" si="94"/>
        <v>245353</v>
      </c>
      <c r="C558" s="9">
        <f t="shared" si="96"/>
        <v>245383</v>
      </c>
      <c r="D558" s="3">
        <f t="shared" si="97"/>
        <v>31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 x14ac:dyDescent="0.25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245723</v>
      </c>
      <c r="B559" s="9">
        <f t="shared" si="94"/>
        <v>245719</v>
      </c>
      <c r="C559" s="9">
        <f t="shared" si="96"/>
        <v>245749</v>
      </c>
      <c r="D559" s="3">
        <f t="shared" si="97"/>
        <v>31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 x14ac:dyDescent="0.25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246088</v>
      </c>
      <c r="B560" s="9">
        <f t="shared" si="94"/>
        <v>246084</v>
      </c>
      <c r="C560" s="9">
        <f t="shared" si="96"/>
        <v>246114</v>
      </c>
      <c r="D560" s="3">
        <f t="shared" si="97"/>
        <v>31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 x14ac:dyDescent="0.25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246453</v>
      </c>
      <c r="B561" s="9">
        <f t="shared" si="94"/>
        <v>246449</v>
      </c>
      <c r="C561" s="9">
        <f t="shared" si="96"/>
        <v>246479</v>
      </c>
      <c r="D561" s="3">
        <f t="shared" si="97"/>
        <v>31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 x14ac:dyDescent="0.25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246818</v>
      </c>
      <c r="B562" s="9">
        <f t="shared" si="94"/>
        <v>246814</v>
      </c>
      <c r="C562" s="9">
        <f t="shared" si="96"/>
        <v>246844</v>
      </c>
      <c r="D562" s="3">
        <f t="shared" si="97"/>
        <v>31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 x14ac:dyDescent="0.25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247184</v>
      </c>
      <c r="B563" s="9">
        <f t="shared" si="94"/>
        <v>247180</v>
      </c>
      <c r="C563" s="9">
        <f t="shared" si="96"/>
        <v>247210</v>
      </c>
      <c r="D563" s="3">
        <f t="shared" si="97"/>
        <v>31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 x14ac:dyDescent="0.25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247549</v>
      </c>
      <c r="B564" s="9">
        <f t="shared" si="94"/>
        <v>247545</v>
      </c>
      <c r="C564" s="9">
        <f t="shared" si="96"/>
        <v>247575</v>
      </c>
      <c r="D564" s="3">
        <f t="shared" si="97"/>
        <v>31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 x14ac:dyDescent="0.25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247914</v>
      </c>
      <c r="B565" s="9">
        <f t="shared" si="94"/>
        <v>247910</v>
      </c>
      <c r="C565" s="9">
        <f t="shared" si="96"/>
        <v>247940</v>
      </c>
      <c r="D565" s="3">
        <f t="shared" si="97"/>
        <v>31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 x14ac:dyDescent="0.25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248279</v>
      </c>
      <c r="B566" s="9">
        <f t="shared" si="94"/>
        <v>248275</v>
      </c>
      <c r="C566" s="9">
        <f t="shared" si="96"/>
        <v>248305</v>
      </c>
      <c r="D566" s="3">
        <f t="shared" si="97"/>
        <v>31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 x14ac:dyDescent="0.25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248645</v>
      </c>
      <c r="B567" s="9">
        <f t="shared" si="94"/>
        <v>248641</v>
      </c>
      <c r="C567" s="9">
        <f t="shared" si="96"/>
        <v>248671</v>
      </c>
      <c r="D567" s="3">
        <f t="shared" si="97"/>
        <v>31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 x14ac:dyDescent="0.25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249010</v>
      </c>
      <c r="B568" s="9">
        <f t="shared" si="94"/>
        <v>249006</v>
      </c>
      <c r="C568" s="9">
        <f t="shared" si="96"/>
        <v>249036</v>
      </c>
      <c r="D568" s="3">
        <f t="shared" si="97"/>
        <v>31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 x14ac:dyDescent="0.25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249375</v>
      </c>
      <c r="B569" s="9">
        <f t="shared" si="94"/>
        <v>249371</v>
      </c>
      <c r="C569" s="9">
        <f t="shared" si="96"/>
        <v>249401</v>
      </c>
      <c r="D569" s="3">
        <f t="shared" si="97"/>
        <v>31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 x14ac:dyDescent="0.25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249740</v>
      </c>
      <c r="B570" s="9">
        <f t="shared" si="94"/>
        <v>249736</v>
      </c>
      <c r="C570" s="9">
        <f t="shared" si="96"/>
        <v>249766</v>
      </c>
      <c r="D570" s="3">
        <f t="shared" si="97"/>
        <v>31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 x14ac:dyDescent="0.25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250106</v>
      </c>
      <c r="B571" s="9">
        <f t="shared" si="94"/>
        <v>250102</v>
      </c>
      <c r="C571" s="9">
        <f t="shared" si="96"/>
        <v>250132</v>
      </c>
      <c r="D571" s="3">
        <f t="shared" si="97"/>
        <v>31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 x14ac:dyDescent="0.25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250471</v>
      </c>
      <c r="B572" s="9">
        <f t="shared" si="94"/>
        <v>250467</v>
      </c>
      <c r="C572" s="9">
        <f t="shared" si="96"/>
        <v>250497</v>
      </c>
      <c r="D572" s="3">
        <f t="shared" si="97"/>
        <v>31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 x14ac:dyDescent="0.25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250836</v>
      </c>
      <c r="B573" s="9">
        <f t="shared" si="94"/>
        <v>250832</v>
      </c>
      <c r="C573" s="9">
        <f t="shared" si="96"/>
        <v>250862</v>
      </c>
      <c r="D573" s="3">
        <f t="shared" si="97"/>
        <v>31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 x14ac:dyDescent="0.25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251201</v>
      </c>
      <c r="B574" s="9">
        <f t="shared" si="94"/>
        <v>251197</v>
      </c>
      <c r="C574" s="9">
        <f t="shared" si="96"/>
        <v>251227</v>
      </c>
      <c r="D574" s="3">
        <f t="shared" si="97"/>
        <v>31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 x14ac:dyDescent="0.25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251567</v>
      </c>
      <c r="B575" s="9">
        <f t="shared" si="94"/>
        <v>251563</v>
      </c>
      <c r="C575" s="9">
        <f t="shared" si="96"/>
        <v>251593</v>
      </c>
      <c r="D575" s="3">
        <f t="shared" si="97"/>
        <v>31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 x14ac:dyDescent="0.25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251932</v>
      </c>
      <c r="B576" s="9">
        <f t="shared" si="94"/>
        <v>251928</v>
      </c>
      <c r="C576" s="9">
        <f t="shared" si="96"/>
        <v>251958</v>
      </c>
      <c r="D576" s="3">
        <f t="shared" si="97"/>
        <v>31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 x14ac:dyDescent="0.25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252297</v>
      </c>
      <c r="B577" s="9">
        <f t="shared" si="94"/>
        <v>252293</v>
      </c>
      <c r="C577" s="9">
        <f t="shared" si="96"/>
        <v>252323</v>
      </c>
      <c r="D577" s="3">
        <f t="shared" si="97"/>
        <v>31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 x14ac:dyDescent="0.25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252662</v>
      </c>
      <c r="B578" s="9">
        <f t="shared" si="94"/>
        <v>252658</v>
      </c>
      <c r="C578" s="9">
        <f t="shared" si="96"/>
        <v>252688</v>
      </c>
      <c r="D578" s="3">
        <f t="shared" si="97"/>
        <v>31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 x14ac:dyDescent="0.25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253028</v>
      </c>
      <c r="B579" s="9">
        <f t="shared" si="94"/>
        <v>253024</v>
      </c>
      <c r="C579" s="9">
        <f t="shared" si="96"/>
        <v>253054</v>
      </c>
      <c r="D579" s="3">
        <f t="shared" si="97"/>
        <v>31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 x14ac:dyDescent="0.25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253393</v>
      </c>
      <c r="B580" s="9">
        <f t="shared" si="94"/>
        <v>253389</v>
      </c>
      <c r="C580" s="9">
        <f t="shared" si="96"/>
        <v>253419</v>
      </c>
      <c r="D580" s="3">
        <f t="shared" si="97"/>
        <v>31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 x14ac:dyDescent="0.25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253758</v>
      </c>
      <c r="B581" s="9">
        <f t="shared" si="94"/>
        <v>253754</v>
      </c>
      <c r="C581" s="9">
        <f t="shared" si="96"/>
        <v>253784</v>
      </c>
      <c r="D581" s="3">
        <f t="shared" si="97"/>
        <v>31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 x14ac:dyDescent="0.25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254123</v>
      </c>
      <c r="B582" s="9">
        <f t="shared" ref="B582:B645" si="102">EOMONTH(A582,-1)+1</f>
        <v>254119</v>
      </c>
      <c r="C582" s="9">
        <f t="shared" si="96"/>
        <v>254149</v>
      </c>
      <c r="D582" s="3">
        <f t="shared" si="97"/>
        <v>31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254489</v>
      </c>
      <c r="B583" s="9">
        <f t="shared" si="102"/>
        <v>254485</v>
      </c>
      <c r="C583" s="9">
        <f t="shared" ref="C583:C646" si="104">EOMONTH(A583,0)</f>
        <v>254515</v>
      </c>
      <c r="D583" s="3">
        <f t="shared" ref="D583:D646" si="105">C583-B583+1</f>
        <v>31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 x14ac:dyDescent="0.25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254854</v>
      </c>
      <c r="B584" s="9">
        <f t="shared" si="102"/>
        <v>254850</v>
      </c>
      <c r="C584" s="9">
        <f t="shared" si="104"/>
        <v>254880</v>
      </c>
      <c r="D584" s="3">
        <f t="shared" si="105"/>
        <v>31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 x14ac:dyDescent="0.25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255219</v>
      </c>
      <c r="B585" s="9">
        <f t="shared" si="102"/>
        <v>255215</v>
      </c>
      <c r="C585" s="9">
        <f t="shared" si="104"/>
        <v>255245</v>
      </c>
      <c r="D585" s="3">
        <f t="shared" si="105"/>
        <v>31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 x14ac:dyDescent="0.25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255584</v>
      </c>
      <c r="B586" s="9">
        <f t="shared" si="102"/>
        <v>255580</v>
      </c>
      <c r="C586" s="9">
        <f t="shared" si="104"/>
        <v>255610</v>
      </c>
      <c r="D586" s="3">
        <f t="shared" si="105"/>
        <v>31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 x14ac:dyDescent="0.25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255949</v>
      </c>
      <c r="B587" s="9">
        <f t="shared" si="102"/>
        <v>255945</v>
      </c>
      <c r="C587" s="9">
        <f t="shared" si="104"/>
        <v>255975</v>
      </c>
      <c r="D587" s="3">
        <f t="shared" si="105"/>
        <v>31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 x14ac:dyDescent="0.25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256314</v>
      </c>
      <c r="B588" s="9">
        <f t="shared" si="102"/>
        <v>256310</v>
      </c>
      <c r="C588" s="9">
        <f t="shared" si="104"/>
        <v>256340</v>
      </c>
      <c r="D588" s="3">
        <f t="shared" si="105"/>
        <v>31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 x14ac:dyDescent="0.25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256679</v>
      </c>
      <c r="B589" s="9">
        <f t="shared" si="102"/>
        <v>256675</v>
      </c>
      <c r="C589" s="9">
        <f t="shared" si="104"/>
        <v>256705</v>
      </c>
      <c r="D589" s="3">
        <f t="shared" si="105"/>
        <v>31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 x14ac:dyDescent="0.25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257044</v>
      </c>
      <c r="B590" s="9">
        <f t="shared" si="102"/>
        <v>257040</v>
      </c>
      <c r="C590" s="9">
        <f t="shared" si="104"/>
        <v>257070</v>
      </c>
      <c r="D590" s="3">
        <f t="shared" si="105"/>
        <v>31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 x14ac:dyDescent="0.25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257410</v>
      </c>
      <c r="B591" s="9">
        <f t="shared" si="102"/>
        <v>257406</v>
      </c>
      <c r="C591" s="9">
        <f t="shared" si="104"/>
        <v>257436</v>
      </c>
      <c r="D591" s="3">
        <f t="shared" si="105"/>
        <v>31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 x14ac:dyDescent="0.25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257775</v>
      </c>
      <c r="B592" s="9">
        <f t="shared" si="102"/>
        <v>257771</v>
      </c>
      <c r="C592" s="9">
        <f t="shared" si="104"/>
        <v>257801</v>
      </c>
      <c r="D592" s="3">
        <f t="shared" si="105"/>
        <v>31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 x14ac:dyDescent="0.25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258140</v>
      </c>
      <c r="B593" s="9">
        <f t="shared" si="102"/>
        <v>258136</v>
      </c>
      <c r="C593" s="9">
        <f t="shared" si="104"/>
        <v>258166</v>
      </c>
      <c r="D593" s="3">
        <f t="shared" si="105"/>
        <v>31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 x14ac:dyDescent="0.25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258505</v>
      </c>
      <c r="B594" s="9">
        <f t="shared" si="102"/>
        <v>258501</v>
      </c>
      <c r="C594" s="9">
        <f t="shared" si="104"/>
        <v>258531</v>
      </c>
      <c r="D594" s="3">
        <f t="shared" si="105"/>
        <v>31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 x14ac:dyDescent="0.25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258871</v>
      </c>
      <c r="B595" s="9">
        <f t="shared" si="102"/>
        <v>258867</v>
      </c>
      <c r="C595" s="9">
        <f t="shared" si="104"/>
        <v>258897</v>
      </c>
      <c r="D595" s="3">
        <f t="shared" si="105"/>
        <v>31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 x14ac:dyDescent="0.25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259236</v>
      </c>
      <c r="B596" s="9">
        <f t="shared" si="102"/>
        <v>259232</v>
      </c>
      <c r="C596" s="9">
        <f t="shared" si="104"/>
        <v>259262</v>
      </c>
      <c r="D596" s="3">
        <f t="shared" si="105"/>
        <v>31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 x14ac:dyDescent="0.25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259601</v>
      </c>
      <c r="B597" s="9">
        <f t="shared" si="102"/>
        <v>259597</v>
      </c>
      <c r="C597" s="9">
        <f t="shared" si="104"/>
        <v>259627</v>
      </c>
      <c r="D597" s="3">
        <f t="shared" si="105"/>
        <v>31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 x14ac:dyDescent="0.25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259966</v>
      </c>
      <c r="B598" s="9">
        <f t="shared" si="102"/>
        <v>259962</v>
      </c>
      <c r="C598" s="9">
        <f t="shared" si="104"/>
        <v>259992</v>
      </c>
      <c r="D598" s="3">
        <f t="shared" si="105"/>
        <v>31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 x14ac:dyDescent="0.25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260332</v>
      </c>
      <c r="B599" s="9">
        <f t="shared" si="102"/>
        <v>260328</v>
      </c>
      <c r="C599" s="9">
        <f t="shared" si="104"/>
        <v>260358</v>
      </c>
      <c r="D599" s="3">
        <f t="shared" si="105"/>
        <v>31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 x14ac:dyDescent="0.25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260697</v>
      </c>
      <c r="B600" s="9">
        <f t="shared" si="102"/>
        <v>260693</v>
      </c>
      <c r="C600" s="9">
        <f t="shared" si="104"/>
        <v>260723</v>
      </c>
      <c r="D600" s="3">
        <f t="shared" si="105"/>
        <v>31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 x14ac:dyDescent="0.25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261062</v>
      </c>
      <c r="B601" s="9">
        <f t="shared" si="102"/>
        <v>261058</v>
      </c>
      <c r="C601" s="9">
        <f t="shared" si="104"/>
        <v>261088</v>
      </c>
      <c r="D601" s="3">
        <f t="shared" si="105"/>
        <v>31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 x14ac:dyDescent="0.25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261427</v>
      </c>
      <c r="B602" s="9">
        <f t="shared" si="102"/>
        <v>261423</v>
      </c>
      <c r="C602" s="9">
        <f t="shared" si="104"/>
        <v>261453</v>
      </c>
      <c r="D602" s="3">
        <f t="shared" si="105"/>
        <v>31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 x14ac:dyDescent="0.25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261793</v>
      </c>
      <c r="B603" s="9">
        <f t="shared" si="102"/>
        <v>261789</v>
      </c>
      <c r="C603" s="9">
        <f t="shared" si="104"/>
        <v>261819</v>
      </c>
      <c r="D603" s="3">
        <f t="shared" si="105"/>
        <v>31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 x14ac:dyDescent="0.25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262158</v>
      </c>
      <c r="B604" s="9">
        <f t="shared" si="102"/>
        <v>262154</v>
      </c>
      <c r="C604" s="9">
        <f t="shared" si="104"/>
        <v>262184</v>
      </c>
      <c r="D604" s="3">
        <f t="shared" si="105"/>
        <v>31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 x14ac:dyDescent="0.25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262523</v>
      </c>
      <c r="B605" s="9">
        <f t="shared" si="102"/>
        <v>262519</v>
      </c>
      <c r="C605" s="9">
        <f t="shared" si="104"/>
        <v>262549</v>
      </c>
      <c r="D605" s="3">
        <f t="shared" si="105"/>
        <v>31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 x14ac:dyDescent="0.25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262888</v>
      </c>
      <c r="B606" s="9">
        <f t="shared" si="102"/>
        <v>262884</v>
      </c>
      <c r="C606" s="9">
        <f t="shared" si="104"/>
        <v>262914</v>
      </c>
      <c r="D606" s="3">
        <f t="shared" si="105"/>
        <v>31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 x14ac:dyDescent="0.25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263254</v>
      </c>
      <c r="B607" s="9">
        <f t="shared" si="102"/>
        <v>263250</v>
      </c>
      <c r="C607" s="9">
        <f t="shared" si="104"/>
        <v>263280</v>
      </c>
      <c r="D607" s="3">
        <f t="shared" si="105"/>
        <v>31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 x14ac:dyDescent="0.25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263619</v>
      </c>
      <c r="B608" s="9">
        <f t="shared" si="102"/>
        <v>263615</v>
      </c>
      <c r="C608" s="9">
        <f t="shared" si="104"/>
        <v>263645</v>
      </c>
      <c r="D608" s="3">
        <f t="shared" si="105"/>
        <v>31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 x14ac:dyDescent="0.25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263984</v>
      </c>
      <c r="B609" s="9">
        <f t="shared" si="102"/>
        <v>263980</v>
      </c>
      <c r="C609" s="9">
        <f t="shared" si="104"/>
        <v>264010</v>
      </c>
      <c r="D609" s="3">
        <f t="shared" si="105"/>
        <v>31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 x14ac:dyDescent="0.25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264349</v>
      </c>
      <c r="B610" s="9">
        <f t="shared" si="102"/>
        <v>264345</v>
      </c>
      <c r="C610" s="9">
        <f t="shared" si="104"/>
        <v>264375</v>
      </c>
      <c r="D610" s="3">
        <f t="shared" si="105"/>
        <v>31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 x14ac:dyDescent="0.25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264715</v>
      </c>
      <c r="B611" s="9">
        <f t="shared" si="102"/>
        <v>264711</v>
      </c>
      <c r="C611" s="9">
        <f t="shared" si="104"/>
        <v>264741</v>
      </c>
      <c r="D611" s="3">
        <f t="shared" si="105"/>
        <v>31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 x14ac:dyDescent="0.25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265080</v>
      </c>
      <c r="B612" s="9">
        <f t="shared" si="102"/>
        <v>265076</v>
      </c>
      <c r="C612" s="9">
        <f t="shared" si="104"/>
        <v>265106</v>
      </c>
      <c r="D612" s="3">
        <f t="shared" si="105"/>
        <v>31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 x14ac:dyDescent="0.25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265445</v>
      </c>
      <c r="B613" s="9">
        <f t="shared" si="102"/>
        <v>265441</v>
      </c>
      <c r="C613" s="9">
        <f t="shared" si="104"/>
        <v>265471</v>
      </c>
      <c r="D613" s="3">
        <f t="shared" si="105"/>
        <v>31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 x14ac:dyDescent="0.25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265810</v>
      </c>
      <c r="B614" s="9">
        <f t="shared" si="102"/>
        <v>265806</v>
      </c>
      <c r="C614" s="9">
        <f t="shared" si="104"/>
        <v>265836</v>
      </c>
      <c r="D614" s="3">
        <f t="shared" si="105"/>
        <v>31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 x14ac:dyDescent="0.25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266176</v>
      </c>
      <c r="B615" s="9">
        <f t="shared" si="102"/>
        <v>266172</v>
      </c>
      <c r="C615" s="9">
        <f t="shared" si="104"/>
        <v>266202</v>
      </c>
      <c r="D615" s="3">
        <f t="shared" si="105"/>
        <v>31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 x14ac:dyDescent="0.25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266541</v>
      </c>
      <c r="B616" s="9">
        <f t="shared" si="102"/>
        <v>266537</v>
      </c>
      <c r="C616" s="9">
        <f t="shared" si="104"/>
        <v>266567</v>
      </c>
      <c r="D616" s="3">
        <f t="shared" si="105"/>
        <v>31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 x14ac:dyDescent="0.25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266906</v>
      </c>
      <c r="B617" s="9">
        <f t="shared" si="102"/>
        <v>266902</v>
      </c>
      <c r="C617" s="9">
        <f t="shared" si="104"/>
        <v>266932</v>
      </c>
      <c r="D617" s="3">
        <f t="shared" si="105"/>
        <v>31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 x14ac:dyDescent="0.25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267271</v>
      </c>
      <c r="B618" s="9">
        <f t="shared" si="102"/>
        <v>267267</v>
      </c>
      <c r="C618" s="9">
        <f t="shared" si="104"/>
        <v>267297</v>
      </c>
      <c r="D618" s="3">
        <f t="shared" si="105"/>
        <v>31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 x14ac:dyDescent="0.25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267637</v>
      </c>
      <c r="B619" s="9">
        <f t="shared" si="102"/>
        <v>267633</v>
      </c>
      <c r="C619" s="9">
        <f t="shared" si="104"/>
        <v>267663</v>
      </c>
      <c r="D619" s="3">
        <f t="shared" si="105"/>
        <v>31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 x14ac:dyDescent="0.25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268002</v>
      </c>
      <c r="B620" s="9">
        <f t="shared" si="102"/>
        <v>267998</v>
      </c>
      <c r="C620" s="9">
        <f t="shared" si="104"/>
        <v>268028</v>
      </c>
      <c r="D620" s="3">
        <f t="shared" si="105"/>
        <v>31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 x14ac:dyDescent="0.25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268367</v>
      </c>
      <c r="B621" s="9">
        <f t="shared" si="102"/>
        <v>268363</v>
      </c>
      <c r="C621" s="9">
        <f t="shared" si="104"/>
        <v>268393</v>
      </c>
      <c r="D621" s="3">
        <f t="shared" si="105"/>
        <v>31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 x14ac:dyDescent="0.25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268732</v>
      </c>
      <c r="B622" s="9">
        <f t="shared" si="102"/>
        <v>268728</v>
      </c>
      <c r="C622" s="9">
        <f t="shared" si="104"/>
        <v>268758</v>
      </c>
      <c r="D622" s="3">
        <f t="shared" si="105"/>
        <v>31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 x14ac:dyDescent="0.25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269098</v>
      </c>
      <c r="B623" s="9">
        <f t="shared" si="102"/>
        <v>269094</v>
      </c>
      <c r="C623" s="9">
        <f t="shared" si="104"/>
        <v>269124</v>
      </c>
      <c r="D623" s="3">
        <f t="shared" si="105"/>
        <v>31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 x14ac:dyDescent="0.25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269463</v>
      </c>
      <c r="B624" s="9">
        <f t="shared" si="102"/>
        <v>269459</v>
      </c>
      <c r="C624" s="9">
        <f t="shared" si="104"/>
        <v>269489</v>
      </c>
      <c r="D624" s="3">
        <f t="shared" si="105"/>
        <v>31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 x14ac:dyDescent="0.25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269828</v>
      </c>
      <c r="B625" s="9">
        <f t="shared" si="102"/>
        <v>269824</v>
      </c>
      <c r="C625" s="9">
        <f t="shared" si="104"/>
        <v>269854</v>
      </c>
      <c r="D625" s="3">
        <f t="shared" si="105"/>
        <v>31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 x14ac:dyDescent="0.25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270193</v>
      </c>
      <c r="B626" s="9">
        <f t="shared" si="102"/>
        <v>270189</v>
      </c>
      <c r="C626" s="9">
        <f t="shared" si="104"/>
        <v>270219</v>
      </c>
      <c r="D626" s="3">
        <f t="shared" si="105"/>
        <v>31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 x14ac:dyDescent="0.25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270559</v>
      </c>
      <c r="B627" s="9">
        <f t="shared" si="102"/>
        <v>270555</v>
      </c>
      <c r="C627" s="9">
        <f t="shared" si="104"/>
        <v>270585</v>
      </c>
      <c r="D627" s="3">
        <f t="shared" si="105"/>
        <v>31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 x14ac:dyDescent="0.25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270924</v>
      </c>
      <c r="B628" s="9">
        <f t="shared" si="102"/>
        <v>270920</v>
      </c>
      <c r="C628" s="9">
        <f t="shared" si="104"/>
        <v>270950</v>
      </c>
      <c r="D628" s="3">
        <f t="shared" si="105"/>
        <v>31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 x14ac:dyDescent="0.25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271289</v>
      </c>
      <c r="B629" s="9">
        <f t="shared" si="102"/>
        <v>271285</v>
      </c>
      <c r="C629" s="9">
        <f t="shared" si="104"/>
        <v>271315</v>
      </c>
      <c r="D629" s="3">
        <f t="shared" si="105"/>
        <v>31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 x14ac:dyDescent="0.25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271654</v>
      </c>
      <c r="B630" s="9">
        <f t="shared" si="102"/>
        <v>271650</v>
      </c>
      <c r="C630" s="9">
        <f t="shared" si="104"/>
        <v>271680</v>
      </c>
      <c r="D630" s="3">
        <f t="shared" si="105"/>
        <v>31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 x14ac:dyDescent="0.25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272020</v>
      </c>
      <c r="B631" s="9">
        <f t="shared" si="102"/>
        <v>272016</v>
      </c>
      <c r="C631" s="9">
        <f t="shared" si="104"/>
        <v>272046</v>
      </c>
      <c r="D631" s="3">
        <f t="shared" si="105"/>
        <v>31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 x14ac:dyDescent="0.25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272385</v>
      </c>
      <c r="B632" s="9">
        <f t="shared" si="102"/>
        <v>272381</v>
      </c>
      <c r="C632" s="9">
        <f t="shared" si="104"/>
        <v>272411</v>
      </c>
      <c r="D632" s="3">
        <f t="shared" si="105"/>
        <v>31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 x14ac:dyDescent="0.25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272750</v>
      </c>
      <c r="B633" s="9">
        <f t="shared" si="102"/>
        <v>272746</v>
      </c>
      <c r="C633" s="9">
        <f t="shared" si="104"/>
        <v>272776</v>
      </c>
      <c r="D633" s="3">
        <f t="shared" si="105"/>
        <v>31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 x14ac:dyDescent="0.25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273115</v>
      </c>
      <c r="B634" s="9">
        <f t="shared" si="102"/>
        <v>273111</v>
      </c>
      <c r="C634" s="9">
        <f t="shared" si="104"/>
        <v>273141</v>
      </c>
      <c r="D634" s="3">
        <f t="shared" si="105"/>
        <v>31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 x14ac:dyDescent="0.25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273481</v>
      </c>
      <c r="B635" s="9">
        <f t="shared" si="102"/>
        <v>273477</v>
      </c>
      <c r="C635" s="9">
        <f t="shared" si="104"/>
        <v>273507</v>
      </c>
      <c r="D635" s="3">
        <f t="shared" si="105"/>
        <v>31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 x14ac:dyDescent="0.25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273846</v>
      </c>
      <c r="B636" s="9">
        <f t="shared" si="102"/>
        <v>273842</v>
      </c>
      <c r="C636" s="9">
        <f t="shared" si="104"/>
        <v>273872</v>
      </c>
      <c r="D636" s="3">
        <f t="shared" si="105"/>
        <v>31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 x14ac:dyDescent="0.25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274211</v>
      </c>
      <c r="B637" s="9">
        <f t="shared" si="102"/>
        <v>274207</v>
      </c>
      <c r="C637" s="9">
        <f t="shared" si="104"/>
        <v>274237</v>
      </c>
      <c r="D637" s="3">
        <f t="shared" si="105"/>
        <v>31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 x14ac:dyDescent="0.25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274576</v>
      </c>
      <c r="B638" s="9">
        <f t="shared" si="102"/>
        <v>274572</v>
      </c>
      <c r="C638" s="9">
        <f t="shared" si="104"/>
        <v>274602</v>
      </c>
      <c r="D638" s="3">
        <f t="shared" si="105"/>
        <v>31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 x14ac:dyDescent="0.25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274942</v>
      </c>
      <c r="B639" s="9">
        <f t="shared" si="102"/>
        <v>274938</v>
      </c>
      <c r="C639" s="9">
        <f t="shared" si="104"/>
        <v>274968</v>
      </c>
      <c r="D639" s="3">
        <f t="shared" si="105"/>
        <v>31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 x14ac:dyDescent="0.25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275307</v>
      </c>
      <c r="B640" s="9">
        <f t="shared" si="102"/>
        <v>275303</v>
      </c>
      <c r="C640" s="9">
        <f t="shared" si="104"/>
        <v>275333</v>
      </c>
      <c r="D640" s="3">
        <f t="shared" si="105"/>
        <v>31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 x14ac:dyDescent="0.25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275672</v>
      </c>
      <c r="B641" s="9">
        <f t="shared" si="102"/>
        <v>275668</v>
      </c>
      <c r="C641" s="9">
        <f t="shared" si="104"/>
        <v>275698</v>
      </c>
      <c r="D641" s="3">
        <f t="shared" si="105"/>
        <v>31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 x14ac:dyDescent="0.25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276037</v>
      </c>
      <c r="B642" s="9">
        <f t="shared" si="102"/>
        <v>276033</v>
      </c>
      <c r="C642" s="9">
        <f t="shared" si="104"/>
        <v>276063</v>
      </c>
      <c r="D642" s="3">
        <f t="shared" si="105"/>
        <v>31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 x14ac:dyDescent="0.25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276403</v>
      </c>
      <c r="B643" s="9">
        <f t="shared" si="102"/>
        <v>276399</v>
      </c>
      <c r="C643" s="9">
        <f t="shared" si="104"/>
        <v>276429</v>
      </c>
      <c r="D643" s="3">
        <f t="shared" si="105"/>
        <v>31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 x14ac:dyDescent="0.25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276768</v>
      </c>
      <c r="B644" s="9">
        <f t="shared" si="102"/>
        <v>276764</v>
      </c>
      <c r="C644" s="9">
        <f t="shared" si="104"/>
        <v>276794</v>
      </c>
      <c r="D644" s="3">
        <f t="shared" si="105"/>
        <v>31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 x14ac:dyDescent="0.25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277133</v>
      </c>
      <c r="B645" s="9">
        <f t="shared" si="102"/>
        <v>277129</v>
      </c>
      <c r="C645" s="9">
        <f t="shared" si="104"/>
        <v>277159</v>
      </c>
      <c r="D645" s="3">
        <f t="shared" si="105"/>
        <v>31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 x14ac:dyDescent="0.25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277498</v>
      </c>
      <c r="B646" s="9">
        <f t="shared" ref="B646:B709" si="110">EOMONTH(A646,-1)+1</f>
        <v>277494</v>
      </c>
      <c r="C646" s="9">
        <f t="shared" si="104"/>
        <v>277524</v>
      </c>
      <c r="D646" s="3">
        <f t="shared" si="105"/>
        <v>31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277864</v>
      </c>
      <c r="B647" s="9">
        <f t="shared" si="110"/>
        <v>277860</v>
      </c>
      <c r="C647" s="9">
        <f t="shared" ref="C647:C710" si="112">EOMONTH(A647,0)</f>
        <v>277890</v>
      </c>
      <c r="D647" s="3">
        <f t="shared" ref="D647:D710" si="113">C647-B647+1</f>
        <v>31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 x14ac:dyDescent="0.25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278229</v>
      </c>
      <c r="B648" s="9">
        <f t="shared" si="110"/>
        <v>278225</v>
      </c>
      <c r="C648" s="9">
        <f t="shared" si="112"/>
        <v>278255</v>
      </c>
      <c r="D648" s="3">
        <f t="shared" si="113"/>
        <v>31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 x14ac:dyDescent="0.25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278594</v>
      </c>
      <c r="B649" s="9">
        <f t="shared" si="110"/>
        <v>278590</v>
      </c>
      <c r="C649" s="9">
        <f t="shared" si="112"/>
        <v>278620</v>
      </c>
      <c r="D649" s="3">
        <f t="shared" si="113"/>
        <v>31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 x14ac:dyDescent="0.25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278959</v>
      </c>
      <c r="B650" s="9">
        <f t="shared" si="110"/>
        <v>278955</v>
      </c>
      <c r="C650" s="9">
        <f t="shared" si="112"/>
        <v>278985</v>
      </c>
      <c r="D650" s="3">
        <f t="shared" si="113"/>
        <v>31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 x14ac:dyDescent="0.25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279325</v>
      </c>
      <c r="B651" s="9">
        <f t="shared" si="110"/>
        <v>279321</v>
      </c>
      <c r="C651" s="9">
        <f t="shared" si="112"/>
        <v>279351</v>
      </c>
      <c r="D651" s="3">
        <f t="shared" si="113"/>
        <v>31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 x14ac:dyDescent="0.25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279690</v>
      </c>
      <c r="B652" s="9">
        <f t="shared" si="110"/>
        <v>279686</v>
      </c>
      <c r="C652" s="9">
        <f t="shared" si="112"/>
        <v>279716</v>
      </c>
      <c r="D652" s="3">
        <f t="shared" si="113"/>
        <v>31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 x14ac:dyDescent="0.25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280055</v>
      </c>
      <c r="B653" s="9">
        <f t="shared" si="110"/>
        <v>280051</v>
      </c>
      <c r="C653" s="9">
        <f t="shared" si="112"/>
        <v>280081</v>
      </c>
      <c r="D653" s="3">
        <f t="shared" si="113"/>
        <v>31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 x14ac:dyDescent="0.25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280420</v>
      </c>
      <c r="B654" s="9">
        <f t="shared" si="110"/>
        <v>280416</v>
      </c>
      <c r="C654" s="9">
        <f t="shared" si="112"/>
        <v>280446</v>
      </c>
      <c r="D654" s="3">
        <f t="shared" si="113"/>
        <v>31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 x14ac:dyDescent="0.25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280786</v>
      </c>
      <c r="B655" s="9">
        <f t="shared" si="110"/>
        <v>280782</v>
      </c>
      <c r="C655" s="9">
        <f t="shared" si="112"/>
        <v>280812</v>
      </c>
      <c r="D655" s="3">
        <f t="shared" si="113"/>
        <v>31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 x14ac:dyDescent="0.25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281151</v>
      </c>
      <c r="B656" s="9">
        <f t="shared" si="110"/>
        <v>281147</v>
      </c>
      <c r="C656" s="9">
        <f t="shared" si="112"/>
        <v>281177</v>
      </c>
      <c r="D656" s="3">
        <f t="shared" si="113"/>
        <v>31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 x14ac:dyDescent="0.25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281516</v>
      </c>
      <c r="B657" s="9">
        <f t="shared" si="110"/>
        <v>281512</v>
      </c>
      <c r="C657" s="9">
        <f t="shared" si="112"/>
        <v>281542</v>
      </c>
      <c r="D657" s="3">
        <f t="shared" si="113"/>
        <v>31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 x14ac:dyDescent="0.25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281881</v>
      </c>
      <c r="B658" s="9">
        <f t="shared" si="110"/>
        <v>281877</v>
      </c>
      <c r="C658" s="9">
        <f t="shared" si="112"/>
        <v>281907</v>
      </c>
      <c r="D658" s="3">
        <f t="shared" si="113"/>
        <v>31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 x14ac:dyDescent="0.25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282247</v>
      </c>
      <c r="B659" s="9">
        <f t="shared" si="110"/>
        <v>282243</v>
      </c>
      <c r="C659" s="9">
        <f t="shared" si="112"/>
        <v>282273</v>
      </c>
      <c r="D659" s="3">
        <f t="shared" si="113"/>
        <v>31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 x14ac:dyDescent="0.25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282612</v>
      </c>
      <c r="B660" s="9">
        <f t="shared" si="110"/>
        <v>282608</v>
      </c>
      <c r="C660" s="9">
        <f t="shared" si="112"/>
        <v>282638</v>
      </c>
      <c r="D660" s="3">
        <f t="shared" si="113"/>
        <v>31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 x14ac:dyDescent="0.25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282977</v>
      </c>
      <c r="B661" s="9">
        <f t="shared" si="110"/>
        <v>282973</v>
      </c>
      <c r="C661" s="9">
        <f t="shared" si="112"/>
        <v>283003</v>
      </c>
      <c r="D661" s="3">
        <f t="shared" si="113"/>
        <v>31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 x14ac:dyDescent="0.25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283342</v>
      </c>
      <c r="B662" s="9">
        <f t="shared" si="110"/>
        <v>283338</v>
      </c>
      <c r="C662" s="9">
        <f t="shared" si="112"/>
        <v>283368</v>
      </c>
      <c r="D662" s="3">
        <f t="shared" si="113"/>
        <v>31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 x14ac:dyDescent="0.25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283708</v>
      </c>
      <c r="B663" s="9">
        <f t="shared" si="110"/>
        <v>283704</v>
      </c>
      <c r="C663" s="9">
        <f t="shared" si="112"/>
        <v>283734</v>
      </c>
      <c r="D663" s="3">
        <f t="shared" si="113"/>
        <v>31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 x14ac:dyDescent="0.25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284073</v>
      </c>
      <c r="B664" s="9">
        <f t="shared" si="110"/>
        <v>284069</v>
      </c>
      <c r="C664" s="9">
        <f t="shared" si="112"/>
        <v>284099</v>
      </c>
      <c r="D664" s="3">
        <f t="shared" si="113"/>
        <v>31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 x14ac:dyDescent="0.25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284438</v>
      </c>
      <c r="B665" s="9">
        <f t="shared" si="110"/>
        <v>284434</v>
      </c>
      <c r="C665" s="9">
        <f t="shared" si="112"/>
        <v>284464</v>
      </c>
      <c r="D665" s="3">
        <f t="shared" si="113"/>
        <v>31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 x14ac:dyDescent="0.25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284803</v>
      </c>
      <c r="B666" s="9">
        <f t="shared" si="110"/>
        <v>284799</v>
      </c>
      <c r="C666" s="9">
        <f t="shared" si="112"/>
        <v>284829</v>
      </c>
      <c r="D666" s="3">
        <f t="shared" si="113"/>
        <v>31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 x14ac:dyDescent="0.25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285169</v>
      </c>
      <c r="B667" s="9">
        <f t="shared" si="110"/>
        <v>285165</v>
      </c>
      <c r="C667" s="9">
        <f t="shared" si="112"/>
        <v>285195</v>
      </c>
      <c r="D667" s="3">
        <f t="shared" si="113"/>
        <v>31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 x14ac:dyDescent="0.25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285534</v>
      </c>
      <c r="B668" s="9">
        <f t="shared" si="110"/>
        <v>285530</v>
      </c>
      <c r="C668" s="9">
        <f t="shared" si="112"/>
        <v>285560</v>
      </c>
      <c r="D668" s="3">
        <f t="shared" si="113"/>
        <v>31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 x14ac:dyDescent="0.25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285899</v>
      </c>
      <c r="B669" s="9">
        <f t="shared" si="110"/>
        <v>285895</v>
      </c>
      <c r="C669" s="9">
        <f t="shared" si="112"/>
        <v>285925</v>
      </c>
      <c r="D669" s="3">
        <f t="shared" si="113"/>
        <v>31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 x14ac:dyDescent="0.25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286264</v>
      </c>
      <c r="B670" s="9">
        <f t="shared" si="110"/>
        <v>286260</v>
      </c>
      <c r="C670" s="9">
        <f t="shared" si="112"/>
        <v>286290</v>
      </c>
      <c r="D670" s="3">
        <f t="shared" si="113"/>
        <v>31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 x14ac:dyDescent="0.25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286630</v>
      </c>
      <c r="B671" s="9">
        <f t="shared" si="110"/>
        <v>286626</v>
      </c>
      <c r="C671" s="9">
        <f t="shared" si="112"/>
        <v>286656</v>
      </c>
      <c r="D671" s="3">
        <f t="shared" si="113"/>
        <v>31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 x14ac:dyDescent="0.25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286995</v>
      </c>
      <c r="B672" s="9">
        <f t="shared" si="110"/>
        <v>286991</v>
      </c>
      <c r="C672" s="9">
        <f t="shared" si="112"/>
        <v>287021</v>
      </c>
      <c r="D672" s="3">
        <f t="shared" si="113"/>
        <v>31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 x14ac:dyDescent="0.25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287360</v>
      </c>
      <c r="B673" s="9">
        <f t="shared" si="110"/>
        <v>287356</v>
      </c>
      <c r="C673" s="9">
        <f t="shared" si="112"/>
        <v>287386</v>
      </c>
      <c r="D673" s="3">
        <f t="shared" si="113"/>
        <v>31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 x14ac:dyDescent="0.25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287725</v>
      </c>
      <c r="B674" s="9">
        <f t="shared" si="110"/>
        <v>287721</v>
      </c>
      <c r="C674" s="9">
        <f t="shared" si="112"/>
        <v>287751</v>
      </c>
      <c r="D674" s="3">
        <f t="shared" si="113"/>
        <v>31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 x14ac:dyDescent="0.25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288091</v>
      </c>
      <c r="B675" s="9">
        <f t="shared" si="110"/>
        <v>288087</v>
      </c>
      <c r="C675" s="9">
        <f t="shared" si="112"/>
        <v>288117</v>
      </c>
      <c r="D675" s="3">
        <f t="shared" si="113"/>
        <v>31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 x14ac:dyDescent="0.25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288456</v>
      </c>
      <c r="B676" s="9">
        <f t="shared" si="110"/>
        <v>288452</v>
      </c>
      <c r="C676" s="9">
        <f t="shared" si="112"/>
        <v>288482</v>
      </c>
      <c r="D676" s="3">
        <f t="shared" si="113"/>
        <v>31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 x14ac:dyDescent="0.25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288821</v>
      </c>
      <c r="B677" s="9">
        <f t="shared" si="110"/>
        <v>288817</v>
      </c>
      <c r="C677" s="9">
        <f t="shared" si="112"/>
        <v>288847</v>
      </c>
      <c r="D677" s="3">
        <f t="shared" si="113"/>
        <v>31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 x14ac:dyDescent="0.25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289186</v>
      </c>
      <c r="B678" s="9">
        <f t="shared" si="110"/>
        <v>289182</v>
      </c>
      <c r="C678" s="9">
        <f t="shared" si="112"/>
        <v>289212</v>
      </c>
      <c r="D678" s="3">
        <f t="shared" si="113"/>
        <v>31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 x14ac:dyDescent="0.25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289552</v>
      </c>
      <c r="B679" s="9">
        <f t="shared" si="110"/>
        <v>289548</v>
      </c>
      <c r="C679" s="9">
        <f t="shared" si="112"/>
        <v>289578</v>
      </c>
      <c r="D679" s="3">
        <f t="shared" si="113"/>
        <v>31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 x14ac:dyDescent="0.25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289917</v>
      </c>
      <c r="B680" s="9">
        <f t="shared" si="110"/>
        <v>289913</v>
      </c>
      <c r="C680" s="9">
        <f t="shared" si="112"/>
        <v>289943</v>
      </c>
      <c r="D680" s="3">
        <f t="shared" si="113"/>
        <v>31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 x14ac:dyDescent="0.25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290282</v>
      </c>
      <c r="B681" s="9">
        <f t="shared" si="110"/>
        <v>290278</v>
      </c>
      <c r="C681" s="9">
        <f t="shared" si="112"/>
        <v>290308</v>
      </c>
      <c r="D681" s="3">
        <f t="shared" si="113"/>
        <v>31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 x14ac:dyDescent="0.25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290647</v>
      </c>
      <c r="B682" s="9">
        <f t="shared" si="110"/>
        <v>290643</v>
      </c>
      <c r="C682" s="9">
        <f t="shared" si="112"/>
        <v>290673</v>
      </c>
      <c r="D682" s="3">
        <f t="shared" si="113"/>
        <v>31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 x14ac:dyDescent="0.25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291013</v>
      </c>
      <c r="B683" s="9">
        <f t="shared" si="110"/>
        <v>291009</v>
      </c>
      <c r="C683" s="9">
        <f t="shared" si="112"/>
        <v>291039</v>
      </c>
      <c r="D683" s="3">
        <f t="shared" si="113"/>
        <v>31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 x14ac:dyDescent="0.25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291378</v>
      </c>
      <c r="B684" s="9">
        <f t="shared" si="110"/>
        <v>291374</v>
      </c>
      <c r="C684" s="9">
        <f t="shared" si="112"/>
        <v>291404</v>
      </c>
      <c r="D684" s="3">
        <f t="shared" si="113"/>
        <v>31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 x14ac:dyDescent="0.25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291743</v>
      </c>
      <c r="B685" s="9">
        <f t="shared" si="110"/>
        <v>291739</v>
      </c>
      <c r="C685" s="9">
        <f t="shared" si="112"/>
        <v>291769</v>
      </c>
      <c r="D685" s="3">
        <f t="shared" si="113"/>
        <v>31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 x14ac:dyDescent="0.25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292108</v>
      </c>
      <c r="B686" s="9">
        <f t="shared" si="110"/>
        <v>292104</v>
      </c>
      <c r="C686" s="9">
        <f t="shared" si="112"/>
        <v>292134</v>
      </c>
      <c r="D686" s="3">
        <f t="shared" si="113"/>
        <v>31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 x14ac:dyDescent="0.25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292473</v>
      </c>
      <c r="B687" s="9">
        <f t="shared" si="110"/>
        <v>292469</v>
      </c>
      <c r="C687" s="9">
        <f t="shared" si="112"/>
        <v>292499</v>
      </c>
      <c r="D687" s="3">
        <f t="shared" si="113"/>
        <v>31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 x14ac:dyDescent="0.25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292838</v>
      </c>
      <c r="B688" s="9">
        <f t="shared" si="110"/>
        <v>292834</v>
      </c>
      <c r="C688" s="9">
        <f t="shared" si="112"/>
        <v>292864</v>
      </c>
      <c r="D688" s="3">
        <f t="shared" si="113"/>
        <v>31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 x14ac:dyDescent="0.25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293203</v>
      </c>
      <c r="B689" s="9">
        <f t="shared" si="110"/>
        <v>293199</v>
      </c>
      <c r="C689" s="9">
        <f t="shared" si="112"/>
        <v>293229</v>
      </c>
      <c r="D689" s="3">
        <f t="shared" si="113"/>
        <v>31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 x14ac:dyDescent="0.25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293568</v>
      </c>
      <c r="B690" s="9">
        <f t="shared" si="110"/>
        <v>293564</v>
      </c>
      <c r="C690" s="9">
        <f t="shared" si="112"/>
        <v>293594</v>
      </c>
      <c r="D690" s="3">
        <f t="shared" si="113"/>
        <v>31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 x14ac:dyDescent="0.25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293934</v>
      </c>
      <c r="B691" s="9">
        <f t="shared" si="110"/>
        <v>293930</v>
      </c>
      <c r="C691" s="9">
        <f t="shared" si="112"/>
        <v>293960</v>
      </c>
      <c r="D691" s="3">
        <f t="shared" si="113"/>
        <v>31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 x14ac:dyDescent="0.25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294299</v>
      </c>
      <c r="B692" s="9">
        <f t="shared" si="110"/>
        <v>294295</v>
      </c>
      <c r="C692" s="9">
        <f t="shared" si="112"/>
        <v>294325</v>
      </c>
      <c r="D692" s="3">
        <f t="shared" si="113"/>
        <v>31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 x14ac:dyDescent="0.25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294664</v>
      </c>
      <c r="B693" s="9">
        <f t="shared" si="110"/>
        <v>294660</v>
      </c>
      <c r="C693" s="9">
        <f t="shared" si="112"/>
        <v>294690</v>
      </c>
      <c r="D693" s="3">
        <f t="shared" si="113"/>
        <v>31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 x14ac:dyDescent="0.25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295029</v>
      </c>
      <c r="B694" s="9">
        <f t="shared" si="110"/>
        <v>295025</v>
      </c>
      <c r="C694" s="9">
        <f t="shared" si="112"/>
        <v>295055</v>
      </c>
      <c r="D694" s="3">
        <f t="shared" si="113"/>
        <v>31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 x14ac:dyDescent="0.25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295395</v>
      </c>
      <c r="B695" s="9">
        <f t="shared" si="110"/>
        <v>295391</v>
      </c>
      <c r="C695" s="9">
        <f t="shared" si="112"/>
        <v>295421</v>
      </c>
      <c r="D695" s="3">
        <f t="shared" si="113"/>
        <v>31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 x14ac:dyDescent="0.25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295760</v>
      </c>
      <c r="B696" s="9">
        <f t="shared" si="110"/>
        <v>295756</v>
      </c>
      <c r="C696" s="9">
        <f t="shared" si="112"/>
        <v>295786</v>
      </c>
      <c r="D696" s="3">
        <f t="shared" si="113"/>
        <v>31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 x14ac:dyDescent="0.25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296125</v>
      </c>
      <c r="B697" s="9">
        <f t="shared" si="110"/>
        <v>296121</v>
      </c>
      <c r="C697" s="9">
        <f t="shared" si="112"/>
        <v>296151</v>
      </c>
      <c r="D697" s="3">
        <f t="shared" si="113"/>
        <v>31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 x14ac:dyDescent="0.25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296490</v>
      </c>
      <c r="B698" s="9">
        <f t="shared" si="110"/>
        <v>296486</v>
      </c>
      <c r="C698" s="9">
        <f t="shared" si="112"/>
        <v>296516</v>
      </c>
      <c r="D698" s="3">
        <f t="shared" si="113"/>
        <v>31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 x14ac:dyDescent="0.25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296856</v>
      </c>
      <c r="B699" s="9">
        <f t="shared" si="110"/>
        <v>296852</v>
      </c>
      <c r="C699" s="9">
        <f t="shared" si="112"/>
        <v>296882</v>
      </c>
      <c r="D699" s="3">
        <f t="shared" si="113"/>
        <v>31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 x14ac:dyDescent="0.25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297221</v>
      </c>
      <c r="B700" s="9">
        <f t="shared" si="110"/>
        <v>297217</v>
      </c>
      <c r="C700" s="9">
        <f t="shared" si="112"/>
        <v>297247</v>
      </c>
      <c r="D700" s="3">
        <f t="shared" si="113"/>
        <v>31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 x14ac:dyDescent="0.25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297586</v>
      </c>
      <c r="B701" s="9">
        <f t="shared" si="110"/>
        <v>297582</v>
      </c>
      <c r="C701" s="9">
        <f t="shared" si="112"/>
        <v>297612</v>
      </c>
      <c r="D701" s="3">
        <f t="shared" si="113"/>
        <v>31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 x14ac:dyDescent="0.25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297951</v>
      </c>
      <c r="B702" s="9">
        <f t="shared" si="110"/>
        <v>297947</v>
      </c>
      <c r="C702" s="9">
        <f t="shared" si="112"/>
        <v>297977</v>
      </c>
      <c r="D702" s="3">
        <f t="shared" si="113"/>
        <v>31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 x14ac:dyDescent="0.25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298317</v>
      </c>
      <c r="B703" s="9">
        <f t="shared" si="110"/>
        <v>298313</v>
      </c>
      <c r="C703" s="9">
        <f t="shared" si="112"/>
        <v>298343</v>
      </c>
      <c r="D703" s="3">
        <f t="shared" si="113"/>
        <v>31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 x14ac:dyDescent="0.25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298682</v>
      </c>
      <c r="B704" s="9">
        <f t="shared" si="110"/>
        <v>298678</v>
      </c>
      <c r="C704" s="9">
        <f t="shared" si="112"/>
        <v>298708</v>
      </c>
      <c r="D704" s="3">
        <f t="shared" si="113"/>
        <v>31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 x14ac:dyDescent="0.25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299047</v>
      </c>
      <c r="B705" s="9">
        <f t="shared" si="110"/>
        <v>299043</v>
      </c>
      <c r="C705" s="9">
        <f t="shared" si="112"/>
        <v>299073</v>
      </c>
      <c r="D705" s="3">
        <f t="shared" si="113"/>
        <v>31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 x14ac:dyDescent="0.25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299412</v>
      </c>
      <c r="B706" s="9">
        <f t="shared" si="110"/>
        <v>299408</v>
      </c>
      <c r="C706" s="9">
        <f t="shared" si="112"/>
        <v>299438</v>
      </c>
      <c r="D706" s="3">
        <f t="shared" si="113"/>
        <v>31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 x14ac:dyDescent="0.25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299778</v>
      </c>
      <c r="B707" s="9">
        <f t="shared" si="110"/>
        <v>299774</v>
      </c>
      <c r="C707" s="9">
        <f t="shared" si="112"/>
        <v>299804</v>
      </c>
      <c r="D707" s="3">
        <f t="shared" si="113"/>
        <v>31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 x14ac:dyDescent="0.25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300143</v>
      </c>
      <c r="B708" s="9">
        <f t="shared" si="110"/>
        <v>300139</v>
      </c>
      <c r="C708" s="9">
        <f t="shared" si="112"/>
        <v>300169</v>
      </c>
      <c r="D708" s="3">
        <f t="shared" si="113"/>
        <v>31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 x14ac:dyDescent="0.25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300508</v>
      </c>
      <c r="B709" s="9">
        <f t="shared" si="110"/>
        <v>300504</v>
      </c>
      <c r="C709" s="9">
        <f t="shared" si="112"/>
        <v>300534</v>
      </c>
      <c r="D709" s="3">
        <f t="shared" si="113"/>
        <v>31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 x14ac:dyDescent="0.25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300873</v>
      </c>
      <c r="B710" s="9">
        <f t="shared" ref="B710:B773" si="117">EOMONTH(A710,-1)+1</f>
        <v>300869</v>
      </c>
      <c r="C710" s="9">
        <f t="shared" si="112"/>
        <v>300899</v>
      </c>
      <c r="D710" s="3">
        <f t="shared" si="113"/>
        <v>31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301239</v>
      </c>
      <c r="B711" s="9">
        <f t="shared" si="117"/>
        <v>301235</v>
      </c>
      <c r="C711" s="9">
        <f t="shared" ref="C711:C774" si="119">EOMONTH(A711,0)</f>
        <v>301265</v>
      </c>
      <c r="D711" s="3">
        <f t="shared" ref="D711:D774" si="120">C711-B711+1</f>
        <v>31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 x14ac:dyDescent="0.25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301604</v>
      </c>
      <c r="B712" s="9">
        <f t="shared" si="117"/>
        <v>301600</v>
      </c>
      <c r="C712" s="9">
        <f t="shared" si="119"/>
        <v>301630</v>
      </c>
      <c r="D712" s="3">
        <f t="shared" si="120"/>
        <v>31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 x14ac:dyDescent="0.25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301969</v>
      </c>
      <c r="B713" s="9">
        <f t="shared" si="117"/>
        <v>301965</v>
      </c>
      <c r="C713" s="9">
        <f t="shared" si="119"/>
        <v>301995</v>
      </c>
      <c r="D713" s="3">
        <f t="shared" si="120"/>
        <v>31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 x14ac:dyDescent="0.25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302334</v>
      </c>
      <c r="B714" s="9">
        <f t="shared" si="117"/>
        <v>302330</v>
      </c>
      <c r="C714" s="9">
        <f t="shared" si="119"/>
        <v>302360</v>
      </c>
      <c r="D714" s="3">
        <f t="shared" si="120"/>
        <v>31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 x14ac:dyDescent="0.25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302700</v>
      </c>
      <c r="B715" s="9">
        <f t="shared" si="117"/>
        <v>302696</v>
      </c>
      <c r="C715" s="9">
        <f t="shared" si="119"/>
        <v>302726</v>
      </c>
      <c r="D715" s="3">
        <f t="shared" si="120"/>
        <v>31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 x14ac:dyDescent="0.25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303065</v>
      </c>
      <c r="B716" s="9">
        <f t="shared" si="117"/>
        <v>303061</v>
      </c>
      <c r="C716" s="9">
        <f t="shared" si="119"/>
        <v>303091</v>
      </c>
      <c r="D716" s="3">
        <f t="shared" si="120"/>
        <v>31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 x14ac:dyDescent="0.25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303430</v>
      </c>
      <c r="B717" s="9">
        <f t="shared" si="117"/>
        <v>303426</v>
      </c>
      <c r="C717" s="9">
        <f t="shared" si="119"/>
        <v>303456</v>
      </c>
      <c r="D717" s="3">
        <f t="shared" si="120"/>
        <v>31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 x14ac:dyDescent="0.25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303795</v>
      </c>
      <c r="B718" s="9">
        <f t="shared" si="117"/>
        <v>303791</v>
      </c>
      <c r="C718" s="9">
        <f t="shared" si="119"/>
        <v>303821</v>
      </c>
      <c r="D718" s="3">
        <f t="shared" si="120"/>
        <v>31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 x14ac:dyDescent="0.25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304161</v>
      </c>
      <c r="B719" s="9">
        <f t="shared" si="117"/>
        <v>304157</v>
      </c>
      <c r="C719" s="9">
        <f t="shared" si="119"/>
        <v>304187</v>
      </c>
      <c r="D719" s="3">
        <f t="shared" si="120"/>
        <v>31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 x14ac:dyDescent="0.25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304526</v>
      </c>
      <c r="B720" s="9">
        <f t="shared" si="117"/>
        <v>304522</v>
      </c>
      <c r="C720" s="9">
        <f t="shared" si="119"/>
        <v>304552</v>
      </c>
      <c r="D720" s="3">
        <f t="shared" si="120"/>
        <v>31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 x14ac:dyDescent="0.25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304891</v>
      </c>
      <c r="B721" s="9">
        <f t="shared" si="117"/>
        <v>304887</v>
      </c>
      <c r="C721" s="9">
        <f t="shared" si="119"/>
        <v>304917</v>
      </c>
      <c r="D721" s="3">
        <f t="shared" si="120"/>
        <v>31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 x14ac:dyDescent="0.25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305256</v>
      </c>
      <c r="B722" s="9">
        <f t="shared" si="117"/>
        <v>305252</v>
      </c>
      <c r="C722" s="9">
        <f t="shared" si="119"/>
        <v>305282</v>
      </c>
      <c r="D722" s="3">
        <f t="shared" si="120"/>
        <v>31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 x14ac:dyDescent="0.25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305622</v>
      </c>
      <c r="B723" s="9">
        <f t="shared" si="117"/>
        <v>305618</v>
      </c>
      <c r="C723" s="9">
        <f t="shared" si="119"/>
        <v>305648</v>
      </c>
      <c r="D723" s="3">
        <f t="shared" si="120"/>
        <v>31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 x14ac:dyDescent="0.25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305987</v>
      </c>
      <c r="B724" s="9">
        <f t="shared" si="117"/>
        <v>305983</v>
      </c>
      <c r="C724" s="9">
        <f t="shared" si="119"/>
        <v>306013</v>
      </c>
      <c r="D724" s="3">
        <f t="shared" si="120"/>
        <v>31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 x14ac:dyDescent="0.25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306352</v>
      </c>
      <c r="B725" s="9">
        <f t="shared" si="117"/>
        <v>306348</v>
      </c>
      <c r="C725" s="9">
        <f t="shared" si="119"/>
        <v>306378</v>
      </c>
      <c r="D725" s="3">
        <f t="shared" si="120"/>
        <v>31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 x14ac:dyDescent="0.25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306717</v>
      </c>
      <c r="B726" s="9">
        <f t="shared" si="117"/>
        <v>306713</v>
      </c>
      <c r="C726" s="9">
        <f t="shared" si="119"/>
        <v>306743</v>
      </c>
      <c r="D726" s="3">
        <f t="shared" si="120"/>
        <v>31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 x14ac:dyDescent="0.25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307083</v>
      </c>
      <c r="B727" s="9">
        <f t="shared" si="117"/>
        <v>307079</v>
      </c>
      <c r="C727" s="9">
        <f t="shared" si="119"/>
        <v>307109</v>
      </c>
      <c r="D727" s="3">
        <f t="shared" si="120"/>
        <v>31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 x14ac:dyDescent="0.25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307448</v>
      </c>
      <c r="B728" s="9">
        <f t="shared" si="117"/>
        <v>307444</v>
      </c>
      <c r="C728" s="9">
        <f t="shared" si="119"/>
        <v>307474</v>
      </c>
      <c r="D728" s="3">
        <f t="shared" si="120"/>
        <v>31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 x14ac:dyDescent="0.25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307813</v>
      </c>
      <c r="B729" s="9">
        <f t="shared" si="117"/>
        <v>307809</v>
      </c>
      <c r="C729" s="9">
        <f t="shared" si="119"/>
        <v>307839</v>
      </c>
      <c r="D729" s="3">
        <f t="shared" si="120"/>
        <v>31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 x14ac:dyDescent="0.25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308178</v>
      </c>
      <c r="B730" s="9">
        <f t="shared" si="117"/>
        <v>308174</v>
      </c>
      <c r="C730" s="9">
        <f t="shared" si="119"/>
        <v>308204</v>
      </c>
      <c r="D730" s="3">
        <f t="shared" si="120"/>
        <v>31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 x14ac:dyDescent="0.25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308544</v>
      </c>
      <c r="B731" s="9">
        <f t="shared" si="117"/>
        <v>308540</v>
      </c>
      <c r="C731" s="9">
        <f t="shared" si="119"/>
        <v>308570</v>
      </c>
      <c r="D731" s="3">
        <f t="shared" si="120"/>
        <v>31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 x14ac:dyDescent="0.25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308909</v>
      </c>
      <c r="B732" s="9">
        <f t="shared" si="117"/>
        <v>308905</v>
      </c>
      <c r="C732" s="9">
        <f t="shared" si="119"/>
        <v>308935</v>
      </c>
      <c r="D732" s="3">
        <f t="shared" si="120"/>
        <v>31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 x14ac:dyDescent="0.25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309274</v>
      </c>
      <c r="B733" s="9">
        <f t="shared" si="117"/>
        <v>309270</v>
      </c>
      <c r="C733" s="9">
        <f t="shared" si="119"/>
        <v>309300</v>
      </c>
      <c r="D733" s="3">
        <f t="shared" si="120"/>
        <v>31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 x14ac:dyDescent="0.25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309639</v>
      </c>
      <c r="B734" s="9">
        <f t="shared" si="117"/>
        <v>309635</v>
      </c>
      <c r="C734" s="9">
        <f t="shared" si="119"/>
        <v>309665</v>
      </c>
      <c r="D734" s="3">
        <f t="shared" si="120"/>
        <v>31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 x14ac:dyDescent="0.25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310005</v>
      </c>
      <c r="B735" s="9">
        <f t="shared" si="117"/>
        <v>310001</v>
      </c>
      <c r="C735" s="9">
        <f t="shared" si="119"/>
        <v>310031</v>
      </c>
      <c r="D735" s="3">
        <f t="shared" si="120"/>
        <v>31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 x14ac:dyDescent="0.25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310370</v>
      </c>
      <c r="B736" s="9">
        <f t="shared" si="117"/>
        <v>310366</v>
      </c>
      <c r="C736" s="9">
        <f t="shared" si="119"/>
        <v>310396</v>
      </c>
      <c r="D736" s="3">
        <f t="shared" si="120"/>
        <v>31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 x14ac:dyDescent="0.25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310735</v>
      </c>
      <c r="B737" s="9">
        <f t="shared" si="117"/>
        <v>310731</v>
      </c>
      <c r="C737" s="9">
        <f t="shared" si="119"/>
        <v>310761</v>
      </c>
      <c r="D737" s="3">
        <f t="shared" si="120"/>
        <v>31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 x14ac:dyDescent="0.25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311100</v>
      </c>
      <c r="B738" s="9">
        <f t="shared" si="117"/>
        <v>311096</v>
      </c>
      <c r="C738" s="9">
        <f t="shared" si="119"/>
        <v>311126</v>
      </c>
      <c r="D738" s="3">
        <f t="shared" si="120"/>
        <v>31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 x14ac:dyDescent="0.25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311466</v>
      </c>
      <c r="B739" s="9">
        <f t="shared" si="117"/>
        <v>311462</v>
      </c>
      <c r="C739" s="9">
        <f t="shared" si="119"/>
        <v>311492</v>
      </c>
      <c r="D739" s="3">
        <f t="shared" si="120"/>
        <v>31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 x14ac:dyDescent="0.25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311831</v>
      </c>
      <c r="B740" s="9">
        <f t="shared" si="117"/>
        <v>311827</v>
      </c>
      <c r="C740" s="9">
        <f t="shared" si="119"/>
        <v>311857</v>
      </c>
      <c r="D740" s="3">
        <f t="shared" si="120"/>
        <v>31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 x14ac:dyDescent="0.25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312196</v>
      </c>
      <c r="B741" s="9">
        <f t="shared" si="117"/>
        <v>312192</v>
      </c>
      <c r="C741" s="9">
        <f t="shared" si="119"/>
        <v>312222</v>
      </c>
      <c r="D741" s="3">
        <f t="shared" si="120"/>
        <v>31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 x14ac:dyDescent="0.25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312561</v>
      </c>
      <c r="B742" s="9">
        <f t="shared" si="117"/>
        <v>312557</v>
      </c>
      <c r="C742" s="9">
        <f t="shared" si="119"/>
        <v>312587</v>
      </c>
      <c r="D742" s="3">
        <f t="shared" si="120"/>
        <v>31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 x14ac:dyDescent="0.25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312927</v>
      </c>
      <c r="B743" s="9">
        <f t="shared" si="117"/>
        <v>312923</v>
      </c>
      <c r="C743" s="9">
        <f t="shared" si="119"/>
        <v>312953</v>
      </c>
      <c r="D743" s="3">
        <f t="shared" si="120"/>
        <v>31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 x14ac:dyDescent="0.25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313292</v>
      </c>
      <c r="B744" s="9">
        <f t="shared" si="117"/>
        <v>313288</v>
      </c>
      <c r="C744" s="9">
        <f t="shared" si="119"/>
        <v>313318</v>
      </c>
      <c r="D744" s="3">
        <f t="shared" si="120"/>
        <v>31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 x14ac:dyDescent="0.25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313657</v>
      </c>
      <c r="B745" s="9">
        <f t="shared" si="117"/>
        <v>313653</v>
      </c>
      <c r="C745" s="9">
        <f t="shared" si="119"/>
        <v>313683</v>
      </c>
      <c r="D745" s="3">
        <f t="shared" si="120"/>
        <v>31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 x14ac:dyDescent="0.25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314022</v>
      </c>
      <c r="B746" s="9">
        <f t="shared" si="117"/>
        <v>314018</v>
      </c>
      <c r="C746" s="9">
        <f t="shared" si="119"/>
        <v>314048</v>
      </c>
      <c r="D746" s="3">
        <f t="shared" si="120"/>
        <v>31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 x14ac:dyDescent="0.25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314388</v>
      </c>
      <c r="B747" s="9">
        <f t="shared" si="117"/>
        <v>314384</v>
      </c>
      <c r="C747" s="9">
        <f t="shared" si="119"/>
        <v>314414</v>
      </c>
      <c r="D747" s="3">
        <f t="shared" si="120"/>
        <v>31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 x14ac:dyDescent="0.25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314753</v>
      </c>
      <c r="B748" s="9">
        <f t="shared" si="117"/>
        <v>314749</v>
      </c>
      <c r="C748" s="9">
        <f t="shared" si="119"/>
        <v>314779</v>
      </c>
      <c r="D748" s="3">
        <f t="shared" si="120"/>
        <v>31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 x14ac:dyDescent="0.25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315118</v>
      </c>
      <c r="B749" s="9">
        <f t="shared" si="117"/>
        <v>315114</v>
      </c>
      <c r="C749" s="9">
        <f t="shared" si="119"/>
        <v>315144</v>
      </c>
      <c r="D749" s="3">
        <f t="shared" si="120"/>
        <v>31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 x14ac:dyDescent="0.25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315483</v>
      </c>
      <c r="B750" s="9">
        <f t="shared" si="117"/>
        <v>315479</v>
      </c>
      <c r="C750" s="9">
        <f t="shared" si="119"/>
        <v>315509</v>
      </c>
      <c r="D750" s="3">
        <f t="shared" si="120"/>
        <v>31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 x14ac:dyDescent="0.25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315849</v>
      </c>
      <c r="B751" s="9">
        <f t="shared" si="117"/>
        <v>315845</v>
      </c>
      <c r="C751" s="9">
        <f t="shared" si="119"/>
        <v>315875</v>
      </c>
      <c r="D751" s="3">
        <f t="shared" si="120"/>
        <v>31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 x14ac:dyDescent="0.25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316214</v>
      </c>
      <c r="B752" s="9">
        <f t="shared" si="117"/>
        <v>316210</v>
      </c>
      <c r="C752" s="9">
        <f t="shared" si="119"/>
        <v>316240</v>
      </c>
      <c r="D752" s="3">
        <f t="shared" si="120"/>
        <v>31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 x14ac:dyDescent="0.25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316579</v>
      </c>
      <c r="B753" s="9">
        <f t="shared" si="117"/>
        <v>316575</v>
      </c>
      <c r="C753" s="9">
        <f t="shared" si="119"/>
        <v>316605</v>
      </c>
      <c r="D753" s="3">
        <f t="shared" si="120"/>
        <v>31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 x14ac:dyDescent="0.25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316944</v>
      </c>
      <c r="B754" s="9">
        <f t="shared" si="117"/>
        <v>316940</v>
      </c>
      <c r="C754" s="9">
        <f t="shared" si="119"/>
        <v>316970</v>
      </c>
      <c r="D754" s="3">
        <f t="shared" si="120"/>
        <v>31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 x14ac:dyDescent="0.25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317310</v>
      </c>
      <c r="B755" s="9">
        <f t="shared" si="117"/>
        <v>317306</v>
      </c>
      <c r="C755" s="9">
        <f t="shared" si="119"/>
        <v>317336</v>
      </c>
      <c r="D755" s="3">
        <f t="shared" si="120"/>
        <v>31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 x14ac:dyDescent="0.25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317675</v>
      </c>
      <c r="B756" s="9">
        <f t="shared" si="117"/>
        <v>317671</v>
      </c>
      <c r="C756" s="9">
        <f t="shared" si="119"/>
        <v>317701</v>
      </c>
      <c r="D756" s="3">
        <f t="shared" si="120"/>
        <v>31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 x14ac:dyDescent="0.25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318040</v>
      </c>
      <c r="B757" s="9">
        <f t="shared" si="117"/>
        <v>318036</v>
      </c>
      <c r="C757" s="9">
        <f t="shared" si="119"/>
        <v>318066</v>
      </c>
      <c r="D757" s="3">
        <f t="shared" si="120"/>
        <v>31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 x14ac:dyDescent="0.25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318405</v>
      </c>
      <c r="B758" s="9">
        <f t="shared" si="117"/>
        <v>318401</v>
      </c>
      <c r="C758" s="9">
        <f t="shared" si="119"/>
        <v>318431</v>
      </c>
      <c r="D758" s="3">
        <f t="shared" si="120"/>
        <v>31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 x14ac:dyDescent="0.25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318771</v>
      </c>
      <c r="B759" s="9">
        <f t="shared" si="117"/>
        <v>318767</v>
      </c>
      <c r="C759" s="9">
        <f t="shared" si="119"/>
        <v>318797</v>
      </c>
      <c r="D759" s="3">
        <f t="shared" si="120"/>
        <v>31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 x14ac:dyDescent="0.25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319136</v>
      </c>
      <c r="B760" s="9">
        <f t="shared" si="117"/>
        <v>319132</v>
      </c>
      <c r="C760" s="9">
        <f t="shared" si="119"/>
        <v>319162</v>
      </c>
      <c r="D760" s="3">
        <f t="shared" si="120"/>
        <v>31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 x14ac:dyDescent="0.25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319501</v>
      </c>
      <c r="B761" s="9">
        <f t="shared" si="117"/>
        <v>319497</v>
      </c>
      <c r="C761" s="9">
        <f t="shared" si="119"/>
        <v>319527</v>
      </c>
      <c r="D761" s="3">
        <f t="shared" si="120"/>
        <v>31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 x14ac:dyDescent="0.25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319866</v>
      </c>
      <c r="B762" s="9">
        <f t="shared" si="117"/>
        <v>319862</v>
      </c>
      <c r="C762" s="9">
        <f t="shared" si="119"/>
        <v>319892</v>
      </c>
      <c r="D762" s="3">
        <f t="shared" si="120"/>
        <v>31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 x14ac:dyDescent="0.25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320232</v>
      </c>
      <c r="B763" s="9">
        <f t="shared" si="117"/>
        <v>320228</v>
      </c>
      <c r="C763" s="9">
        <f t="shared" si="119"/>
        <v>320258</v>
      </c>
      <c r="D763" s="3">
        <f t="shared" si="120"/>
        <v>31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 x14ac:dyDescent="0.25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320597</v>
      </c>
      <c r="B764" s="9">
        <f t="shared" si="117"/>
        <v>320593</v>
      </c>
      <c r="C764" s="9">
        <f t="shared" si="119"/>
        <v>320623</v>
      </c>
      <c r="D764" s="3">
        <f t="shared" si="120"/>
        <v>31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 x14ac:dyDescent="0.25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320962</v>
      </c>
      <c r="B765" s="9">
        <f t="shared" si="117"/>
        <v>320958</v>
      </c>
      <c r="C765" s="9">
        <f t="shared" si="119"/>
        <v>320988</v>
      </c>
      <c r="D765" s="3">
        <f t="shared" si="120"/>
        <v>31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 x14ac:dyDescent="0.25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321327</v>
      </c>
      <c r="B766" s="9">
        <f t="shared" si="117"/>
        <v>321323</v>
      </c>
      <c r="C766" s="9">
        <f t="shared" si="119"/>
        <v>321353</v>
      </c>
      <c r="D766" s="3">
        <f t="shared" si="120"/>
        <v>31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 x14ac:dyDescent="0.25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321693</v>
      </c>
      <c r="B767" s="9">
        <f t="shared" si="117"/>
        <v>321689</v>
      </c>
      <c r="C767" s="9">
        <f t="shared" si="119"/>
        <v>321719</v>
      </c>
      <c r="D767" s="3">
        <f t="shared" si="120"/>
        <v>31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 x14ac:dyDescent="0.25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322058</v>
      </c>
      <c r="B768" s="9">
        <f t="shared" si="117"/>
        <v>322054</v>
      </c>
      <c r="C768" s="9">
        <f t="shared" si="119"/>
        <v>322084</v>
      </c>
      <c r="D768" s="3">
        <f t="shared" si="120"/>
        <v>31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 x14ac:dyDescent="0.25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322423</v>
      </c>
      <c r="B769" s="9">
        <f t="shared" si="117"/>
        <v>322419</v>
      </c>
      <c r="C769" s="9">
        <f t="shared" si="119"/>
        <v>322449</v>
      </c>
      <c r="D769" s="3">
        <f t="shared" si="120"/>
        <v>31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 x14ac:dyDescent="0.25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322788</v>
      </c>
      <c r="B770" s="9">
        <f t="shared" si="117"/>
        <v>322784</v>
      </c>
      <c r="C770" s="9">
        <f t="shared" si="119"/>
        <v>322814</v>
      </c>
      <c r="D770" s="3">
        <f t="shared" si="120"/>
        <v>31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 x14ac:dyDescent="0.25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323154</v>
      </c>
      <c r="B771" s="9">
        <f t="shared" si="117"/>
        <v>323150</v>
      </c>
      <c r="C771" s="9">
        <f t="shared" si="119"/>
        <v>323180</v>
      </c>
      <c r="D771" s="3">
        <f t="shared" si="120"/>
        <v>31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 x14ac:dyDescent="0.25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323519</v>
      </c>
      <c r="B772" s="9">
        <f t="shared" si="117"/>
        <v>323515</v>
      </c>
      <c r="C772" s="9">
        <f t="shared" si="119"/>
        <v>323545</v>
      </c>
      <c r="D772" s="3">
        <f t="shared" si="120"/>
        <v>31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 x14ac:dyDescent="0.25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323884</v>
      </c>
      <c r="B773" s="9">
        <f t="shared" si="117"/>
        <v>323880</v>
      </c>
      <c r="C773" s="9">
        <f t="shared" si="119"/>
        <v>323910</v>
      </c>
      <c r="D773" s="3">
        <f t="shared" si="120"/>
        <v>31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 x14ac:dyDescent="0.25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324249</v>
      </c>
      <c r="B774" s="9">
        <f t="shared" ref="B774:B837" si="126">EOMONTH(A774,-1)+1</f>
        <v>324245</v>
      </c>
      <c r="C774" s="9">
        <f t="shared" si="119"/>
        <v>324275</v>
      </c>
      <c r="D774" s="3">
        <f t="shared" si="120"/>
        <v>31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324615</v>
      </c>
      <c r="B775" s="9">
        <f t="shared" si="126"/>
        <v>324611</v>
      </c>
      <c r="C775" s="9">
        <f t="shared" ref="C775:C838" si="128">EOMONTH(A775,0)</f>
        <v>324641</v>
      </c>
      <c r="D775" s="3">
        <f t="shared" ref="D775:D838" si="129">C775-B775+1</f>
        <v>31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 x14ac:dyDescent="0.25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324980</v>
      </c>
      <c r="B776" s="9">
        <f t="shared" si="126"/>
        <v>324976</v>
      </c>
      <c r="C776" s="9">
        <f t="shared" si="128"/>
        <v>325006</v>
      </c>
      <c r="D776" s="3">
        <f t="shared" si="129"/>
        <v>31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 x14ac:dyDescent="0.25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325345</v>
      </c>
      <c r="B777" s="9">
        <f t="shared" si="126"/>
        <v>325341</v>
      </c>
      <c r="C777" s="9">
        <f t="shared" si="128"/>
        <v>325371</v>
      </c>
      <c r="D777" s="3">
        <f t="shared" si="129"/>
        <v>31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 x14ac:dyDescent="0.25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325710</v>
      </c>
      <c r="B778" s="9">
        <f t="shared" si="126"/>
        <v>325706</v>
      </c>
      <c r="C778" s="9">
        <f t="shared" si="128"/>
        <v>325736</v>
      </c>
      <c r="D778" s="3">
        <f t="shared" si="129"/>
        <v>31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 x14ac:dyDescent="0.25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326076</v>
      </c>
      <c r="B779" s="9">
        <f t="shared" si="126"/>
        <v>326072</v>
      </c>
      <c r="C779" s="9">
        <f t="shared" si="128"/>
        <v>326102</v>
      </c>
      <c r="D779" s="3">
        <f t="shared" si="129"/>
        <v>31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 x14ac:dyDescent="0.25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326441</v>
      </c>
      <c r="B780" s="9">
        <f t="shared" si="126"/>
        <v>326437</v>
      </c>
      <c r="C780" s="9">
        <f t="shared" si="128"/>
        <v>326467</v>
      </c>
      <c r="D780" s="3">
        <f t="shared" si="129"/>
        <v>31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 x14ac:dyDescent="0.25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326806</v>
      </c>
      <c r="B781" s="9">
        <f t="shared" si="126"/>
        <v>326802</v>
      </c>
      <c r="C781" s="9">
        <f t="shared" si="128"/>
        <v>326832</v>
      </c>
      <c r="D781" s="3">
        <f t="shared" si="129"/>
        <v>31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 x14ac:dyDescent="0.25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327171</v>
      </c>
      <c r="B782" s="9">
        <f t="shared" si="126"/>
        <v>327167</v>
      </c>
      <c r="C782" s="9">
        <f t="shared" si="128"/>
        <v>327197</v>
      </c>
      <c r="D782" s="3">
        <f t="shared" si="129"/>
        <v>31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 x14ac:dyDescent="0.25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327537</v>
      </c>
      <c r="B783" s="9">
        <f t="shared" si="126"/>
        <v>327533</v>
      </c>
      <c r="C783" s="9">
        <f t="shared" si="128"/>
        <v>327563</v>
      </c>
      <c r="D783" s="3">
        <f t="shared" si="129"/>
        <v>31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 x14ac:dyDescent="0.25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327902</v>
      </c>
      <c r="B784" s="9">
        <f t="shared" si="126"/>
        <v>327898</v>
      </c>
      <c r="C784" s="9">
        <f t="shared" si="128"/>
        <v>327928</v>
      </c>
      <c r="D784" s="3">
        <f t="shared" si="129"/>
        <v>31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 x14ac:dyDescent="0.25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328267</v>
      </c>
      <c r="B785" s="9">
        <f t="shared" si="126"/>
        <v>328263</v>
      </c>
      <c r="C785" s="9">
        <f t="shared" si="128"/>
        <v>328293</v>
      </c>
      <c r="D785" s="3">
        <f t="shared" si="129"/>
        <v>31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 x14ac:dyDescent="0.25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328632</v>
      </c>
      <c r="B786" s="9">
        <f t="shared" si="126"/>
        <v>328628</v>
      </c>
      <c r="C786" s="9">
        <f t="shared" si="128"/>
        <v>328658</v>
      </c>
      <c r="D786" s="3">
        <f t="shared" si="129"/>
        <v>31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 x14ac:dyDescent="0.25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328998</v>
      </c>
      <c r="B787" s="9">
        <f t="shared" si="126"/>
        <v>328994</v>
      </c>
      <c r="C787" s="9">
        <f t="shared" si="128"/>
        <v>329024</v>
      </c>
      <c r="D787" s="3">
        <f t="shared" si="129"/>
        <v>31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 x14ac:dyDescent="0.25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329363</v>
      </c>
      <c r="B788" s="9">
        <f t="shared" si="126"/>
        <v>329359</v>
      </c>
      <c r="C788" s="9">
        <f t="shared" si="128"/>
        <v>329389</v>
      </c>
      <c r="D788" s="3">
        <f t="shared" si="129"/>
        <v>31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 x14ac:dyDescent="0.25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329728</v>
      </c>
      <c r="B789" s="9">
        <f t="shared" si="126"/>
        <v>329724</v>
      </c>
      <c r="C789" s="9">
        <f t="shared" si="128"/>
        <v>329754</v>
      </c>
      <c r="D789" s="3">
        <f t="shared" si="129"/>
        <v>31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 x14ac:dyDescent="0.25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330093</v>
      </c>
      <c r="B790" s="9">
        <f t="shared" si="126"/>
        <v>330089</v>
      </c>
      <c r="C790" s="9">
        <f t="shared" si="128"/>
        <v>330119</v>
      </c>
      <c r="D790" s="3">
        <f t="shared" si="129"/>
        <v>31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 x14ac:dyDescent="0.25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330459</v>
      </c>
      <c r="B791" s="9">
        <f t="shared" si="126"/>
        <v>330455</v>
      </c>
      <c r="C791" s="9">
        <f t="shared" si="128"/>
        <v>330485</v>
      </c>
      <c r="D791" s="3">
        <f t="shared" si="129"/>
        <v>31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 x14ac:dyDescent="0.25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330824</v>
      </c>
      <c r="B792" s="9">
        <f t="shared" si="126"/>
        <v>330820</v>
      </c>
      <c r="C792" s="9">
        <f t="shared" si="128"/>
        <v>330850</v>
      </c>
      <c r="D792" s="3">
        <f t="shared" si="129"/>
        <v>31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 x14ac:dyDescent="0.25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331189</v>
      </c>
      <c r="B793" s="9">
        <f t="shared" si="126"/>
        <v>331185</v>
      </c>
      <c r="C793" s="9">
        <f t="shared" si="128"/>
        <v>331215</v>
      </c>
      <c r="D793" s="3">
        <f t="shared" si="129"/>
        <v>31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 x14ac:dyDescent="0.25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331554</v>
      </c>
      <c r="B794" s="9">
        <f t="shared" si="126"/>
        <v>331550</v>
      </c>
      <c r="C794" s="9">
        <f t="shared" si="128"/>
        <v>331580</v>
      </c>
      <c r="D794" s="3">
        <f t="shared" si="129"/>
        <v>31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 x14ac:dyDescent="0.25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331920</v>
      </c>
      <c r="B795" s="9">
        <f t="shared" si="126"/>
        <v>331916</v>
      </c>
      <c r="C795" s="9">
        <f t="shared" si="128"/>
        <v>331946</v>
      </c>
      <c r="D795" s="3">
        <f t="shared" si="129"/>
        <v>31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 x14ac:dyDescent="0.25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332285</v>
      </c>
      <c r="B796" s="9">
        <f t="shared" si="126"/>
        <v>332281</v>
      </c>
      <c r="C796" s="9">
        <f t="shared" si="128"/>
        <v>332311</v>
      </c>
      <c r="D796" s="3">
        <f t="shared" si="129"/>
        <v>31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 x14ac:dyDescent="0.25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332650</v>
      </c>
      <c r="B797" s="9">
        <f t="shared" si="126"/>
        <v>332646</v>
      </c>
      <c r="C797" s="9">
        <f t="shared" si="128"/>
        <v>332676</v>
      </c>
      <c r="D797" s="3">
        <f t="shared" si="129"/>
        <v>31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 x14ac:dyDescent="0.25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333015</v>
      </c>
      <c r="B798" s="9">
        <f t="shared" si="126"/>
        <v>333011</v>
      </c>
      <c r="C798" s="9">
        <f t="shared" si="128"/>
        <v>333041</v>
      </c>
      <c r="D798" s="3">
        <f t="shared" si="129"/>
        <v>31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 x14ac:dyDescent="0.25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333381</v>
      </c>
      <c r="B799" s="9">
        <f t="shared" si="126"/>
        <v>333377</v>
      </c>
      <c r="C799" s="9">
        <f t="shared" si="128"/>
        <v>333407</v>
      </c>
      <c r="D799" s="3">
        <f t="shared" si="129"/>
        <v>31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 x14ac:dyDescent="0.25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333746</v>
      </c>
      <c r="B800" s="9">
        <f t="shared" si="126"/>
        <v>333742</v>
      </c>
      <c r="C800" s="9">
        <f t="shared" si="128"/>
        <v>333772</v>
      </c>
      <c r="D800" s="3">
        <f t="shared" si="129"/>
        <v>31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 x14ac:dyDescent="0.25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334111</v>
      </c>
      <c r="B801" s="9">
        <f t="shared" si="126"/>
        <v>334107</v>
      </c>
      <c r="C801" s="9">
        <f t="shared" si="128"/>
        <v>334137</v>
      </c>
      <c r="D801" s="3">
        <f t="shared" si="129"/>
        <v>31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 x14ac:dyDescent="0.25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334476</v>
      </c>
      <c r="B802" s="9">
        <f t="shared" si="126"/>
        <v>334472</v>
      </c>
      <c r="C802" s="9">
        <f t="shared" si="128"/>
        <v>334502</v>
      </c>
      <c r="D802" s="3">
        <f t="shared" si="129"/>
        <v>31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 x14ac:dyDescent="0.25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334842</v>
      </c>
      <c r="B803" s="9">
        <f t="shared" si="126"/>
        <v>334838</v>
      </c>
      <c r="C803" s="9">
        <f t="shared" si="128"/>
        <v>334868</v>
      </c>
      <c r="D803" s="3">
        <f t="shared" si="129"/>
        <v>31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 x14ac:dyDescent="0.25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335207</v>
      </c>
      <c r="B804" s="9">
        <f t="shared" si="126"/>
        <v>335203</v>
      </c>
      <c r="C804" s="9">
        <f t="shared" si="128"/>
        <v>335233</v>
      </c>
      <c r="D804" s="3">
        <f t="shared" si="129"/>
        <v>31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 x14ac:dyDescent="0.25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335572</v>
      </c>
      <c r="B805" s="9">
        <f t="shared" si="126"/>
        <v>335568</v>
      </c>
      <c r="C805" s="9">
        <f t="shared" si="128"/>
        <v>335598</v>
      </c>
      <c r="D805" s="3">
        <f t="shared" si="129"/>
        <v>31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 x14ac:dyDescent="0.25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335937</v>
      </c>
      <c r="B806" s="9">
        <f t="shared" si="126"/>
        <v>335933</v>
      </c>
      <c r="C806" s="9">
        <f t="shared" si="128"/>
        <v>335963</v>
      </c>
      <c r="D806" s="3">
        <f t="shared" si="129"/>
        <v>31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 x14ac:dyDescent="0.25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336303</v>
      </c>
      <c r="B807" s="9">
        <f t="shared" si="126"/>
        <v>336299</v>
      </c>
      <c r="C807" s="9">
        <f t="shared" si="128"/>
        <v>336329</v>
      </c>
      <c r="D807" s="3">
        <f t="shared" si="129"/>
        <v>31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 x14ac:dyDescent="0.25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336668</v>
      </c>
      <c r="B808" s="9">
        <f t="shared" si="126"/>
        <v>336664</v>
      </c>
      <c r="C808" s="9">
        <f t="shared" si="128"/>
        <v>336694</v>
      </c>
      <c r="D808" s="3">
        <f t="shared" si="129"/>
        <v>31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 x14ac:dyDescent="0.25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337033</v>
      </c>
      <c r="B809" s="9">
        <f t="shared" si="126"/>
        <v>337029</v>
      </c>
      <c r="C809" s="9">
        <f t="shared" si="128"/>
        <v>337059</v>
      </c>
      <c r="D809" s="3">
        <f t="shared" si="129"/>
        <v>31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 x14ac:dyDescent="0.25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337398</v>
      </c>
      <c r="B810" s="9">
        <f t="shared" si="126"/>
        <v>337394</v>
      </c>
      <c r="C810" s="9">
        <f t="shared" si="128"/>
        <v>337424</v>
      </c>
      <c r="D810" s="3">
        <f t="shared" si="129"/>
        <v>31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 x14ac:dyDescent="0.25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337764</v>
      </c>
      <c r="B811" s="9">
        <f t="shared" si="126"/>
        <v>337760</v>
      </c>
      <c r="C811" s="9">
        <f t="shared" si="128"/>
        <v>337790</v>
      </c>
      <c r="D811" s="3">
        <f t="shared" si="129"/>
        <v>31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 x14ac:dyDescent="0.25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338129</v>
      </c>
      <c r="B812" s="9">
        <f t="shared" si="126"/>
        <v>338125</v>
      </c>
      <c r="C812" s="9">
        <f t="shared" si="128"/>
        <v>338155</v>
      </c>
      <c r="D812" s="3">
        <f t="shared" si="129"/>
        <v>31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 x14ac:dyDescent="0.25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338494</v>
      </c>
      <c r="B813" s="9">
        <f t="shared" si="126"/>
        <v>338490</v>
      </c>
      <c r="C813" s="9">
        <f t="shared" si="128"/>
        <v>338520</v>
      </c>
      <c r="D813" s="3">
        <f t="shared" si="129"/>
        <v>31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 x14ac:dyDescent="0.25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338859</v>
      </c>
      <c r="B814" s="9">
        <f t="shared" si="126"/>
        <v>338855</v>
      </c>
      <c r="C814" s="9">
        <f t="shared" si="128"/>
        <v>338885</v>
      </c>
      <c r="D814" s="3">
        <f t="shared" si="129"/>
        <v>31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 x14ac:dyDescent="0.25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339225</v>
      </c>
      <c r="B815" s="9">
        <f t="shared" si="126"/>
        <v>339221</v>
      </c>
      <c r="C815" s="9">
        <f t="shared" si="128"/>
        <v>339251</v>
      </c>
      <c r="D815" s="3">
        <f t="shared" si="129"/>
        <v>31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 x14ac:dyDescent="0.25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339590</v>
      </c>
      <c r="B816" s="9">
        <f t="shared" si="126"/>
        <v>339586</v>
      </c>
      <c r="C816" s="9">
        <f t="shared" si="128"/>
        <v>339616</v>
      </c>
      <c r="D816" s="3">
        <f t="shared" si="129"/>
        <v>31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 x14ac:dyDescent="0.25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339955</v>
      </c>
      <c r="B817" s="9">
        <f t="shared" si="126"/>
        <v>339951</v>
      </c>
      <c r="C817" s="9">
        <f t="shared" si="128"/>
        <v>339981</v>
      </c>
      <c r="D817" s="3">
        <f t="shared" si="129"/>
        <v>31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 x14ac:dyDescent="0.25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340320</v>
      </c>
      <c r="B818" s="9">
        <f t="shared" si="126"/>
        <v>340316</v>
      </c>
      <c r="C818" s="9">
        <f t="shared" si="128"/>
        <v>340346</v>
      </c>
      <c r="D818" s="3">
        <f t="shared" si="129"/>
        <v>31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 x14ac:dyDescent="0.25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340686</v>
      </c>
      <c r="B819" s="9">
        <f t="shared" si="126"/>
        <v>340682</v>
      </c>
      <c r="C819" s="9">
        <f t="shared" si="128"/>
        <v>340712</v>
      </c>
      <c r="D819" s="3">
        <f t="shared" si="129"/>
        <v>31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 x14ac:dyDescent="0.25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341051</v>
      </c>
      <c r="B820" s="9">
        <f t="shared" si="126"/>
        <v>341047</v>
      </c>
      <c r="C820" s="9">
        <f t="shared" si="128"/>
        <v>341077</v>
      </c>
      <c r="D820" s="3">
        <f t="shared" si="129"/>
        <v>31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 x14ac:dyDescent="0.25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341416</v>
      </c>
      <c r="B821" s="9">
        <f t="shared" si="126"/>
        <v>341412</v>
      </c>
      <c r="C821" s="9">
        <f t="shared" si="128"/>
        <v>341442</v>
      </c>
      <c r="D821" s="3">
        <f t="shared" si="129"/>
        <v>31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 x14ac:dyDescent="0.25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341781</v>
      </c>
      <c r="B822" s="9">
        <f t="shared" si="126"/>
        <v>341777</v>
      </c>
      <c r="C822" s="9">
        <f t="shared" si="128"/>
        <v>341807</v>
      </c>
      <c r="D822" s="3">
        <f t="shared" si="129"/>
        <v>31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 x14ac:dyDescent="0.25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342147</v>
      </c>
      <c r="B823" s="9">
        <f t="shared" si="126"/>
        <v>342143</v>
      </c>
      <c r="C823" s="9">
        <f t="shared" si="128"/>
        <v>342173</v>
      </c>
      <c r="D823" s="3">
        <f t="shared" si="129"/>
        <v>31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 x14ac:dyDescent="0.25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342512</v>
      </c>
      <c r="B824" s="9">
        <f t="shared" si="126"/>
        <v>342508</v>
      </c>
      <c r="C824" s="9">
        <f t="shared" si="128"/>
        <v>342538</v>
      </c>
      <c r="D824" s="3">
        <f t="shared" si="129"/>
        <v>31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 x14ac:dyDescent="0.25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342877</v>
      </c>
      <c r="B825" s="9">
        <f t="shared" si="126"/>
        <v>342873</v>
      </c>
      <c r="C825" s="9">
        <f t="shared" si="128"/>
        <v>342903</v>
      </c>
      <c r="D825" s="3">
        <f t="shared" si="129"/>
        <v>31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 x14ac:dyDescent="0.25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343242</v>
      </c>
      <c r="B826" s="9">
        <f t="shared" si="126"/>
        <v>343238</v>
      </c>
      <c r="C826" s="9">
        <f t="shared" si="128"/>
        <v>343268</v>
      </c>
      <c r="D826" s="3">
        <f t="shared" si="129"/>
        <v>31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 x14ac:dyDescent="0.25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343608</v>
      </c>
      <c r="B827" s="9">
        <f t="shared" si="126"/>
        <v>343604</v>
      </c>
      <c r="C827" s="9">
        <f t="shared" si="128"/>
        <v>343634</v>
      </c>
      <c r="D827" s="3">
        <f t="shared" si="129"/>
        <v>31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 x14ac:dyDescent="0.25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343973</v>
      </c>
      <c r="B828" s="9">
        <f t="shared" si="126"/>
        <v>343969</v>
      </c>
      <c r="C828" s="9">
        <f t="shared" si="128"/>
        <v>343999</v>
      </c>
      <c r="D828" s="3">
        <f t="shared" si="129"/>
        <v>31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 x14ac:dyDescent="0.25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344338</v>
      </c>
      <c r="B829" s="9">
        <f t="shared" si="126"/>
        <v>344334</v>
      </c>
      <c r="C829" s="9">
        <f t="shared" si="128"/>
        <v>344364</v>
      </c>
      <c r="D829" s="3">
        <f t="shared" si="129"/>
        <v>31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 x14ac:dyDescent="0.25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344703</v>
      </c>
      <c r="B830" s="9">
        <f t="shared" si="126"/>
        <v>344699</v>
      </c>
      <c r="C830" s="9">
        <f t="shared" si="128"/>
        <v>344729</v>
      </c>
      <c r="D830" s="3">
        <f t="shared" si="129"/>
        <v>31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 x14ac:dyDescent="0.25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345069</v>
      </c>
      <c r="B831" s="9">
        <f t="shared" si="126"/>
        <v>345065</v>
      </c>
      <c r="C831" s="9">
        <f t="shared" si="128"/>
        <v>345095</v>
      </c>
      <c r="D831" s="3">
        <f t="shared" si="129"/>
        <v>31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 x14ac:dyDescent="0.25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345434</v>
      </c>
      <c r="B832" s="9">
        <f t="shared" si="126"/>
        <v>345430</v>
      </c>
      <c r="C832" s="9">
        <f t="shared" si="128"/>
        <v>345460</v>
      </c>
      <c r="D832" s="3">
        <f t="shared" si="129"/>
        <v>31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 x14ac:dyDescent="0.25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345799</v>
      </c>
      <c r="B833" s="9">
        <f t="shared" si="126"/>
        <v>345795</v>
      </c>
      <c r="C833" s="9">
        <f t="shared" si="128"/>
        <v>345825</v>
      </c>
      <c r="D833" s="3">
        <f t="shared" si="129"/>
        <v>31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 x14ac:dyDescent="0.25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346164</v>
      </c>
      <c r="B834" s="9">
        <f t="shared" si="126"/>
        <v>346160</v>
      </c>
      <c r="C834" s="9">
        <f t="shared" si="128"/>
        <v>346190</v>
      </c>
      <c r="D834" s="3">
        <f t="shared" si="129"/>
        <v>31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 x14ac:dyDescent="0.25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346530</v>
      </c>
      <c r="B835" s="9">
        <f t="shared" si="126"/>
        <v>346526</v>
      </c>
      <c r="C835" s="9">
        <f t="shared" si="128"/>
        <v>346556</v>
      </c>
      <c r="D835" s="3">
        <f t="shared" si="129"/>
        <v>31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 x14ac:dyDescent="0.25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346895</v>
      </c>
      <c r="B836" s="9">
        <f t="shared" si="126"/>
        <v>346891</v>
      </c>
      <c r="C836" s="9">
        <f t="shared" si="128"/>
        <v>346921</v>
      </c>
      <c r="D836" s="3">
        <f t="shared" si="129"/>
        <v>31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 x14ac:dyDescent="0.25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347260</v>
      </c>
      <c r="B837" s="9">
        <f t="shared" si="126"/>
        <v>347256</v>
      </c>
      <c r="C837" s="9">
        <f t="shared" si="128"/>
        <v>347286</v>
      </c>
      <c r="D837" s="3">
        <f t="shared" si="129"/>
        <v>31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 x14ac:dyDescent="0.25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347625</v>
      </c>
      <c r="B838" s="9">
        <f t="shared" ref="B838:B901" si="133">EOMONTH(A838,-1)+1</f>
        <v>347621</v>
      </c>
      <c r="C838" s="9">
        <f t="shared" si="128"/>
        <v>347651</v>
      </c>
      <c r="D838" s="3">
        <f t="shared" si="129"/>
        <v>31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347991</v>
      </c>
      <c r="B839" s="9">
        <f t="shared" si="133"/>
        <v>347987</v>
      </c>
      <c r="C839" s="9">
        <f t="shared" ref="C839:C902" si="135">EOMONTH(A839,0)</f>
        <v>348017</v>
      </c>
      <c r="D839" s="3">
        <f t="shared" ref="D839:D902" si="136">C839-B839+1</f>
        <v>31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 x14ac:dyDescent="0.25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348356</v>
      </c>
      <c r="B840" s="9">
        <f t="shared" si="133"/>
        <v>348352</v>
      </c>
      <c r="C840" s="9">
        <f t="shared" si="135"/>
        <v>348382</v>
      </c>
      <c r="D840" s="3">
        <f t="shared" si="136"/>
        <v>31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 x14ac:dyDescent="0.25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348721</v>
      </c>
      <c r="B841" s="9">
        <f t="shared" si="133"/>
        <v>348717</v>
      </c>
      <c r="C841" s="9">
        <f t="shared" si="135"/>
        <v>348747</v>
      </c>
      <c r="D841" s="3">
        <f t="shared" si="136"/>
        <v>31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 x14ac:dyDescent="0.25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349086</v>
      </c>
      <c r="B842" s="9">
        <f t="shared" si="133"/>
        <v>349082</v>
      </c>
      <c r="C842" s="9">
        <f t="shared" si="135"/>
        <v>349112</v>
      </c>
      <c r="D842" s="3">
        <f t="shared" si="136"/>
        <v>31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 x14ac:dyDescent="0.25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349452</v>
      </c>
      <c r="B843" s="9">
        <f t="shared" si="133"/>
        <v>349448</v>
      </c>
      <c r="C843" s="9">
        <f t="shared" si="135"/>
        <v>349478</v>
      </c>
      <c r="D843" s="3">
        <f t="shared" si="136"/>
        <v>31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 x14ac:dyDescent="0.25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349817</v>
      </c>
      <c r="B844" s="9">
        <f t="shared" si="133"/>
        <v>349813</v>
      </c>
      <c r="C844" s="9">
        <f t="shared" si="135"/>
        <v>349843</v>
      </c>
      <c r="D844" s="3">
        <f t="shared" si="136"/>
        <v>31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 x14ac:dyDescent="0.25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350182</v>
      </c>
      <c r="B845" s="9">
        <f t="shared" si="133"/>
        <v>350178</v>
      </c>
      <c r="C845" s="9">
        <f t="shared" si="135"/>
        <v>350208</v>
      </c>
      <c r="D845" s="3">
        <f t="shared" si="136"/>
        <v>31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 x14ac:dyDescent="0.25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350547</v>
      </c>
      <c r="B846" s="9">
        <f t="shared" si="133"/>
        <v>350543</v>
      </c>
      <c r="C846" s="9">
        <f t="shared" si="135"/>
        <v>350573</v>
      </c>
      <c r="D846" s="3">
        <f t="shared" si="136"/>
        <v>31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 x14ac:dyDescent="0.25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350913</v>
      </c>
      <c r="B847" s="9">
        <f t="shared" si="133"/>
        <v>350909</v>
      </c>
      <c r="C847" s="9">
        <f t="shared" si="135"/>
        <v>350939</v>
      </c>
      <c r="D847" s="3">
        <f t="shared" si="136"/>
        <v>31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 x14ac:dyDescent="0.25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351278</v>
      </c>
      <c r="B848" s="9">
        <f t="shared" si="133"/>
        <v>351274</v>
      </c>
      <c r="C848" s="9">
        <f t="shared" si="135"/>
        <v>351304</v>
      </c>
      <c r="D848" s="3">
        <f t="shared" si="136"/>
        <v>31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 x14ac:dyDescent="0.25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351643</v>
      </c>
      <c r="B849" s="9">
        <f t="shared" si="133"/>
        <v>351639</v>
      </c>
      <c r="C849" s="9">
        <f t="shared" si="135"/>
        <v>351669</v>
      </c>
      <c r="D849" s="3">
        <f t="shared" si="136"/>
        <v>31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 x14ac:dyDescent="0.25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352008</v>
      </c>
      <c r="B850" s="9">
        <f t="shared" si="133"/>
        <v>352004</v>
      </c>
      <c r="C850" s="9">
        <f t="shared" si="135"/>
        <v>352034</v>
      </c>
      <c r="D850" s="3">
        <f t="shared" si="136"/>
        <v>31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 x14ac:dyDescent="0.25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352374</v>
      </c>
      <c r="B851" s="9">
        <f t="shared" si="133"/>
        <v>352370</v>
      </c>
      <c r="C851" s="9">
        <f t="shared" si="135"/>
        <v>352400</v>
      </c>
      <c r="D851" s="3">
        <f t="shared" si="136"/>
        <v>31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 x14ac:dyDescent="0.25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352739</v>
      </c>
      <c r="B852" s="9">
        <f t="shared" si="133"/>
        <v>352735</v>
      </c>
      <c r="C852" s="9">
        <f t="shared" si="135"/>
        <v>352765</v>
      </c>
      <c r="D852" s="3">
        <f t="shared" si="136"/>
        <v>31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 x14ac:dyDescent="0.25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353104</v>
      </c>
      <c r="B853" s="9">
        <f t="shared" si="133"/>
        <v>353100</v>
      </c>
      <c r="C853" s="9">
        <f t="shared" si="135"/>
        <v>353130</v>
      </c>
      <c r="D853" s="3">
        <f t="shared" si="136"/>
        <v>31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 x14ac:dyDescent="0.25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353469</v>
      </c>
      <c r="B854" s="9">
        <f t="shared" si="133"/>
        <v>353465</v>
      </c>
      <c r="C854" s="9">
        <f t="shared" si="135"/>
        <v>353495</v>
      </c>
      <c r="D854" s="3">
        <f t="shared" si="136"/>
        <v>31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 x14ac:dyDescent="0.25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353835</v>
      </c>
      <c r="B855" s="9">
        <f t="shared" si="133"/>
        <v>353831</v>
      </c>
      <c r="C855" s="9">
        <f t="shared" si="135"/>
        <v>353861</v>
      </c>
      <c r="D855" s="3">
        <f t="shared" si="136"/>
        <v>31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 x14ac:dyDescent="0.25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354200</v>
      </c>
      <c r="B856" s="9">
        <f t="shared" si="133"/>
        <v>354196</v>
      </c>
      <c r="C856" s="9">
        <f t="shared" si="135"/>
        <v>354226</v>
      </c>
      <c r="D856" s="3">
        <f t="shared" si="136"/>
        <v>31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 x14ac:dyDescent="0.25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354565</v>
      </c>
      <c r="B857" s="9">
        <f t="shared" si="133"/>
        <v>354561</v>
      </c>
      <c r="C857" s="9">
        <f t="shared" si="135"/>
        <v>354591</v>
      </c>
      <c r="D857" s="3">
        <f t="shared" si="136"/>
        <v>31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 x14ac:dyDescent="0.25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354930</v>
      </c>
      <c r="B858" s="9">
        <f t="shared" si="133"/>
        <v>354926</v>
      </c>
      <c r="C858" s="9">
        <f t="shared" si="135"/>
        <v>354956</v>
      </c>
      <c r="D858" s="3">
        <f t="shared" si="136"/>
        <v>31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 x14ac:dyDescent="0.25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355296</v>
      </c>
      <c r="B859" s="9">
        <f t="shared" si="133"/>
        <v>355292</v>
      </c>
      <c r="C859" s="9">
        <f t="shared" si="135"/>
        <v>355322</v>
      </c>
      <c r="D859" s="3">
        <f t="shared" si="136"/>
        <v>31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 x14ac:dyDescent="0.25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355661</v>
      </c>
      <c r="B860" s="9">
        <f t="shared" si="133"/>
        <v>355657</v>
      </c>
      <c r="C860" s="9">
        <f t="shared" si="135"/>
        <v>355687</v>
      </c>
      <c r="D860" s="3">
        <f t="shared" si="136"/>
        <v>31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 x14ac:dyDescent="0.25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356026</v>
      </c>
      <c r="B861" s="9">
        <f t="shared" si="133"/>
        <v>356022</v>
      </c>
      <c r="C861" s="9">
        <f t="shared" si="135"/>
        <v>356052</v>
      </c>
      <c r="D861" s="3">
        <f t="shared" si="136"/>
        <v>31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 x14ac:dyDescent="0.25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356391</v>
      </c>
      <c r="B862" s="9">
        <f t="shared" si="133"/>
        <v>356387</v>
      </c>
      <c r="C862" s="9">
        <f t="shared" si="135"/>
        <v>356417</v>
      </c>
      <c r="D862" s="3">
        <f t="shared" si="136"/>
        <v>31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 x14ac:dyDescent="0.25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356757</v>
      </c>
      <c r="B863" s="9">
        <f t="shared" si="133"/>
        <v>356753</v>
      </c>
      <c r="C863" s="9">
        <f t="shared" si="135"/>
        <v>356783</v>
      </c>
      <c r="D863" s="3">
        <f t="shared" si="136"/>
        <v>31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 x14ac:dyDescent="0.25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357122</v>
      </c>
      <c r="B864" s="9">
        <f t="shared" si="133"/>
        <v>357118</v>
      </c>
      <c r="C864" s="9">
        <f t="shared" si="135"/>
        <v>357148</v>
      </c>
      <c r="D864" s="3">
        <f t="shared" si="136"/>
        <v>31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 x14ac:dyDescent="0.25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357487</v>
      </c>
      <c r="B865" s="9">
        <f t="shared" si="133"/>
        <v>357483</v>
      </c>
      <c r="C865" s="9">
        <f t="shared" si="135"/>
        <v>357513</v>
      </c>
      <c r="D865" s="3">
        <f t="shared" si="136"/>
        <v>31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 x14ac:dyDescent="0.25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357852</v>
      </c>
      <c r="B866" s="9">
        <f t="shared" si="133"/>
        <v>357848</v>
      </c>
      <c r="C866" s="9">
        <f t="shared" si="135"/>
        <v>357878</v>
      </c>
      <c r="D866" s="3">
        <f t="shared" si="136"/>
        <v>31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 x14ac:dyDescent="0.25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358218</v>
      </c>
      <c r="B867" s="9">
        <f t="shared" si="133"/>
        <v>358214</v>
      </c>
      <c r="C867" s="9">
        <f t="shared" si="135"/>
        <v>358244</v>
      </c>
      <c r="D867" s="3">
        <f t="shared" si="136"/>
        <v>31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 x14ac:dyDescent="0.25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358583</v>
      </c>
      <c r="B868" s="9">
        <f t="shared" si="133"/>
        <v>358579</v>
      </c>
      <c r="C868" s="9">
        <f t="shared" si="135"/>
        <v>358609</v>
      </c>
      <c r="D868" s="3">
        <f t="shared" si="136"/>
        <v>31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 x14ac:dyDescent="0.25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358948</v>
      </c>
      <c r="B869" s="9">
        <f t="shared" si="133"/>
        <v>358944</v>
      </c>
      <c r="C869" s="9">
        <f t="shared" si="135"/>
        <v>358974</v>
      </c>
      <c r="D869" s="3">
        <f t="shared" si="136"/>
        <v>31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 x14ac:dyDescent="0.25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359313</v>
      </c>
      <c r="B870" s="9">
        <f t="shared" si="133"/>
        <v>359309</v>
      </c>
      <c r="C870" s="9">
        <f t="shared" si="135"/>
        <v>359339</v>
      </c>
      <c r="D870" s="3">
        <f t="shared" si="136"/>
        <v>31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 x14ac:dyDescent="0.25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359679</v>
      </c>
      <c r="B871" s="9">
        <f t="shared" si="133"/>
        <v>359675</v>
      </c>
      <c r="C871" s="9">
        <f t="shared" si="135"/>
        <v>359705</v>
      </c>
      <c r="D871" s="3">
        <f t="shared" si="136"/>
        <v>31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 x14ac:dyDescent="0.25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360044</v>
      </c>
      <c r="B872" s="9">
        <f t="shared" si="133"/>
        <v>360040</v>
      </c>
      <c r="C872" s="9">
        <f t="shared" si="135"/>
        <v>360070</v>
      </c>
      <c r="D872" s="3">
        <f t="shared" si="136"/>
        <v>31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 x14ac:dyDescent="0.25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360409</v>
      </c>
      <c r="B873" s="9">
        <f t="shared" si="133"/>
        <v>360405</v>
      </c>
      <c r="C873" s="9">
        <f t="shared" si="135"/>
        <v>360435</v>
      </c>
      <c r="D873" s="3">
        <f t="shared" si="136"/>
        <v>31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 x14ac:dyDescent="0.25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360774</v>
      </c>
      <c r="B874" s="9">
        <f t="shared" si="133"/>
        <v>360770</v>
      </c>
      <c r="C874" s="9">
        <f t="shared" si="135"/>
        <v>360800</v>
      </c>
      <c r="D874" s="3">
        <f t="shared" si="136"/>
        <v>31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 x14ac:dyDescent="0.25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361140</v>
      </c>
      <c r="B875" s="9">
        <f t="shared" si="133"/>
        <v>361136</v>
      </c>
      <c r="C875" s="9">
        <f t="shared" si="135"/>
        <v>361166</v>
      </c>
      <c r="D875" s="3">
        <f t="shared" si="136"/>
        <v>31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 x14ac:dyDescent="0.25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361505</v>
      </c>
      <c r="B876" s="9">
        <f t="shared" si="133"/>
        <v>361501</v>
      </c>
      <c r="C876" s="9">
        <f t="shared" si="135"/>
        <v>361531</v>
      </c>
      <c r="D876" s="3">
        <f t="shared" si="136"/>
        <v>31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 x14ac:dyDescent="0.25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361870</v>
      </c>
      <c r="B877" s="9">
        <f t="shared" si="133"/>
        <v>361866</v>
      </c>
      <c r="C877" s="9">
        <f t="shared" si="135"/>
        <v>361896</v>
      </c>
      <c r="D877" s="3">
        <f t="shared" si="136"/>
        <v>31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 x14ac:dyDescent="0.25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362235</v>
      </c>
      <c r="B878" s="9">
        <f t="shared" si="133"/>
        <v>362231</v>
      </c>
      <c r="C878" s="9">
        <f t="shared" si="135"/>
        <v>362261</v>
      </c>
      <c r="D878" s="3">
        <f t="shared" si="136"/>
        <v>31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 x14ac:dyDescent="0.25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362601</v>
      </c>
      <c r="B879" s="9">
        <f t="shared" si="133"/>
        <v>362597</v>
      </c>
      <c r="C879" s="9">
        <f t="shared" si="135"/>
        <v>362627</v>
      </c>
      <c r="D879" s="3">
        <f t="shared" si="136"/>
        <v>31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 x14ac:dyDescent="0.25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362966</v>
      </c>
      <c r="B880" s="9">
        <f t="shared" si="133"/>
        <v>362962</v>
      </c>
      <c r="C880" s="9">
        <f t="shared" si="135"/>
        <v>362992</v>
      </c>
      <c r="D880" s="3">
        <f t="shared" si="136"/>
        <v>31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 x14ac:dyDescent="0.25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363331</v>
      </c>
      <c r="B881" s="9">
        <f t="shared" si="133"/>
        <v>363327</v>
      </c>
      <c r="C881" s="9">
        <f t="shared" si="135"/>
        <v>363357</v>
      </c>
      <c r="D881" s="3">
        <f t="shared" si="136"/>
        <v>31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 x14ac:dyDescent="0.25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363696</v>
      </c>
      <c r="B882" s="9">
        <f t="shared" si="133"/>
        <v>363692</v>
      </c>
      <c r="C882" s="9">
        <f t="shared" si="135"/>
        <v>363722</v>
      </c>
      <c r="D882" s="3">
        <f t="shared" si="136"/>
        <v>31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 x14ac:dyDescent="0.25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364062</v>
      </c>
      <c r="B883" s="9">
        <f t="shared" si="133"/>
        <v>364058</v>
      </c>
      <c r="C883" s="9">
        <f t="shared" si="135"/>
        <v>364088</v>
      </c>
      <c r="D883" s="3">
        <f t="shared" si="136"/>
        <v>31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 x14ac:dyDescent="0.25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364427</v>
      </c>
      <c r="B884" s="9">
        <f t="shared" si="133"/>
        <v>364423</v>
      </c>
      <c r="C884" s="9">
        <f t="shared" si="135"/>
        <v>364453</v>
      </c>
      <c r="D884" s="3">
        <f t="shared" si="136"/>
        <v>31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 x14ac:dyDescent="0.25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364792</v>
      </c>
      <c r="B885" s="9">
        <f t="shared" si="133"/>
        <v>364788</v>
      </c>
      <c r="C885" s="9">
        <f t="shared" si="135"/>
        <v>364818</v>
      </c>
      <c r="D885" s="3">
        <f t="shared" si="136"/>
        <v>31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 x14ac:dyDescent="0.25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365157</v>
      </c>
      <c r="B886" s="9">
        <f t="shared" si="133"/>
        <v>365153</v>
      </c>
      <c r="C886" s="9">
        <f t="shared" si="135"/>
        <v>365183</v>
      </c>
      <c r="D886" s="3">
        <f t="shared" si="136"/>
        <v>31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 x14ac:dyDescent="0.25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365522</v>
      </c>
      <c r="B887" s="9">
        <f t="shared" si="133"/>
        <v>365518</v>
      </c>
      <c r="C887" s="9">
        <f t="shared" si="135"/>
        <v>365548</v>
      </c>
      <c r="D887" s="3">
        <f t="shared" si="136"/>
        <v>31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 x14ac:dyDescent="0.25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365887</v>
      </c>
      <c r="B888" s="9">
        <f t="shared" si="133"/>
        <v>365883</v>
      </c>
      <c r="C888" s="9">
        <f t="shared" si="135"/>
        <v>365913</v>
      </c>
      <c r="D888" s="3">
        <f t="shared" si="136"/>
        <v>31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 x14ac:dyDescent="0.25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366252</v>
      </c>
      <c r="B889" s="9">
        <f t="shared" si="133"/>
        <v>366248</v>
      </c>
      <c r="C889" s="9">
        <f t="shared" si="135"/>
        <v>366278</v>
      </c>
      <c r="D889" s="3">
        <f t="shared" si="136"/>
        <v>31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 x14ac:dyDescent="0.25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366617</v>
      </c>
      <c r="B890" s="9">
        <f t="shared" si="133"/>
        <v>366613</v>
      </c>
      <c r="C890" s="9">
        <f t="shared" si="135"/>
        <v>366643</v>
      </c>
      <c r="D890" s="3">
        <f t="shared" si="136"/>
        <v>31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 x14ac:dyDescent="0.25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366983</v>
      </c>
      <c r="B891" s="9">
        <f t="shared" si="133"/>
        <v>366979</v>
      </c>
      <c r="C891" s="9">
        <f t="shared" si="135"/>
        <v>367009</v>
      </c>
      <c r="D891" s="3">
        <f t="shared" si="136"/>
        <v>31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 x14ac:dyDescent="0.25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367348</v>
      </c>
      <c r="B892" s="9">
        <f t="shared" si="133"/>
        <v>367344</v>
      </c>
      <c r="C892" s="9">
        <f t="shared" si="135"/>
        <v>367374</v>
      </c>
      <c r="D892" s="3">
        <f t="shared" si="136"/>
        <v>31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 x14ac:dyDescent="0.25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367713</v>
      </c>
      <c r="B893" s="9">
        <f t="shared" si="133"/>
        <v>367709</v>
      </c>
      <c r="C893" s="9">
        <f t="shared" si="135"/>
        <v>367739</v>
      </c>
      <c r="D893" s="3">
        <f t="shared" si="136"/>
        <v>31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 x14ac:dyDescent="0.25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368078</v>
      </c>
      <c r="B894" s="9">
        <f t="shared" si="133"/>
        <v>368074</v>
      </c>
      <c r="C894" s="9">
        <f t="shared" si="135"/>
        <v>368104</v>
      </c>
      <c r="D894" s="3">
        <f t="shared" si="136"/>
        <v>31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 x14ac:dyDescent="0.25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368444</v>
      </c>
      <c r="B895" s="9">
        <f t="shared" si="133"/>
        <v>368440</v>
      </c>
      <c r="C895" s="9">
        <f t="shared" si="135"/>
        <v>368470</v>
      </c>
      <c r="D895" s="3">
        <f t="shared" si="136"/>
        <v>31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 x14ac:dyDescent="0.25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368809</v>
      </c>
      <c r="B896" s="9">
        <f t="shared" si="133"/>
        <v>368805</v>
      </c>
      <c r="C896" s="9">
        <f t="shared" si="135"/>
        <v>368835</v>
      </c>
      <c r="D896" s="3">
        <f t="shared" si="136"/>
        <v>31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 x14ac:dyDescent="0.25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369174</v>
      </c>
      <c r="B897" s="9">
        <f t="shared" si="133"/>
        <v>369170</v>
      </c>
      <c r="C897" s="9">
        <f t="shared" si="135"/>
        <v>369200</v>
      </c>
      <c r="D897" s="3">
        <f t="shared" si="136"/>
        <v>31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 x14ac:dyDescent="0.25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369539</v>
      </c>
      <c r="B898" s="9">
        <f t="shared" si="133"/>
        <v>369535</v>
      </c>
      <c r="C898" s="9">
        <f t="shared" si="135"/>
        <v>369565</v>
      </c>
      <c r="D898" s="3">
        <f t="shared" si="136"/>
        <v>31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 x14ac:dyDescent="0.25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369905</v>
      </c>
      <c r="B899" s="9">
        <f t="shared" si="133"/>
        <v>369901</v>
      </c>
      <c r="C899" s="9">
        <f t="shared" si="135"/>
        <v>369931</v>
      </c>
      <c r="D899" s="3">
        <f t="shared" si="136"/>
        <v>31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 x14ac:dyDescent="0.25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370270</v>
      </c>
      <c r="B900" s="9">
        <f t="shared" si="133"/>
        <v>370266</v>
      </c>
      <c r="C900" s="9">
        <f t="shared" si="135"/>
        <v>370296</v>
      </c>
      <c r="D900" s="3">
        <f t="shared" si="136"/>
        <v>31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 x14ac:dyDescent="0.25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370635</v>
      </c>
      <c r="B901" s="9">
        <f t="shared" si="133"/>
        <v>370631</v>
      </c>
      <c r="C901" s="9">
        <f t="shared" si="135"/>
        <v>370661</v>
      </c>
      <c r="D901" s="3">
        <f t="shared" si="136"/>
        <v>31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 x14ac:dyDescent="0.25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371000</v>
      </c>
      <c r="B902" s="9">
        <f t="shared" ref="B902:B965" si="141">EOMONTH(A902,-1)+1</f>
        <v>370996</v>
      </c>
      <c r="C902" s="9">
        <f t="shared" si="135"/>
        <v>371026</v>
      </c>
      <c r="D902" s="3">
        <f t="shared" si="136"/>
        <v>31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371366</v>
      </c>
      <c r="B903" s="9">
        <f t="shared" si="141"/>
        <v>371362</v>
      </c>
      <c r="C903" s="9">
        <f t="shared" ref="C903:C966" si="143">EOMONTH(A903,0)</f>
        <v>371392</v>
      </c>
      <c r="D903" s="3">
        <f t="shared" ref="D903:D966" si="144">C903-B903+1</f>
        <v>31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 x14ac:dyDescent="0.25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371731</v>
      </c>
      <c r="B904" s="9">
        <f t="shared" si="141"/>
        <v>371727</v>
      </c>
      <c r="C904" s="9">
        <f t="shared" si="143"/>
        <v>371757</v>
      </c>
      <c r="D904" s="3">
        <f t="shared" si="144"/>
        <v>31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 x14ac:dyDescent="0.25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372096</v>
      </c>
      <c r="B905" s="9">
        <f t="shared" si="141"/>
        <v>372092</v>
      </c>
      <c r="C905" s="9">
        <f t="shared" si="143"/>
        <v>372122</v>
      </c>
      <c r="D905" s="3">
        <f t="shared" si="144"/>
        <v>31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 x14ac:dyDescent="0.25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372461</v>
      </c>
      <c r="B906" s="9">
        <f t="shared" si="141"/>
        <v>372457</v>
      </c>
      <c r="C906" s="9">
        <f t="shared" si="143"/>
        <v>372487</v>
      </c>
      <c r="D906" s="3">
        <f t="shared" si="144"/>
        <v>31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 x14ac:dyDescent="0.25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372827</v>
      </c>
      <c r="B907" s="9">
        <f t="shared" si="141"/>
        <v>372823</v>
      </c>
      <c r="C907" s="9">
        <f t="shared" si="143"/>
        <v>372853</v>
      </c>
      <c r="D907" s="3">
        <f t="shared" si="144"/>
        <v>31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 x14ac:dyDescent="0.25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373192</v>
      </c>
      <c r="B908" s="9">
        <f t="shared" si="141"/>
        <v>373188</v>
      </c>
      <c r="C908" s="9">
        <f t="shared" si="143"/>
        <v>373218</v>
      </c>
      <c r="D908" s="3">
        <f t="shared" si="144"/>
        <v>31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 x14ac:dyDescent="0.25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373557</v>
      </c>
      <c r="B909" s="9">
        <f t="shared" si="141"/>
        <v>373553</v>
      </c>
      <c r="C909" s="9">
        <f t="shared" si="143"/>
        <v>373583</v>
      </c>
      <c r="D909" s="3">
        <f t="shared" si="144"/>
        <v>31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 x14ac:dyDescent="0.25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373922</v>
      </c>
      <c r="B910" s="9">
        <f t="shared" si="141"/>
        <v>373918</v>
      </c>
      <c r="C910" s="9">
        <f t="shared" si="143"/>
        <v>373948</v>
      </c>
      <c r="D910" s="3">
        <f t="shared" si="144"/>
        <v>31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 x14ac:dyDescent="0.25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374288</v>
      </c>
      <c r="B911" s="9">
        <f t="shared" si="141"/>
        <v>374284</v>
      </c>
      <c r="C911" s="9">
        <f t="shared" si="143"/>
        <v>374314</v>
      </c>
      <c r="D911" s="3">
        <f t="shared" si="144"/>
        <v>31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 x14ac:dyDescent="0.25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374653</v>
      </c>
      <c r="B912" s="9">
        <f t="shared" si="141"/>
        <v>374649</v>
      </c>
      <c r="C912" s="9">
        <f t="shared" si="143"/>
        <v>374679</v>
      </c>
      <c r="D912" s="3">
        <f t="shared" si="144"/>
        <v>31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 x14ac:dyDescent="0.25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375018</v>
      </c>
      <c r="B913" s="9">
        <f t="shared" si="141"/>
        <v>375014</v>
      </c>
      <c r="C913" s="9">
        <f t="shared" si="143"/>
        <v>375044</v>
      </c>
      <c r="D913" s="3">
        <f t="shared" si="144"/>
        <v>31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 x14ac:dyDescent="0.25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375383</v>
      </c>
      <c r="B914" s="9">
        <f t="shared" si="141"/>
        <v>375379</v>
      </c>
      <c r="C914" s="9">
        <f t="shared" si="143"/>
        <v>375409</v>
      </c>
      <c r="D914" s="3">
        <f t="shared" si="144"/>
        <v>31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 x14ac:dyDescent="0.25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375749</v>
      </c>
      <c r="B915" s="9">
        <f t="shared" si="141"/>
        <v>375745</v>
      </c>
      <c r="C915" s="9">
        <f t="shared" si="143"/>
        <v>375775</v>
      </c>
      <c r="D915" s="3">
        <f t="shared" si="144"/>
        <v>31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 x14ac:dyDescent="0.25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376114</v>
      </c>
      <c r="B916" s="9">
        <f t="shared" si="141"/>
        <v>376110</v>
      </c>
      <c r="C916" s="9">
        <f t="shared" si="143"/>
        <v>376140</v>
      </c>
      <c r="D916" s="3">
        <f t="shared" si="144"/>
        <v>31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 x14ac:dyDescent="0.25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376479</v>
      </c>
      <c r="B917" s="9">
        <f t="shared" si="141"/>
        <v>376475</v>
      </c>
      <c r="C917" s="9">
        <f t="shared" si="143"/>
        <v>376505</v>
      </c>
      <c r="D917" s="3">
        <f t="shared" si="144"/>
        <v>31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 x14ac:dyDescent="0.25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376844</v>
      </c>
      <c r="B918" s="9">
        <f t="shared" si="141"/>
        <v>376840</v>
      </c>
      <c r="C918" s="9">
        <f t="shared" si="143"/>
        <v>376870</v>
      </c>
      <c r="D918" s="3">
        <f t="shared" si="144"/>
        <v>31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 x14ac:dyDescent="0.25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377210</v>
      </c>
      <c r="B919" s="9">
        <f t="shared" si="141"/>
        <v>377206</v>
      </c>
      <c r="C919" s="9">
        <f t="shared" si="143"/>
        <v>377236</v>
      </c>
      <c r="D919" s="3">
        <f t="shared" si="144"/>
        <v>31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 x14ac:dyDescent="0.25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377575</v>
      </c>
      <c r="B920" s="9">
        <f t="shared" si="141"/>
        <v>377571</v>
      </c>
      <c r="C920" s="9">
        <f t="shared" si="143"/>
        <v>377601</v>
      </c>
      <c r="D920" s="3">
        <f t="shared" si="144"/>
        <v>31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 x14ac:dyDescent="0.25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377940</v>
      </c>
      <c r="B921" s="9">
        <f t="shared" si="141"/>
        <v>377936</v>
      </c>
      <c r="C921" s="9">
        <f t="shared" si="143"/>
        <v>377966</v>
      </c>
      <c r="D921" s="3">
        <f t="shared" si="144"/>
        <v>31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 x14ac:dyDescent="0.25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378305</v>
      </c>
      <c r="B922" s="9">
        <f t="shared" si="141"/>
        <v>378301</v>
      </c>
      <c r="C922" s="9">
        <f t="shared" si="143"/>
        <v>378331</v>
      </c>
      <c r="D922" s="3">
        <f t="shared" si="144"/>
        <v>31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 x14ac:dyDescent="0.25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378671</v>
      </c>
      <c r="B923" s="9">
        <f t="shared" si="141"/>
        <v>378667</v>
      </c>
      <c r="C923" s="9">
        <f t="shared" si="143"/>
        <v>378697</v>
      </c>
      <c r="D923" s="3">
        <f t="shared" si="144"/>
        <v>31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 x14ac:dyDescent="0.25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379036</v>
      </c>
      <c r="B924" s="9">
        <f t="shared" si="141"/>
        <v>379032</v>
      </c>
      <c r="C924" s="9">
        <f t="shared" si="143"/>
        <v>379062</v>
      </c>
      <c r="D924" s="3">
        <f t="shared" si="144"/>
        <v>31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 x14ac:dyDescent="0.25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379401</v>
      </c>
      <c r="B925" s="9">
        <f t="shared" si="141"/>
        <v>379397</v>
      </c>
      <c r="C925" s="9">
        <f t="shared" si="143"/>
        <v>379427</v>
      </c>
      <c r="D925" s="3">
        <f t="shared" si="144"/>
        <v>31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 x14ac:dyDescent="0.25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379766</v>
      </c>
      <c r="B926" s="9">
        <f t="shared" si="141"/>
        <v>379762</v>
      </c>
      <c r="C926" s="9">
        <f t="shared" si="143"/>
        <v>379792</v>
      </c>
      <c r="D926" s="3">
        <f t="shared" si="144"/>
        <v>31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 x14ac:dyDescent="0.25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380132</v>
      </c>
      <c r="B927" s="9">
        <f t="shared" si="141"/>
        <v>380128</v>
      </c>
      <c r="C927" s="9">
        <f t="shared" si="143"/>
        <v>380158</v>
      </c>
      <c r="D927" s="3">
        <f t="shared" si="144"/>
        <v>31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 x14ac:dyDescent="0.25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380497</v>
      </c>
      <c r="B928" s="9">
        <f t="shared" si="141"/>
        <v>380493</v>
      </c>
      <c r="C928" s="9">
        <f t="shared" si="143"/>
        <v>380523</v>
      </c>
      <c r="D928" s="3">
        <f t="shared" si="144"/>
        <v>31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 x14ac:dyDescent="0.25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380862</v>
      </c>
      <c r="B929" s="9">
        <f t="shared" si="141"/>
        <v>380858</v>
      </c>
      <c r="C929" s="9">
        <f t="shared" si="143"/>
        <v>380888</v>
      </c>
      <c r="D929" s="3">
        <f t="shared" si="144"/>
        <v>31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 x14ac:dyDescent="0.25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381227</v>
      </c>
      <c r="B930" s="9">
        <f t="shared" si="141"/>
        <v>381223</v>
      </c>
      <c r="C930" s="9">
        <f t="shared" si="143"/>
        <v>381253</v>
      </c>
      <c r="D930" s="3">
        <f t="shared" si="144"/>
        <v>31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 x14ac:dyDescent="0.25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381593</v>
      </c>
      <c r="B931" s="9">
        <f t="shared" si="141"/>
        <v>381589</v>
      </c>
      <c r="C931" s="9">
        <f t="shared" si="143"/>
        <v>381619</v>
      </c>
      <c r="D931" s="3">
        <f t="shared" si="144"/>
        <v>31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 x14ac:dyDescent="0.25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381958</v>
      </c>
      <c r="B932" s="9">
        <f t="shared" si="141"/>
        <v>381954</v>
      </c>
      <c r="C932" s="9">
        <f t="shared" si="143"/>
        <v>381984</v>
      </c>
      <c r="D932" s="3">
        <f t="shared" si="144"/>
        <v>31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 x14ac:dyDescent="0.25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382323</v>
      </c>
      <c r="B933" s="9">
        <f t="shared" si="141"/>
        <v>382319</v>
      </c>
      <c r="C933" s="9">
        <f t="shared" si="143"/>
        <v>382349</v>
      </c>
      <c r="D933" s="3">
        <f t="shared" si="144"/>
        <v>31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 x14ac:dyDescent="0.25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382688</v>
      </c>
      <c r="B934" s="9">
        <f t="shared" si="141"/>
        <v>382684</v>
      </c>
      <c r="C934" s="9">
        <f t="shared" si="143"/>
        <v>382714</v>
      </c>
      <c r="D934" s="3">
        <f t="shared" si="144"/>
        <v>31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 x14ac:dyDescent="0.25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383054</v>
      </c>
      <c r="B935" s="9">
        <f t="shared" si="141"/>
        <v>383050</v>
      </c>
      <c r="C935" s="9">
        <f t="shared" si="143"/>
        <v>383080</v>
      </c>
      <c r="D935" s="3">
        <f t="shared" si="144"/>
        <v>31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 x14ac:dyDescent="0.25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383419</v>
      </c>
      <c r="B936" s="9">
        <f t="shared" si="141"/>
        <v>383415</v>
      </c>
      <c r="C936" s="9">
        <f t="shared" si="143"/>
        <v>383445</v>
      </c>
      <c r="D936" s="3">
        <f t="shared" si="144"/>
        <v>31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 x14ac:dyDescent="0.25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383784</v>
      </c>
      <c r="B937" s="9">
        <f t="shared" si="141"/>
        <v>383780</v>
      </c>
      <c r="C937" s="9">
        <f t="shared" si="143"/>
        <v>383810</v>
      </c>
      <c r="D937" s="3">
        <f t="shared" si="144"/>
        <v>31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 x14ac:dyDescent="0.25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384149</v>
      </c>
      <c r="B938" s="9">
        <f t="shared" si="141"/>
        <v>384145</v>
      </c>
      <c r="C938" s="9">
        <f t="shared" si="143"/>
        <v>384175</v>
      </c>
      <c r="D938" s="3">
        <f t="shared" si="144"/>
        <v>31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 x14ac:dyDescent="0.25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384515</v>
      </c>
      <c r="B939" s="9">
        <f t="shared" si="141"/>
        <v>384511</v>
      </c>
      <c r="C939" s="9">
        <f t="shared" si="143"/>
        <v>384541</v>
      </c>
      <c r="D939" s="3">
        <f t="shared" si="144"/>
        <v>31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 x14ac:dyDescent="0.25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384880</v>
      </c>
      <c r="B940" s="9">
        <f t="shared" si="141"/>
        <v>384876</v>
      </c>
      <c r="C940" s="9">
        <f t="shared" si="143"/>
        <v>384906</v>
      </c>
      <c r="D940" s="3">
        <f t="shared" si="144"/>
        <v>31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 x14ac:dyDescent="0.25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385245</v>
      </c>
      <c r="B941" s="9">
        <f t="shared" si="141"/>
        <v>385241</v>
      </c>
      <c r="C941" s="9">
        <f t="shared" si="143"/>
        <v>385271</v>
      </c>
      <c r="D941" s="3">
        <f t="shared" si="144"/>
        <v>31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 x14ac:dyDescent="0.25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385610</v>
      </c>
      <c r="B942" s="9">
        <f t="shared" si="141"/>
        <v>385606</v>
      </c>
      <c r="C942" s="9">
        <f t="shared" si="143"/>
        <v>385636</v>
      </c>
      <c r="D942" s="3">
        <f t="shared" si="144"/>
        <v>31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 x14ac:dyDescent="0.25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385976</v>
      </c>
      <c r="B943" s="9">
        <f t="shared" si="141"/>
        <v>385972</v>
      </c>
      <c r="C943" s="9">
        <f t="shared" si="143"/>
        <v>386002</v>
      </c>
      <c r="D943" s="3">
        <f t="shared" si="144"/>
        <v>31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 x14ac:dyDescent="0.25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386341</v>
      </c>
      <c r="B944" s="9">
        <f t="shared" si="141"/>
        <v>386337</v>
      </c>
      <c r="C944" s="9">
        <f t="shared" si="143"/>
        <v>386367</v>
      </c>
      <c r="D944" s="3">
        <f t="shared" si="144"/>
        <v>31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 x14ac:dyDescent="0.25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386706</v>
      </c>
      <c r="B945" s="9">
        <f t="shared" si="141"/>
        <v>386702</v>
      </c>
      <c r="C945" s="9">
        <f t="shared" si="143"/>
        <v>386732</v>
      </c>
      <c r="D945" s="3">
        <f t="shared" si="144"/>
        <v>31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 x14ac:dyDescent="0.25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387071</v>
      </c>
      <c r="B946" s="9">
        <f t="shared" si="141"/>
        <v>387067</v>
      </c>
      <c r="C946" s="9">
        <f t="shared" si="143"/>
        <v>387097</v>
      </c>
      <c r="D946" s="3">
        <f t="shared" si="144"/>
        <v>31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 x14ac:dyDescent="0.25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387437</v>
      </c>
      <c r="B947" s="9">
        <f t="shared" si="141"/>
        <v>387433</v>
      </c>
      <c r="C947" s="9">
        <f t="shared" si="143"/>
        <v>387463</v>
      </c>
      <c r="D947" s="3">
        <f t="shared" si="144"/>
        <v>31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 x14ac:dyDescent="0.25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387802</v>
      </c>
      <c r="B948" s="9">
        <f t="shared" si="141"/>
        <v>387798</v>
      </c>
      <c r="C948" s="9">
        <f t="shared" si="143"/>
        <v>387828</v>
      </c>
      <c r="D948" s="3">
        <f t="shared" si="144"/>
        <v>31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 x14ac:dyDescent="0.25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388167</v>
      </c>
      <c r="B949" s="9">
        <f t="shared" si="141"/>
        <v>388163</v>
      </c>
      <c r="C949" s="9">
        <f t="shared" si="143"/>
        <v>388193</v>
      </c>
      <c r="D949" s="3">
        <f t="shared" si="144"/>
        <v>31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 x14ac:dyDescent="0.25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388532</v>
      </c>
      <c r="B950" s="9">
        <f t="shared" si="141"/>
        <v>388528</v>
      </c>
      <c r="C950" s="9">
        <f t="shared" si="143"/>
        <v>388558</v>
      </c>
      <c r="D950" s="3">
        <f t="shared" si="144"/>
        <v>31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 x14ac:dyDescent="0.25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388898</v>
      </c>
      <c r="B951" s="9">
        <f t="shared" si="141"/>
        <v>388894</v>
      </c>
      <c r="C951" s="9">
        <f t="shared" si="143"/>
        <v>388924</v>
      </c>
      <c r="D951" s="3">
        <f t="shared" si="144"/>
        <v>31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 x14ac:dyDescent="0.25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389263</v>
      </c>
      <c r="B952" s="9">
        <f t="shared" si="141"/>
        <v>389259</v>
      </c>
      <c r="C952" s="9">
        <f t="shared" si="143"/>
        <v>389289</v>
      </c>
      <c r="D952" s="3">
        <f t="shared" si="144"/>
        <v>31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 x14ac:dyDescent="0.25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389628</v>
      </c>
      <c r="B953" s="9">
        <f t="shared" si="141"/>
        <v>389624</v>
      </c>
      <c r="C953" s="9">
        <f t="shared" si="143"/>
        <v>389654</v>
      </c>
      <c r="D953" s="3">
        <f t="shared" si="144"/>
        <v>31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 x14ac:dyDescent="0.25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389993</v>
      </c>
      <c r="B954" s="9">
        <f t="shared" si="141"/>
        <v>389989</v>
      </c>
      <c r="C954" s="9">
        <f t="shared" si="143"/>
        <v>390019</v>
      </c>
      <c r="D954" s="3">
        <f t="shared" si="144"/>
        <v>31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 x14ac:dyDescent="0.25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390359</v>
      </c>
      <c r="B955" s="9">
        <f t="shared" si="141"/>
        <v>390355</v>
      </c>
      <c r="C955" s="9">
        <f t="shared" si="143"/>
        <v>390385</v>
      </c>
      <c r="D955" s="3">
        <f t="shared" si="144"/>
        <v>31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 x14ac:dyDescent="0.25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390724</v>
      </c>
      <c r="B956" s="9">
        <f t="shared" si="141"/>
        <v>390720</v>
      </c>
      <c r="C956" s="9">
        <f t="shared" si="143"/>
        <v>390750</v>
      </c>
      <c r="D956" s="3">
        <f t="shared" si="144"/>
        <v>31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 x14ac:dyDescent="0.25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391089</v>
      </c>
      <c r="B957" s="9">
        <f t="shared" si="141"/>
        <v>391085</v>
      </c>
      <c r="C957" s="9">
        <f t="shared" si="143"/>
        <v>391115</v>
      </c>
      <c r="D957" s="3">
        <f t="shared" si="144"/>
        <v>31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 x14ac:dyDescent="0.25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391454</v>
      </c>
      <c r="B958" s="9">
        <f t="shared" si="141"/>
        <v>391450</v>
      </c>
      <c r="C958" s="9">
        <f t="shared" si="143"/>
        <v>391480</v>
      </c>
      <c r="D958" s="3">
        <f t="shared" si="144"/>
        <v>31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 x14ac:dyDescent="0.25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391820</v>
      </c>
      <c r="B959" s="9">
        <f t="shared" si="141"/>
        <v>391816</v>
      </c>
      <c r="C959" s="9">
        <f t="shared" si="143"/>
        <v>391846</v>
      </c>
      <c r="D959" s="3">
        <f t="shared" si="144"/>
        <v>31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 x14ac:dyDescent="0.25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392185</v>
      </c>
      <c r="B960" s="9">
        <f t="shared" si="141"/>
        <v>392181</v>
      </c>
      <c r="C960" s="9">
        <f t="shared" si="143"/>
        <v>392211</v>
      </c>
      <c r="D960" s="3">
        <f t="shared" si="144"/>
        <v>31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 x14ac:dyDescent="0.25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392550</v>
      </c>
      <c r="B961" s="9">
        <f t="shared" si="141"/>
        <v>392546</v>
      </c>
      <c r="C961" s="9">
        <f t="shared" si="143"/>
        <v>392576</v>
      </c>
      <c r="D961" s="3">
        <f t="shared" si="144"/>
        <v>31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 x14ac:dyDescent="0.25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392915</v>
      </c>
      <c r="B962" s="9">
        <f t="shared" si="141"/>
        <v>392911</v>
      </c>
      <c r="C962" s="9">
        <f t="shared" si="143"/>
        <v>392941</v>
      </c>
      <c r="D962" s="3">
        <f t="shared" si="144"/>
        <v>31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 x14ac:dyDescent="0.25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393281</v>
      </c>
      <c r="B963" s="9">
        <f t="shared" si="141"/>
        <v>393277</v>
      </c>
      <c r="C963" s="9">
        <f t="shared" si="143"/>
        <v>393307</v>
      </c>
      <c r="D963" s="3">
        <f t="shared" si="144"/>
        <v>31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 x14ac:dyDescent="0.25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393646</v>
      </c>
      <c r="B964" s="9">
        <f t="shared" si="141"/>
        <v>393642</v>
      </c>
      <c r="C964" s="9">
        <f t="shared" si="143"/>
        <v>393672</v>
      </c>
      <c r="D964" s="3">
        <f t="shared" si="144"/>
        <v>31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 x14ac:dyDescent="0.25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394011</v>
      </c>
      <c r="B965" s="9">
        <f t="shared" si="141"/>
        <v>394007</v>
      </c>
      <c r="C965" s="9">
        <f t="shared" si="143"/>
        <v>394037</v>
      </c>
      <c r="D965" s="3">
        <f t="shared" si="144"/>
        <v>31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 x14ac:dyDescent="0.25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394376</v>
      </c>
      <c r="B966" s="9">
        <f t="shared" ref="B966:B1029" si="149">EOMONTH(A966,-1)+1</f>
        <v>394372</v>
      </c>
      <c r="C966" s="9">
        <f t="shared" si="143"/>
        <v>394402</v>
      </c>
      <c r="D966" s="3">
        <f t="shared" si="144"/>
        <v>31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394742</v>
      </c>
      <c r="B967" s="9">
        <f t="shared" si="149"/>
        <v>394738</v>
      </c>
      <c r="C967" s="9">
        <f t="shared" ref="C967:C1030" si="151">EOMONTH(A967,0)</f>
        <v>394768</v>
      </c>
      <c r="D967" s="3">
        <f t="shared" ref="D967:D1030" si="152">C967-B967+1</f>
        <v>31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 x14ac:dyDescent="0.25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395107</v>
      </c>
      <c r="B968" s="9">
        <f t="shared" si="149"/>
        <v>395103</v>
      </c>
      <c r="C968" s="9">
        <f t="shared" si="151"/>
        <v>395133</v>
      </c>
      <c r="D968" s="3">
        <f t="shared" si="152"/>
        <v>31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 x14ac:dyDescent="0.25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395472</v>
      </c>
      <c r="B969" s="9">
        <f t="shared" si="149"/>
        <v>395468</v>
      </c>
      <c r="C969" s="9">
        <f t="shared" si="151"/>
        <v>395498</v>
      </c>
      <c r="D969" s="3">
        <f t="shared" si="152"/>
        <v>31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 x14ac:dyDescent="0.25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395837</v>
      </c>
      <c r="B970" s="9">
        <f t="shared" si="149"/>
        <v>395833</v>
      </c>
      <c r="C970" s="9">
        <f t="shared" si="151"/>
        <v>395863</v>
      </c>
      <c r="D970" s="3">
        <f t="shared" si="152"/>
        <v>31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 x14ac:dyDescent="0.25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396203</v>
      </c>
      <c r="B971" s="9">
        <f t="shared" si="149"/>
        <v>396199</v>
      </c>
      <c r="C971" s="9">
        <f t="shared" si="151"/>
        <v>396229</v>
      </c>
      <c r="D971" s="3">
        <f t="shared" si="152"/>
        <v>31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 x14ac:dyDescent="0.25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396568</v>
      </c>
      <c r="B972" s="9">
        <f t="shared" si="149"/>
        <v>396564</v>
      </c>
      <c r="C972" s="9">
        <f t="shared" si="151"/>
        <v>396594</v>
      </c>
      <c r="D972" s="3">
        <f t="shared" si="152"/>
        <v>31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 x14ac:dyDescent="0.25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396933</v>
      </c>
      <c r="B973" s="9">
        <f t="shared" si="149"/>
        <v>396929</v>
      </c>
      <c r="C973" s="9">
        <f t="shared" si="151"/>
        <v>396959</v>
      </c>
      <c r="D973" s="3">
        <f t="shared" si="152"/>
        <v>31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 x14ac:dyDescent="0.25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397298</v>
      </c>
      <c r="B974" s="9">
        <f t="shared" si="149"/>
        <v>397294</v>
      </c>
      <c r="C974" s="9">
        <f t="shared" si="151"/>
        <v>397324</v>
      </c>
      <c r="D974" s="3">
        <f t="shared" si="152"/>
        <v>31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 x14ac:dyDescent="0.25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397664</v>
      </c>
      <c r="B975" s="9">
        <f t="shared" si="149"/>
        <v>397660</v>
      </c>
      <c r="C975" s="9">
        <f t="shared" si="151"/>
        <v>397690</v>
      </c>
      <c r="D975" s="3">
        <f t="shared" si="152"/>
        <v>31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 x14ac:dyDescent="0.25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398029</v>
      </c>
      <c r="B976" s="9">
        <f t="shared" si="149"/>
        <v>398025</v>
      </c>
      <c r="C976" s="9">
        <f t="shared" si="151"/>
        <v>398055</v>
      </c>
      <c r="D976" s="3">
        <f t="shared" si="152"/>
        <v>31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 x14ac:dyDescent="0.25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398394</v>
      </c>
      <c r="B977" s="9">
        <f t="shared" si="149"/>
        <v>398390</v>
      </c>
      <c r="C977" s="9">
        <f t="shared" si="151"/>
        <v>398420</v>
      </c>
      <c r="D977" s="3">
        <f t="shared" si="152"/>
        <v>31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 x14ac:dyDescent="0.25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398759</v>
      </c>
      <c r="B978" s="9">
        <f t="shared" si="149"/>
        <v>398755</v>
      </c>
      <c r="C978" s="9">
        <f t="shared" si="151"/>
        <v>398785</v>
      </c>
      <c r="D978" s="3">
        <f t="shared" si="152"/>
        <v>31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 x14ac:dyDescent="0.25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399125</v>
      </c>
      <c r="B979" s="9">
        <f t="shared" si="149"/>
        <v>399121</v>
      </c>
      <c r="C979" s="9">
        <f t="shared" si="151"/>
        <v>399151</v>
      </c>
      <c r="D979" s="3">
        <f t="shared" si="152"/>
        <v>31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 x14ac:dyDescent="0.25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399490</v>
      </c>
      <c r="B980" s="9">
        <f t="shared" si="149"/>
        <v>399486</v>
      </c>
      <c r="C980" s="9">
        <f t="shared" si="151"/>
        <v>399516</v>
      </c>
      <c r="D980" s="3">
        <f t="shared" si="152"/>
        <v>31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 x14ac:dyDescent="0.25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399855</v>
      </c>
      <c r="B981" s="9">
        <f t="shared" si="149"/>
        <v>399851</v>
      </c>
      <c r="C981" s="9">
        <f t="shared" si="151"/>
        <v>399881</v>
      </c>
      <c r="D981" s="3">
        <f t="shared" si="152"/>
        <v>31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 x14ac:dyDescent="0.25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400220</v>
      </c>
      <c r="B982" s="9">
        <f t="shared" si="149"/>
        <v>400216</v>
      </c>
      <c r="C982" s="9">
        <f t="shared" si="151"/>
        <v>400246</v>
      </c>
      <c r="D982" s="3">
        <f t="shared" si="152"/>
        <v>31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 x14ac:dyDescent="0.25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400586</v>
      </c>
      <c r="B983" s="9">
        <f t="shared" si="149"/>
        <v>400582</v>
      </c>
      <c r="C983" s="9">
        <f t="shared" si="151"/>
        <v>400612</v>
      </c>
      <c r="D983" s="3">
        <f t="shared" si="152"/>
        <v>31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 x14ac:dyDescent="0.25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400951</v>
      </c>
      <c r="B984" s="9">
        <f t="shared" si="149"/>
        <v>400947</v>
      </c>
      <c r="C984" s="9">
        <f t="shared" si="151"/>
        <v>400977</v>
      </c>
      <c r="D984" s="3">
        <f t="shared" si="152"/>
        <v>31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 x14ac:dyDescent="0.25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401316</v>
      </c>
      <c r="B985" s="9">
        <f t="shared" si="149"/>
        <v>401312</v>
      </c>
      <c r="C985" s="9">
        <f t="shared" si="151"/>
        <v>401342</v>
      </c>
      <c r="D985" s="3">
        <f t="shared" si="152"/>
        <v>31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 x14ac:dyDescent="0.25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401681</v>
      </c>
      <c r="B986" s="9">
        <f t="shared" si="149"/>
        <v>401677</v>
      </c>
      <c r="C986" s="9">
        <f t="shared" si="151"/>
        <v>401707</v>
      </c>
      <c r="D986" s="3">
        <f t="shared" si="152"/>
        <v>31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 x14ac:dyDescent="0.25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402046</v>
      </c>
      <c r="B987" s="9">
        <f t="shared" si="149"/>
        <v>402042</v>
      </c>
      <c r="C987" s="9">
        <f t="shared" si="151"/>
        <v>402072</v>
      </c>
      <c r="D987" s="3">
        <f t="shared" si="152"/>
        <v>31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 x14ac:dyDescent="0.25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402411</v>
      </c>
      <c r="B988" s="9">
        <f t="shared" si="149"/>
        <v>402407</v>
      </c>
      <c r="C988" s="9">
        <f t="shared" si="151"/>
        <v>402437</v>
      </c>
      <c r="D988" s="3">
        <f t="shared" si="152"/>
        <v>31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 x14ac:dyDescent="0.25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402776</v>
      </c>
      <c r="B989" s="9">
        <f t="shared" si="149"/>
        <v>402772</v>
      </c>
      <c r="C989" s="9">
        <f t="shared" si="151"/>
        <v>402802</v>
      </c>
      <c r="D989" s="3">
        <f t="shared" si="152"/>
        <v>31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 x14ac:dyDescent="0.25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403141</v>
      </c>
      <c r="B990" s="9">
        <f t="shared" si="149"/>
        <v>403137</v>
      </c>
      <c r="C990" s="9">
        <f t="shared" si="151"/>
        <v>403167</v>
      </c>
      <c r="D990" s="3">
        <f t="shared" si="152"/>
        <v>31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 x14ac:dyDescent="0.25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403507</v>
      </c>
      <c r="B991" s="9">
        <f t="shared" si="149"/>
        <v>403503</v>
      </c>
      <c r="C991" s="9">
        <f t="shared" si="151"/>
        <v>403533</v>
      </c>
      <c r="D991" s="3">
        <f t="shared" si="152"/>
        <v>31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 x14ac:dyDescent="0.25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403872</v>
      </c>
      <c r="B992" s="9">
        <f t="shared" si="149"/>
        <v>403868</v>
      </c>
      <c r="C992" s="9">
        <f t="shared" si="151"/>
        <v>403898</v>
      </c>
      <c r="D992" s="3">
        <f t="shared" si="152"/>
        <v>31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 x14ac:dyDescent="0.25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404237</v>
      </c>
      <c r="B993" s="9">
        <f t="shared" si="149"/>
        <v>404233</v>
      </c>
      <c r="C993" s="9">
        <f t="shared" si="151"/>
        <v>404263</v>
      </c>
      <c r="D993" s="3">
        <f t="shared" si="152"/>
        <v>31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 x14ac:dyDescent="0.25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404602</v>
      </c>
      <c r="B994" s="9">
        <f t="shared" si="149"/>
        <v>404598</v>
      </c>
      <c r="C994" s="9">
        <f t="shared" si="151"/>
        <v>404628</v>
      </c>
      <c r="D994" s="3">
        <f t="shared" si="152"/>
        <v>31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 x14ac:dyDescent="0.25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404968</v>
      </c>
      <c r="B995" s="9">
        <f t="shared" si="149"/>
        <v>404964</v>
      </c>
      <c r="C995" s="9">
        <f t="shared" si="151"/>
        <v>404994</v>
      </c>
      <c r="D995" s="3">
        <f t="shared" si="152"/>
        <v>31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 x14ac:dyDescent="0.25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405333</v>
      </c>
      <c r="B996" s="9">
        <f t="shared" si="149"/>
        <v>405329</v>
      </c>
      <c r="C996" s="9">
        <f t="shared" si="151"/>
        <v>405359</v>
      </c>
      <c r="D996" s="3">
        <f t="shared" si="152"/>
        <v>31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 x14ac:dyDescent="0.25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405698</v>
      </c>
      <c r="B997" s="9">
        <f t="shared" si="149"/>
        <v>405694</v>
      </c>
      <c r="C997" s="9">
        <f t="shared" si="151"/>
        <v>405724</v>
      </c>
      <c r="D997" s="3">
        <f t="shared" si="152"/>
        <v>31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 x14ac:dyDescent="0.25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406063</v>
      </c>
      <c r="B998" s="9">
        <f t="shared" si="149"/>
        <v>406059</v>
      </c>
      <c r="C998" s="9">
        <f t="shared" si="151"/>
        <v>406089</v>
      </c>
      <c r="D998" s="3">
        <f t="shared" si="152"/>
        <v>31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 x14ac:dyDescent="0.25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406429</v>
      </c>
      <c r="B999" s="9">
        <f t="shared" si="149"/>
        <v>406425</v>
      </c>
      <c r="C999" s="9">
        <f t="shared" si="151"/>
        <v>406455</v>
      </c>
      <c r="D999" s="3">
        <f t="shared" si="152"/>
        <v>31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 x14ac:dyDescent="0.25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406794</v>
      </c>
      <c r="B1000" s="9">
        <f t="shared" si="149"/>
        <v>406790</v>
      </c>
      <c r="C1000" s="9">
        <f t="shared" si="151"/>
        <v>406820</v>
      </c>
      <c r="D1000" s="3">
        <f t="shared" si="152"/>
        <v>31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 x14ac:dyDescent="0.25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407159</v>
      </c>
      <c r="B1001" s="9">
        <f t="shared" si="149"/>
        <v>407155</v>
      </c>
      <c r="C1001" s="9">
        <f t="shared" si="151"/>
        <v>407185</v>
      </c>
      <c r="D1001" s="3">
        <f t="shared" si="152"/>
        <v>31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 x14ac:dyDescent="0.25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407524</v>
      </c>
      <c r="B1002" s="9">
        <f t="shared" si="149"/>
        <v>407520</v>
      </c>
      <c r="C1002" s="9">
        <f t="shared" si="151"/>
        <v>407550</v>
      </c>
      <c r="D1002" s="3">
        <f t="shared" si="152"/>
        <v>31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 x14ac:dyDescent="0.25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407890</v>
      </c>
      <c r="B1003" s="9">
        <f t="shared" si="149"/>
        <v>407886</v>
      </c>
      <c r="C1003" s="9">
        <f t="shared" si="151"/>
        <v>407916</v>
      </c>
      <c r="D1003" s="3">
        <f t="shared" si="152"/>
        <v>31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 x14ac:dyDescent="0.25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408255</v>
      </c>
      <c r="B1004" s="9">
        <f t="shared" si="149"/>
        <v>408251</v>
      </c>
      <c r="C1004" s="9">
        <f t="shared" si="151"/>
        <v>408281</v>
      </c>
      <c r="D1004" s="3">
        <f t="shared" si="152"/>
        <v>31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 x14ac:dyDescent="0.25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408620</v>
      </c>
      <c r="B1005" s="9">
        <f t="shared" si="149"/>
        <v>408616</v>
      </c>
      <c r="C1005" s="9">
        <f t="shared" si="151"/>
        <v>408646</v>
      </c>
      <c r="D1005" s="3">
        <f t="shared" si="152"/>
        <v>31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 x14ac:dyDescent="0.25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408985</v>
      </c>
      <c r="B1006" s="9">
        <f t="shared" si="149"/>
        <v>408981</v>
      </c>
      <c r="C1006" s="9">
        <f t="shared" si="151"/>
        <v>409011</v>
      </c>
      <c r="D1006" s="3">
        <f t="shared" si="152"/>
        <v>31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 x14ac:dyDescent="0.25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409351</v>
      </c>
      <c r="B1007" s="9">
        <f t="shared" si="149"/>
        <v>409347</v>
      </c>
      <c r="C1007" s="9">
        <f t="shared" si="151"/>
        <v>409377</v>
      </c>
      <c r="D1007" s="3">
        <f t="shared" si="152"/>
        <v>31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 x14ac:dyDescent="0.25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409716</v>
      </c>
      <c r="B1008" s="9">
        <f t="shared" si="149"/>
        <v>409712</v>
      </c>
      <c r="C1008" s="9">
        <f t="shared" si="151"/>
        <v>409742</v>
      </c>
      <c r="D1008" s="3">
        <f t="shared" si="152"/>
        <v>31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 x14ac:dyDescent="0.25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410081</v>
      </c>
      <c r="B1009" s="9">
        <f t="shared" si="149"/>
        <v>410077</v>
      </c>
      <c r="C1009" s="9">
        <f t="shared" si="151"/>
        <v>410107</v>
      </c>
      <c r="D1009" s="3">
        <f t="shared" si="152"/>
        <v>31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 x14ac:dyDescent="0.25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410446</v>
      </c>
      <c r="B1010" s="9">
        <f t="shared" si="149"/>
        <v>410442</v>
      </c>
      <c r="C1010" s="9">
        <f t="shared" si="151"/>
        <v>410472</v>
      </c>
      <c r="D1010" s="3">
        <f t="shared" si="152"/>
        <v>31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 x14ac:dyDescent="0.25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410812</v>
      </c>
      <c r="B1011" s="9">
        <f t="shared" si="149"/>
        <v>410808</v>
      </c>
      <c r="C1011" s="9">
        <f t="shared" si="151"/>
        <v>410838</v>
      </c>
      <c r="D1011" s="3">
        <f t="shared" si="152"/>
        <v>31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 x14ac:dyDescent="0.25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411177</v>
      </c>
      <c r="B1012" s="9">
        <f t="shared" si="149"/>
        <v>411173</v>
      </c>
      <c r="C1012" s="9">
        <f t="shared" si="151"/>
        <v>411203</v>
      </c>
      <c r="D1012" s="3">
        <f t="shared" si="152"/>
        <v>31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 x14ac:dyDescent="0.25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411542</v>
      </c>
      <c r="B1013" s="9">
        <f t="shared" si="149"/>
        <v>411538</v>
      </c>
      <c r="C1013" s="9">
        <f t="shared" si="151"/>
        <v>411568</v>
      </c>
      <c r="D1013" s="3">
        <f t="shared" si="152"/>
        <v>31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 x14ac:dyDescent="0.25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411907</v>
      </c>
      <c r="B1014" s="9">
        <f t="shared" si="149"/>
        <v>411903</v>
      </c>
      <c r="C1014" s="9">
        <f t="shared" si="151"/>
        <v>411933</v>
      </c>
      <c r="D1014" s="3">
        <f t="shared" si="152"/>
        <v>31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 x14ac:dyDescent="0.25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412273</v>
      </c>
      <c r="B1015" s="9">
        <f t="shared" si="149"/>
        <v>412269</v>
      </c>
      <c r="C1015" s="9">
        <f t="shared" si="151"/>
        <v>412299</v>
      </c>
      <c r="D1015" s="3">
        <f t="shared" si="152"/>
        <v>31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 x14ac:dyDescent="0.25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412638</v>
      </c>
      <c r="B1016" s="9">
        <f t="shared" si="149"/>
        <v>412634</v>
      </c>
      <c r="C1016" s="9">
        <f t="shared" si="151"/>
        <v>412664</v>
      </c>
      <c r="D1016" s="3">
        <f t="shared" si="152"/>
        <v>31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 x14ac:dyDescent="0.25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413003</v>
      </c>
      <c r="B1017" s="9">
        <f t="shared" si="149"/>
        <v>412999</v>
      </c>
      <c r="C1017" s="9">
        <f t="shared" si="151"/>
        <v>413029</v>
      </c>
      <c r="D1017" s="3">
        <f t="shared" si="152"/>
        <v>31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 x14ac:dyDescent="0.25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413368</v>
      </c>
      <c r="B1018" s="9">
        <f t="shared" si="149"/>
        <v>413364</v>
      </c>
      <c r="C1018" s="9">
        <f t="shared" si="151"/>
        <v>413394</v>
      </c>
      <c r="D1018" s="3">
        <f t="shared" si="152"/>
        <v>31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 x14ac:dyDescent="0.25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413734</v>
      </c>
      <c r="B1019" s="9">
        <f t="shared" si="149"/>
        <v>413730</v>
      </c>
      <c r="C1019" s="9">
        <f t="shared" si="151"/>
        <v>413760</v>
      </c>
      <c r="D1019" s="3">
        <f t="shared" si="152"/>
        <v>31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 x14ac:dyDescent="0.25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414099</v>
      </c>
      <c r="B1020" s="9">
        <f t="shared" si="149"/>
        <v>414095</v>
      </c>
      <c r="C1020" s="9">
        <f t="shared" si="151"/>
        <v>414125</v>
      </c>
      <c r="D1020" s="3">
        <f t="shared" si="152"/>
        <v>31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 x14ac:dyDescent="0.25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414464</v>
      </c>
      <c r="B1021" s="9">
        <f t="shared" si="149"/>
        <v>414460</v>
      </c>
      <c r="C1021" s="9">
        <f t="shared" si="151"/>
        <v>414490</v>
      </c>
      <c r="D1021" s="3">
        <f t="shared" si="152"/>
        <v>31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 x14ac:dyDescent="0.25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414829</v>
      </c>
      <c r="B1022" s="9">
        <f t="shared" si="149"/>
        <v>414825</v>
      </c>
      <c r="C1022" s="9">
        <f t="shared" si="151"/>
        <v>414855</v>
      </c>
      <c r="D1022" s="3">
        <f t="shared" si="152"/>
        <v>31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 x14ac:dyDescent="0.25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415195</v>
      </c>
      <c r="B1023" s="9">
        <f t="shared" si="149"/>
        <v>415191</v>
      </c>
      <c r="C1023" s="9">
        <f t="shared" si="151"/>
        <v>415221</v>
      </c>
      <c r="D1023" s="3">
        <f t="shared" si="152"/>
        <v>31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 x14ac:dyDescent="0.25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415560</v>
      </c>
      <c r="B1024" s="9">
        <f t="shared" si="149"/>
        <v>415556</v>
      </c>
      <c r="C1024" s="9">
        <f t="shared" si="151"/>
        <v>415586</v>
      </c>
      <c r="D1024" s="3">
        <f t="shared" si="152"/>
        <v>31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 x14ac:dyDescent="0.25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415925</v>
      </c>
      <c r="B1025" s="9">
        <f t="shared" si="149"/>
        <v>415921</v>
      </c>
      <c r="C1025" s="9">
        <f t="shared" si="151"/>
        <v>415951</v>
      </c>
      <c r="D1025" s="3">
        <f t="shared" si="152"/>
        <v>31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 x14ac:dyDescent="0.25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416290</v>
      </c>
      <c r="B1026" s="9">
        <f t="shared" si="149"/>
        <v>416286</v>
      </c>
      <c r="C1026" s="9">
        <f t="shared" si="151"/>
        <v>416316</v>
      </c>
      <c r="D1026" s="3">
        <f t="shared" si="152"/>
        <v>31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 x14ac:dyDescent="0.25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416656</v>
      </c>
      <c r="B1027" s="9">
        <f t="shared" si="149"/>
        <v>416652</v>
      </c>
      <c r="C1027" s="9">
        <f t="shared" si="151"/>
        <v>416682</v>
      </c>
      <c r="D1027" s="3">
        <f t="shared" si="152"/>
        <v>31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 x14ac:dyDescent="0.25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417021</v>
      </c>
      <c r="B1028" s="9">
        <f t="shared" si="149"/>
        <v>417017</v>
      </c>
      <c r="C1028" s="9">
        <f t="shared" si="151"/>
        <v>417047</v>
      </c>
      <c r="D1028" s="3">
        <f t="shared" si="152"/>
        <v>31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 x14ac:dyDescent="0.25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417386</v>
      </c>
      <c r="B1029" s="9">
        <f t="shared" si="149"/>
        <v>417382</v>
      </c>
      <c r="C1029" s="9">
        <f t="shared" si="151"/>
        <v>417412</v>
      </c>
      <c r="D1029" s="3">
        <f t="shared" si="152"/>
        <v>31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 x14ac:dyDescent="0.25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417751</v>
      </c>
      <c r="B1030" s="9">
        <f t="shared" ref="B1030:B1093" si="158">EOMONTH(A1030,-1)+1</f>
        <v>417747</v>
      </c>
      <c r="C1030" s="9">
        <f t="shared" si="151"/>
        <v>417777</v>
      </c>
      <c r="D1030" s="3">
        <f t="shared" si="152"/>
        <v>31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418117</v>
      </c>
      <c r="B1031" s="9">
        <f t="shared" si="158"/>
        <v>418113</v>
      </c>
      <c r="C1031" s="9">
        <f t="shared" ref="C1031:C1094" si="160">EOMONTH(A1031,0)</f>
        <v>418143</v>
      </c>
      <c r="D1031" s="3">
        <f t="shared" ref="D1031:D1094" si="161">C1031-B1031+1</f>
        <v>31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 x14ac:dyDescent="0.25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418482</v>
      </c>
      <c r="B1032" s="9">
        <f t="shared" si="158"/>
        <v>418478</v>
      </c>
      <c r="C1032" s="9">
        <f t="shared" si="160"/>
        <v>418508</v>
      </c>
      <c r="D1032" s="3">
        <f t="shared" si="161"/>
        <v>31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 x14ac:dyDescent="0.25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418847</v>
      </c>
      <c r="B1033" s="9">
        <f t="shared" si="158"/>
        <v>418843</v>
      </c>
      <c r="C1033" s="9">
        <f t="shared" si="160"/>
        <v>418873</v>
      </c>
      <c r="D1033" s="3">
        <f t="shared" si="161"/>
        <v>31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 x14ac:dyDescent="0.25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419212</v>
      </c>
      <c r="B1034" s="9">
        <f t="shared" si="158"/>
        <v>419208</v>
      </c>
      <c r="C1034" s="9">
        <f t="shared" si="160"/>
        <v>419238</v>
      </c>
      <c r="D1034" s="3">
        <f t="shared" si="161"/>
        <v>31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 x14ac:dyDescent="0.25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419578</v>
      </c>
      <c r="B1035" s="9">
        <f t="shared" si="158"/>
        <v>419574</v>
      </c>
      <c r="C1035" s="9">
        <f t="shared" si="160"/>
        <v>419604</v>
      </c>
      <c r="D1035" s="3">
        <f t="shared" si="161"/>
        <v>31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 x14ac:dyDescent="0.25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419943</v>
      </c>
      <c r="B1036" s="9">
        <f t="shared" si="158"/>
        <v>419939</v>
      </c>
      <c r="C1036" s="9">
        <f t="shared" si="160"/>
        <v>419969</v>
      </c>
      <c r="D1036" s="3">
        <f t="shared" si="161"/>
        <v>31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 x14ac:dyDescent="0.25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420308</v>
      </c>
      <c r="B1037" s="9">
        <f t="shared" si="158"/>
        <v>420304</v>
      </c>
      <c r="C1037" s="9">
        <f t="shared" si="160"/>
        <v>420334</v>
      </c>
      <c r="D1037" s="3">
        <f t="shared" si="161"/>
        <v>31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 x14ac:dyDescent="0.25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420673</v>
      </c>
      <c r="B1038" s="9">
        <f t="shared" si="158"/>
        <v>420669</v>
      </c>
      <c r="C1038" s="9">
        <f t="shared" si="160"/>
        <v>420699</v>
      </c>
      <c r="D1038" s="3">
        <f t="shared" si="161"/>
        <v>31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 x14ac:dyDescent="0.25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421039</v>
      </c>
      <c r="B1039" s="9">
        <f t="shared" si="158"/>
        <v>421035</v>
      </c>
      <c r="C1039" s="9">
        <f t="shared" si="160"/>
        <v>421065</v>
      </c>
      <c r="D1039" s="3">
        <f t="shared" si="161"/>
        <v>31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 x14ac:dyDescent="0.25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421404</v>
      </c>
      <c r="B1040" s="9">
        <f t="shared" si="158"/>
        <v>421400</v>
      </c>
      <c r="C1040" s="9">
        <f t="shared" si="160"/>
        <v>421430</v>
      </c>
      <c r="D1040" s="3">
        <f t="shared" si="161"/>
        <v>31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 x14ac:dyDescent="0.25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421769</v>
      </c>
      <c r="B1041" s="9">
        <f t="shared" si="158"/>
        <v>421765</v>
      </c>
      <c r="C1041" s="9">
        <f t="shared" si="160"/>
        <v>421795</v>
      </c>
      <c r="D1041" s="3">
        <f t="shared" si="161"/>
        <v>31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 x14ac:dyDescent="0.25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422134</v>
      </c>
      <c r="B1042" s="9">
        <f t="shared" si="158"/>
        <v>422130</v>
      </c>
      <c r="C1042" s="9">
        <f t="shared" si="160"/>
        <v>422160</v>
      </c>
      <c r="D1042" s="3">
        <f t="shared" si="161"/>
        <v>31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 x14ac:dyDescent="0.25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422500</v>
      </c>
      <c r="B1043" s="9">
        <f t="shared" si="158"/>
        <v>422496</v>
      </c>
      <c r="C1043" s="9">
        <f t="shared" si="160"/>
        <v>422526</v>
      </c>
      <c r="D1043" s="3">
        <f t="shared" si="161"/>
        <v>31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 x14ac:dyDescent="0.25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422865</v>
      </c>
      <c r="B1044" s="9">
        <f t="shared" si="158"/>
        <v>422861</v>
      </c>
      <c r="C1044" s="9">
        <f t="shared" si="160"/>
        <v>422891</v>
      </c>
      <c r="D1044" s="3">
        <f t="shared" si="161"/>
        <v>31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 x14ac:dyDescent="0.25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423230</v>
      </c>
      <c r="B1045" s="9">
        <f t="shared" si="158"/>
        <v>423226</v>
      </c>
      <c r="C1045" s="9">
        <f t="shared" si="160"/>
        <v>423256</v>
      </c>
      <c r="D1045" s="3">
        <f t="shared" si="161"/>
        <v>31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 x14ac:dyDescent="0.25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423595</v>
      </c>
      <c r="B1046" s="9">
        <f t="shared" si="158"/>
        <v>423591</v>
      </c>
      <c r="C1046" s="9">
        <f t="shared" si="160"/>
        <v>423621</v>
      </c>
      <c r="D1046" s="3">
        <f t="shared" si="161"/>
        <v>31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 x14ac:dyDescent="0.25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423961</v>
      </c>
      <c r="B1047" s="9">
        <f t="shared" si="158"/>
        <v>423957</v>
      </c>
      <c r="C1047" s="9">
        <f t="shared" si="160"/>
        <v>423987</v>
      </c>
      <c r="D1047" s="3">
        <f t="shared" si="161"/>
        <v>31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 x14ac:dyDescent="0.25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424326</v>
      </c>
      <c r="B1048" s="9">
        <f t="shared" si="158"/>
        <v>424322</v>
      </c>
      <c r="C1048" s="9">
        <f t="shared" si="160"/>
        <v>424352</v>
      </c>
      <c r="D1048" s="3">
        <f t="shared" si="161"/>
        <v>31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 x14ac:dyDescent="0.25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424691</v>
      </c>
      <c r="B1049" s="9">
        <f t="shared" si="158"/>
        <v>424687</v>
      </c>
      <c r="C1049" s="9">
        <f t="shared" si="160"/>
        <v>424717</v>
      </c>
      <c r="D1049" s="3">
        <f t="shared" si="161"/>
        <v>31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 x14ac:dyDescent="0.25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425056</v>
      </c>
      <c r="B1050" s="9">
        <f t="shared" si="158"/>
        <v>425052</v>
      </c>
      <c r="C1050" s="9">
        <f t="shared" si="160"/>
        <v>425082</v>
      </c>
      <c r="D1050" s="3">
        <f t="shared" si="161"/>
        <v>31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 x14ac:dyDescent="0.25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425422</v>
      </c>
      <c r="B1051" s="9">
        <f t="shared" si="158"/>
        <v>425418</v>
      </c>
      <c r="C1051" s="9">
        <f t="shared" si="160"/>
        <v>425448</v>
      </c>
      <c r="D1051" s="3">
        <f t="shared" si="161"/>
        <v>31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 x14ac:dyDescent="0.25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425787</v>
      </c>
      <c r="B1052" s="9">
        <f t="shared" si="158"/>
        <v>425783</v>
      </c>
      <c r="C1052" s="9">
        <f t="shared" si="160"/>
        <v>425813</v>
      </c>
      <c r="D1052" s="3">
        <f t="shared" si="161"/>
        <v>31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 x14ac:dyDescent="0.25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426152</v>
      </c>
      <c r="B1053" s="9">
        <f t="shared" si="158"/>
        <v>426148</v>
      </c>
      <c r="C1053" s="9">
        <f t="shared" si="160"/>
        <v>426178</v>
      </c>
      <c r="D1053" s="3">
        <f t="shared" si="161"/>
        <v>31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 x14ac:dyDescent="0.25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426517</v>
      </c>
      <c r="B1054" s="9">
        <f t="shared" si="158"/>
        <v>426513</v>
      </c>
      <c r="C1054" s="9">
        <f t="shared" si="160"/>
        <v>426543</v>
      </c>
      <c r="D1054" s="3">
        <f t="shared" si="161"/>
        <v>31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 x14ac:dyDescent="0.25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426883</v>
      </c>
      <c r="B1055" s="9">
        <f t="shared" si="158"/>
        <v>426879</v>
      </c>
      <c r="C1055" s="9">
        <f t="shared" si="160"/>
        <v>426909</v>
      </c>
      <c r="D1055" s="3">
        <f t="shared" si="161"/>
        <v>31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 x14ac:dyDescent="0.25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427248</v>
      </c>
      <c r="B1056" s="9">
        <f t="shared" si="158"/>
        <v>427244</v>
      </c>
      <c r="C1056" s="9">
        <f t="shared" si="160"/>
        <v>427274</v>
      </c>
      <c r="D1056" s="3">
        <f t="shared" si="161"/>
        <v>31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 x14ac:dyDescent="0.25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427613</v>
      </c>
      <c r="B1057" s="9">
        <f t="shared" si="158"/>
        <v>427609</v>
      </c>
      <c r="C1057" s="9">
        <f t="shared" si="160"/>
        <v>427639</v>
      </c>
      <c r="D1057" s="3">
        <f t="shared" si="161"/>
        <v>31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 x14ac:dyDescent="0.25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427978</v>
      </c>
      <c r="B1058" s="9">
        <f t="shared" si="158"/>
        <v>427974</v>
      </c>
      <c r="C1058" s="9">
        <f t="shared" si="160"/>
        <v>428004</v>
      </c>
      <c r="D1058" s="3">
        <f t="shared" si="161"/>
        <v>31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 x14ac:dyDescent="0.25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428344</v>
      </c>
      <c r="B1059" s="9">
        <f t="shared" si="158"/>
        <v>428340</v>
      </c>
      <c r="C1059" s="9">
        <f t="shared" si="160"/>
        <v>428370</v>
      </c>
      <c r="D1059" s="3">
        <f t="shared" si="161"/>
        <v>31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 x14ac:dyDescent="0.25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428709</v>
      </c>
      <c r="B1060" s="9">
        <f t="shared" si="158"/>
        <v>428705</v>
      </c>
      <c r="C1060" s="9">
        <f t="shared" si="160"/>
        <v>428735</v>
      </c>
      <c r="D1060" s="3">
        <f t="shared" si="161"/>
        <v>31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 x14ac:dyDescent="0.25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429074</v>
      </c>
      <c r="B1061" s="9">
        <f t="shared" si="158"/>
        <v>429070</v>
      </c>
      <c r="C1061" s="9">
        <f t="shared" si="160"/>
        <v>429100</v>
      </c>
      <c r="D1061" s="3">
        <f t="shared" si="161"/>
        <v>31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 x14ac:dyDescent="0.25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429439</v>
      </c>
      <c r="B1062" s="9">
        <f t="shared" si="158"/>
        <v>429435</v>
      </c>
      <c r="C1062" s="9">
        <f t="shared" si="160"/>
        <v>429465</v>
      </c>
      <c r="D1062" s="3">
        <f t="shared" si="161"/>
        <v>31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 x14ac:dyDescent="0.25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429805</v>
      </c>
      <c r="B1063" s="9">
        <f t="shared" si="158"/>
        <v>429801</v>
      </c>
      <c r="C1063" s="9">
        <f t="shared" si="160"/>
        <v>429831</v>
      </c>
      <c r="D1063" s="3">
        <f t="shared" si="161"/>
        <v>31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 x14ac:dyDescent="0.25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430170</v>
      </c>
      <c r="B1064" s="9">
        <f t="shared" si="158"/>
        <v>430166</v>
      </c>
      <c r="C1064" s="9">
        <f t="shared" si="160"/>
        <v>430196</v>
      </c>
      <c r="D1064" s="3">
        <f t="shared" si="161"/>
        <v>31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 x14ac:dyDescent="0.25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430535</v>
      </c>
      <c r="B1065" s="9">
        <f t="shared" si="158"/>
        <v>430531</v>
      </c>
      <c r="C1065" s="9">
        <f t="shared" si="160"/>
        <v>430561</v>
      </c>
      <c r="D1065" s="3">
        <f t="shared" si="161"/>
        <v>31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 x14ac:dyDescent="0.25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430900</v>
      </c>
      <c r="B1066" s="9">
        <f t="shared" si="158"/>
        <v>430896</v>
      </c>
      <c r="C1066" s="9">
        <f t="shared" si="160"/>
        <v>430926</v>
      </c>
      <c r="D1066" s="3">
        <f t="shared" si="161"/>
        <v>31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 x14ac:dyDescent="0.25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431266</v>
      </c>
      <c r="B1067" s="9">
        <f t="shared" si="158"/>
        <v>431262</v>
      </c>
      <c r="C1067" s="9">
        <f t="shared" si="160"/>
        <v>431292</v>
      </c>
      <c r="D1067" s="3">
        <f t="shared" si="161"/>
        <v>31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 x14ac:dyDescent="0.25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431631</v>
      </c>
      <c r="B1068" s="9">
        <f t="shared" si="158"/>
        <v>431627</v>
      </c>
      <c r="C1068" s="9">
        <f t="shared" si="160"/>
        <v>431657</v>
      </c>
      <c r="D1068" s="3">
        <f t="shared" si="161"/>
        <v>31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 x14ac:dyDescent="0.25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431996</v>
      </c>
      <c r="B1069" s="9">
        <f t="shared" si="158"/>
        <v>431992</v>
      </c>
      <c r="C1069" s="9">
        <f t="shared" si="160"/>
        <v>432022</v>
      </c>
      <c r="D1069" s="3">
        <f t="shared" si="161"/>
        <v>31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 x14ac:dyDescent="0.25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432361</v>
      </c>
      <c r="B1070" s="9">
        <f t="shared" si="158"/>
        <v>432357</v>
      </c>
      <c r="C1070" s="9">
        <f t="shared" si="160"/>
        <v>432387</v>
      </c>
      <c r="D1070" s="3">
        <f t="shared" si="161"/>
        <v>31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 x14ac:dyDescent="0.25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432727</v>
      </c>
      <c r="B1071" s="9">
        <f t="shared" si="158"/>
        <v>432723</v>
      </c>
      <c r="C1071" s="9">
        <f t="shared" si="160"/>
        <v>432753</v>
      </c>
      <c r="D1071" s="3">
        <f t="shared" si="161"/>
        <v>31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 x14ac:dyDescent="0.25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433092</v>
      </c>
      <c r="B1072" s="9">
        <f t="shared" si="158"/>
        <v>433088</v>
      </c>
      <c r="C1072" s="9">
        <f t="shared" si="160"/>
        <v>433118</v>
      </c>
      <c r="D1072" s="3">
        <f t="shared" si="161"/>
        <v>31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 x14ac:dyDescent="0.25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433457</v>
      </c>
      <c r="B1073" s="9">
        <f t="shared" si="158"/>
        <v>433453</v>
      </c>
      <c r="C1073" s="9">
        <f t="shared" si="160"/>
        <v>433483</v>
      </c>
      <c r="D1073" s="3">
        <f t="shared" si="161"/>
        <v>31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 x14ac:dyDescent="0.25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433822</v>
      </c>
      <c r="B1074" s="9">
        <f t="shared" si="158"/>
        <v>433818</v>
      </c>
      <c r="C1074" s="9">
        <f t="shared" si="160"/>
        <v>433848</v>
      </c>
      <c r="D1074" s="3">
        <f t="shared" si="161"/>
        <v>31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 x14ac:dyDescent="0.25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434188</v>
      </c>
      <c r="B1075" s="9">
        <f t="shared" si="158"/>
        <v>434184</v>
      </c>
      <c r="C1075" s="9">
        <f t="shared" si="160"/>
        <v>434214</v>
      </c>
      <c r="D1075" s="3">
        <f t="shared" si="161"/>
        <v>31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 x14ac:dyDescent="0.25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434553</v>
      </c>
      <c r="B1076" s="9">
        <f t="shared" si="158"/>
        <v>434549</v>
      </c>
      <c r="C1076" s="9">
        <f t="shared" si="160"/>
        <v>434579</v>
      </c>
      <c r="D1076" s="3">
        <f t="shared" si="161"/>
        <v>31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 x14ac:dyDescent="0.25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434918</v>
      </c>
      <c r="B1077" s="9">
        <f t="shared" si="158"/>
        <v>434914</v>
      </c>
      <c r="C1077" s="9">
        <f t="shared" si="160"/>
        <v>434944</v>
      </c>
      <c r="D1077" s="3">
        <f t="shared" si="161"/>
        <v>31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 x14ac:dyDescent="0.25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435283</v>
      </c>
      <c r="B1078" s="9">
        <f t="shared" si="158"/>
        <v>435279</v>
      </c>
      <c r="C1078" s="9">
        <f t="shared" si="160"/>
        <v>435309</v>
      </c>
      <c r="D1078" s="3">
        <f t="shared" si="161"/>
        <v>31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 x14ac:dyDescent="0.25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435649</v>
      </c>
      <c r="B1079" s="9">
        <f t="shared" si="158"/>
        <v>435645</v>
      </c>
      <c r="C1079" s="9">
        <f t="shared" si="160"/>
        <v>435675</v>
      </c>
      <c r="D1079" s="3">
        <f t="shared" si="161"/>
        <v>31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 x14ac:dyDescent="0.25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436014</v>
      </c>
      <c r="B1080" s="9">
        <f t="shared" si="158"/>
        <v>436010</v>
      </c>
      <c r="C1080" s="9">
        <f t="shared" si="160"/>
        <v>436040</v>
      </c>
      <c r="D1080" s="3">
        <f t="shared" si="161"/>
        <v>31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 x14ac:dyDescent="0.25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436379</v>
      </c>
      <c r="B1081" s="9">
        <f t="shared" si="158"/>
        <v>436375</v>
      </c>
      <c r="C1081" s="9">
        <f t="shared" si="160"/>
        <v>436405</v>
      </c>
      <c r="D1081" s="3">
        <f t="shared" si="161"/>
        <v>31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 x14ac:dyDescent="0.25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436744</v>
      </c>
      <c r="B1082" s="9">
        <f t="shared" si="158"/>
        <v>436740</v>
      </c>
      <c r="C1082" s="9">
        <f t="shared" si="160"/>
        <v>436770</v>
      </c>
      <c r="D1082" s="3">
        <f t="shared" si="161"/>
        <v>31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 x14ac:dyDescent="0.25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437110</v>
      </c>
      <c r="B1083" s="9">
        <f t="shared" si="158"/>
        <v>437106</v>
      </c>
      <c r="C1083" s="9">
        <f t="shared" si="160"/>
        <v>437136</v>
      </c>
      <c r="D1083" s="3">
        <f t="shared" si="161"/>
        <v>31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 x14ac:dyDescent="0.25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437475</v>
      </c>
      <c r="B1084" s="9">
        <f t="shared" si="158"/>
        <v>437471</v>
      </c>
      <c r="C1084" s="9">
        <f t="shared" si="160"/>
        <v>437501</v>
      </c>
      <c r="D1084" s="3">
        <f t="shared" si="161"/>
        <v>31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 x14ac:dyDescent="0.25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437840</v>
      </c>
      <c r="B1085" s="9">
        <f t="shared" si="158"/>
        <v>437836</v>
      </c>
      <c r="C1085" s="9">
        <f t="shared" si="160"/>
        <v>437866</v>
      </c>
      <c r="D1085" s="3">
        <f t="shared" si="161"/>
        <v>31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 x14ac:dyDescent="0.25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438205</v>
      </c>
      <c r="B1086" s="9">
        <f t="shared" si="158"/>
        <v>438201</v>
      </c>
      <c r="C1086" s="9">
        <f t="shared" si="160"/>
        <v>438231</v>
      </c>
      <c r="D1086" s="3">
        <f t="shared" si="161"/>
        <v>31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 x14ac:dyDescent="0.25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438570</v>
      </c>
      <c r="B1087" s="9">
        <f t="shared" si="158"/>
        <v>438566</v>
      </c>
      <c r="C1087" s="9">
        <f t="shared" si="160"/>
        <v>438596</v>
      </c>
      <c r="D1087" s="3">
        <f t="shared" si="161"/>
        <v>31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 x14ac:dyDescent="0.25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438935</v>
      </c>
      <c r="B1088" s="9">
        <f t="shared" si="158"/>
        <v>438931</v>
      </c>
      <c r="C1088" s="9">
        <f t="shared" si="160"/>
        <v>438961</v>
      </c>
      <c r="D1088" s="3">
        <f t="shared" si="161"/>
        <v>31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 x14ac:dyDescent="0.25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439300</v>
      </c>
      <c r="B1089" s="9">
        <f t="shared" si="158"/>
        <v>439296</v>
      </c>
      <c r="C1089" s="9">
        <f t="shared" si="160"/>
        <v>439326</v>
      </c>
      <c r="D1089" s="3">
        <f t="shared" si="161"/>
        <v>31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 x14ac:dyDescent="0.25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439665</v>
      </c>
      <c r="B1090" s="9">
        <f t="shared" si="158"/>
        <v>439661</v>
      </c>
      <c r="C1090" s="9">
        <f t="shared" si="160"/>
        <v>439691</v>
      </c>
      <c r="D1090" s="3">
        <f t="shared" si="161"/>
        <v>31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 x14ac:dyDescent="0.25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440031</v>
      </c>
      <c r="B1091" s="9">
        <f t="shared" si="158"/>
        <v>440027</v>
      </c>
      <c r="C1091" s="9">
        <f t="shared" si="160"/>
        <v>440057</v>
      </c>
      <c r="D1091" s="3">
        <f t="shared" si="161"/>
        <v>31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 x14ac:dyDescent="0.25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440396</v>
      </c>
      <c r="B1092" s="9">
        <f t="shared" si="158"/>
        <v>440392</v>
      </c>
      <c r="C1092" s="9">
        <f t="shared" si="160"/>
        <v>440422</v>
      </c>
      <c r="D1092" s="3">
        <f t="shared" si="161"/>
        <v>31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 x14ac:dyDescent="0.25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440761</v>
      </c>
      <c r="B1093" s="9">
        <f t="shared" si="158"/>
        <v>440757</v>
      </c>
      <c r="C1093" s="9">
        <f t="shared" si="160"/>
        <v>440787</v>
      </c>
      <c r="D1093" s="3">
        <f t="shared" si="161"/>
        <v>31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 x14ac:dyDescent="0.25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441126</v>
      </c>
      <c r="B1094" s="9">
        <f t="shared" ref="B1094:B1157" si="164">EOMONTH(A1094,-1)+1</f>
        <v>441122</v>
      </c>
      <c r="C1094" s="9">
        <f t="shared" si="160"/>
        <v>441152</v>
      </c>
      <c r="D1094" s="3">
        <f t="shared" si="161"/>
        <v>31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441492</v>
      </c>
      <c r="B1095" s="9">
        <f t="shared" si="164"/>
        <v>441488</v>
      </c>
      <c r="C1095" s="9">
        <f t="shared" ref="C1095:C1158" si="166">EOMONTH(A1095,0)</f>
        <v>441518</v>
      </c>
      <c r="D1095" s="3">
        <f t="shared" ref="D1095:D1158" si="167">C1095-B1095+1</f>
        <v>31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 x14ac:dyDescent="0.25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441857</v>
      </c>
      <c r="B1096" s="9">
        <f t="shared" si="164"/>
        <v>441853</v>
      </c>
      <c r="C1096" s="9">
        <f t="shared" si="166"/>
        <v>441883</v>
      </c>
      <c r="D1096" s="3">
        <f t="shared" si="167"/>
        <v>31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 x14ac:dyDescent="0.25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442222</v>
      </c>
      <c r="B1097" s="9">
        <f t="shared" si="164"/>
        <v>442218</v>
      </c>
      <c r="C1097" s="9">
        <f t="shared" si="166"/>
        <v>442248</v>
      </c>
      <c r="D1097" s="3">
        <f t="shared" si="167"/>
        <v>31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 x14ac:dyDescent="0.25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442587</v>
      </c>
      <c r="B1098" s="9">
        <f t="shared" si="164"/>
        <v>442583</v>
      </c>
      <c r="C1098" s="9">
        <f t="shared" si="166"/>
        <v>442613</v>
      </c>
      <c r="D1098" s="3">
        <f t="shared" si="167"/>
        <v>31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 x14ac:dyDescent="0.25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442953</v>
      </c>
      <c r="B1099" s="9">
        <f t="shared" si="164"/>
        <v>442949</v>
      </c>
      <c r="C1099" s="9">
        <f t="shared" si="166"/>
        <v>442979</v>
      </c>
      <c r="D1099" s="3">
        <f t="shared" si="167"/>
        <v>31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 x14ac:dyDescent="0.25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443318</v>
      </c>
      <c r="B1100" s="9">
        <f t="shared" si="164"/>
        <v>443314</v>
      </c>
      <c r="C1100" s="9">
        <f t="shared" si="166"/>
        <v>443344</v>
      </c>
      <c r="D1100" s="3">
        <f t="shared" si="167"/>
        <v>31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 x14ac:dyDescent="0.25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443683</v>
      </c>
      <c r="B1101" s="9">
        <f t="shared" si="164"/>
        <v>443679</v>
      </c>
      <c r="C1101" s="9">
        <f t="shared" si="166"/>
        <v>443709</v>
      </c>
      <c r="D1101" s="3">
        <f t="shared" si="167"/>
        <v>31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 x14ac:dyDescent="0.25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444048</v>
      </c>
      <c r="B1102" s="9">
        <f t="shared" si="164"/>
        <v>444044</v>
      </c>
      <c r="C1102" s="9">
        <f t="shared" si="166"/>
        <v>444074</v>
      </c>
      <c r="D1102" s="3">
        <f t="shared" si="167"/>
        <v>31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 x14ac:dyDescent="0.25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444414</v>
      </c>
      <c r="B1103" s="9">
        <f t="shared" si="164"/>
        <v>444410</v>
      </c>
      <c r="C1103" s="9">
        <f t="shared" si="166"/>
        <v>444440</v>
      </c>
      <c r="D1103" s="3">
        <f t="shared" si="167"/>
        <v>31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 x14ac:dyDescent="0.25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444779</v>
      </c>
      <c r="B1104" s="9">
        <f t="shared" si="164"/>
        <v>444775</v>
      </c>
      <c r="C1104" s="9">
        <f t="shared" si="166"/>
        <v>444805</v>
      </c>
      <c r="D1104" s="3">
        <f t="shared" si="167"/>
        <v>31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 x14ac:dyDescent="0.25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445144</v>
      </c>
      <c r="B1105" s="9">
        <f t="shared" si="164"/>
        <v>445140</v>
      </c>
      <c r="C1105" s="9">
        <f t="shared" si="166"/>
        <v>445170</v>
      </c>
      <c r="D1105" s="3">
        <f t="shared" si="167"/>
        <v>31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 x14ac:dyDescent="0.25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445509</v>
      </c>
      <c r="B1106" s="9">
        <f t="shared" si="164"/>
        <v>445505</v>
      </c>
      <c r="C1106" s="9">
        <f t="shared" si="166"/>
        <v>445535</v>
      </c>
      <c r="D1106" s="3">
        <f t="shared" si="167"/>
        <v>31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 x14ac:dyDescent="0.25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445875</v>
      </c>
      <c r="B1107" s="9">
        <f t="shared" si="164"/>
        <v>445871</v>
      </c>
      <c r="C1107" s="9">
        <f t="shared" si="166"/>
        <v>445901</v>
      </c>
      <c r="D1107" s="3">
        <f t="shared" si="167"/>
        <v>31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 x14ac:dyDescent="0.25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446240</v>
      </c>
      <c r="B1108" s="9">
        <f t="shared" si="164"/>
        <v>446236</v>
      </c>
      <c r="C1108" s="9">
        <f t="shared" si="166"/>
        <v>446266</v>
      </c>
      <c r="D1108" s="3">
        <f t="shared" si="167"/>
        <v>31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 x14ac:dyDescent="0.25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446605</v>
      </c>
      <c r="B1109" s="9">
        <f t="shared" si="164"/>
        <v>446601</v>
      </c>
      <c r="C1109" s="9">
        <f t="shared" si="166"/>
        <v>446631</v>
      </c>
      <c r="D1109" s="3">
        <f t="shared" si="167"/>
        <v>31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 x14ac:dyDescent="0.25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446970</v>
      </c>
      <c r="B1110" s="9">
        <f t="shared" si="164"/>
        <v>446966</v>
      </c>
      <c r="C1110" s="9">
        <f t="shared" si="166"/>
        <v>446996</v>
      </c>
      <c r="D1110" s="3">
        <f t="shared" si="167"/>
        <v>31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 x14ac:dyDescent="0.25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447336</v>
      </c>
      <c r="B1111" s="9">
        <f t="shared" si="164"/>
        <v>447332</v>
      </c>
      <c r="C1111" s="9">
        <f t="shared" si="166"/>
        <v>447362</v>
      </c>
      <c r="D1111" s="3">
        <f t="shared" si="167"/>
        <v>31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 x14ac:dyDescent="0.25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447701</v>
      </c>
      <c r="B1112" s="9">
        <f t="shared" si="164"/>
        <v>447697</v>
      </c>
      <c r="C1112" s="9">
        <f t="shared" si="166"/>
        <v>447727</v>
      </c>
      <c r="D1112" s="3">
        <f t="shared" si="167"/>
        <v>31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 x14ac:dyDescent="0.25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448066</v>
      </c>
      <c r="B1113" s="9">
        <f t="shared" si="164"/>
        <v>448062</v>
      </c>
      <c r="C1113" s="9">
        <f t="shared" si="166"/>
        <v>448092</v>
      </c>
      <c r="D1113" s="3">
        <f t="shared" si="167"/>
        <v>31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 x14ac:dyDescent="0.25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448431</v>
      </c>
      <c r="B1114" s="9">
        <f t="shared" si="164"/>
        <v>448427</v>
      </c>
      <c r="C1114" s="9">
        <f t="shared" si="166"/>
        <v>448457</v>
      </c>
      <c r="D1114" s="3">
        <f t="shared" si="167"/>
        <v>31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 x14ac:dyDescent="0.25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448797</v>
      </c>
      <c r="B1115" s="9">
        <f t="shared" si="164"/>
        <v>448793</v>
      </c>
      <c r="C1115" s="9">
        <f t="shared" si="166"/>
        <v>448823</v>
      </c>
      <c r="D1115" s="3">
        <f t="shared" si="167"/>
        <v>31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 x14ac:dyDescent="0.25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449162</v>
      </c>
      <c r="B1116" s="9">
        <f t="shared" si="164"/>
        <v>449158</v>
      </c>
      <c r="C1116" s="9">
        <f t="shared" si="166"/>
        <v>449188</v>
      </c>
      <c r="D1116" s="3">
        <f t="shared" si="167"/>
        <v>31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 x14ac:dyDescent="0.25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449527</v>
      </c>
      <c r="B1117" s="9">
        <f t="shared" si="164"/>
        <v>449523</v>
      </c>
      <c r="C1117" s="9">
        <f t="shared" si="166"/>
        <v>449553</v>
      </c>
      <c r="D1117" s="3">
        <f t="shared" si="167"/>
        <v>31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 x14ac:dyDescent="0.25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449892</v>
      </c>
      <c r="B1118" s="9">
        <f t="shared" si="164"/>
        <v>449888</v>
      </c>
      <c r="C1118" s="9">
        <f t="shared" si="166"/>
        <v>449918</v>
      </c>
      <c r="D1118" s="3">
        <f t="shared" si="167"/>
        <v>31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 x14ac:dyDescent="0.25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450258</v>
      </c>
      <c r="B1119" s="9">
        <f t="shared" si="164"/>
        <v>450254</v>
      </c>
      <c r="C1119" s="9">
        <f t="shared" si="166"/>
        <v>450284</v>
      </c>
      <c r="D1119" s="3">
        <f t="shared" si="167"/>
        <v>31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 x14ac:dyDescent="0.25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450623</v>
      </c>
      <c r="B1120" s="9">
        <f t="shared" si="164"/>
        <v>450619</v>
      </c>
      <c r="C1120" s="9">
        <f t="shared" si="166"/>
        <v>450649</v>
      </c>
      <c r="D1120" s="3">
        <f t="shared" si="167"/>
        <v>31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 x14ac:dyDescent="0.25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450988</v>
      </c>
      <c r="B1121" s="9">
        <f t="shared" si="164"/>
        <v>450984</v>
      </c>
      <c r="C1121" s="9">
        <f t="shared" si="166"/>
        <v>451014</v>
      </c>
      <c r="D1121" s="3">
        <f t="shared" si="167"/>
        <v>31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 x14ac:dyDescent="0.25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451353</v>
      </c>
      <c r="B1122" s="9">
        <f t="shared" si="164"/>
        <v>451349</v>
      </c>
      <c r="C1122" s="9">
        <f t="shared" si="166"/>
        <v>451379</v>
      </c>
      <c r="D1122" s="3">
        <f t="shared" si="167"/>
        <v>31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 x14ac:dyDescent="0.25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451719</v>
      </c>
      <c r="B1123" s="9">
        <f t="shared" si="164"/>
        <v>451715</v>
      </c>
      <c r="C1123" s="9">
        <f t="shared" si="166"/>
        <v>451745</v>
      </c>
      <c r="D1123" s="3">
        <f t="shared" si="167"/>
        <v>31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 x14ac:dyDescent="0.25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452084</v>
      </c>
      <c r="B1124" s="9">
        <f t="shared" si="164"/>
        <v>452080</v>
      </c>
      <c r="C1124" s="9">
        <f t="shared" si="166"/>
        <v>452110</v>
      </c>
      <c r="D1124" s="3">
        <f t="shared" si="167"/>
        <v>31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 x14ac:dyDescent="0.25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452449</v>
      </c>
      <c r="B1125" s="9">
        <f t="shared" si="164"/>
        <v>452445</v>
      </c>
      <c r="C1125" s="9">
        <f t="shared" si="166"/>
        <v>452475</v>
      </c>
      <c r="D1125" s="3">
        <f t="shared" si="167"/>
        <v>31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 x14ac:dyDescent="0.25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452814</v>
      </c>
      <c r="B1126" s="9">
        <f t="shared" si="164"/>
        <v>452810</v>
      </c>
      <c r="C1126" s="9">
        <f t="shared" si="166"/>
        <v>452840</v>
      </c>
      <c r="D1126" s="3">
        <f t="shared" si="167"/>
        <v>31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 x14ac:dyDescent="0.25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453180</v>
      </c>
      <c r="B1127" s="9">
        <f t="shared" si="164"/>
        <v>453176</v>
      </c>
      <c r="C1127" s="9">
        <f t="shared" si="166"/>
        <v>453206</v>
      </c>
      <c r="D1127" s="3">
        <f t="shared" si="167"/>
        <v>31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 x14ac:dyDescent="0.25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453545</v>
      </c>
      <c r="B1128" s="9">
        <f t="shared" si="164"/>
        <v>453541</v>
      </c>
      <c r="C1128" s="9">
        <f t="shared" si="166"/>
        <v>453571</v>
      </c>
      <c r="D1128" s="3">
        <f t="shared" si="167"/>
        <v>31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 x14ac:dyDescent="0.25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453910</v>
      </c>
      <c r="B1129" s="9">
        <f t="shared" si="164"/>
        <v>453906</v>
      </c>
      <c r="C1129" s="9">
        <f t="shared" si="166"/>
        <v>453936</v>
      </c>
      <c r="D1129" s="3">
        <f t="shared" si="167"/>
        <v>31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 x14ac:dyDescent="0.25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454275</v>
      </c>
      <c r="B1130" s="9">
        <f t="shared" si="164"/>
        <v>454271</v>
      </c>
      <c r="C1130" s="9">
        <f t="shared" si="166"/>
        <v>454301</v>
      </c>
      <c r="D1130" s="3">
        <f t="shared" si="167"/>
        <v>31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 x14ac:dyDescent="0.25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454641</v>
      </c>
      <c r="B1131" s="9">
        <f t="shared" si="164"/>
        <v>454637</v>
      </c>
      <c r="C1131" s="9">
        <f t="shared" si="166"/>
        <v>454667</v>
      </c>
      <c r="D1131" s="3">
        <f t="shared" si="167"/>
        <v>31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 x14ac:dyDescent="0.25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455006</v>
      </c>
      <c r="B1132" s="9">
        <f t="shared" si="164"/>
        <v>455002</v>
      </c>
      <c r="C1132" s="9">
        <f t="shared" si="166"/>
        <v>455032</v>
      </c>
      <c r="D1132" s="3">
        <f t="shared" si="167"/>
        <v>31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 x14ac:dyDescent="0.25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455371</v>
      </c>
      <c r="B1133" s="9">
        <f t="shared" si="164"/>
        <v>455367</v>
      </c>
      <c r="C1133" s="9">
        <f t="shared" si="166"/>
        <v>455397</v>
      </c>
      <c r="D1133" s="3">
        <f t="shared" si="167"/>
        <v>31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 x14ac:dyDescent="0.25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455736</v>
      </c>
      <c r="B1134" s="9">
        <f t="shared" si="164"/>
        <v>455732</v>
      </c>
      <c r="C1134" s="9">
        <f t="shared" si="166"/>
        <v>455762</v>
      </c>
      <c r="D1134" s="3">
        <f t="shared" si="167"/>
        <v>31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 x14ac:dyDescent="0.25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456102</v>
      </c>
      <c r="B1135" s="9">
        <f t="shared" si="164"/>
        <v>456098</v>
      </c>
      <c r="C1135" s="9">
        <f t="shared" si="166"/>
        <v>456128</v>
      </c>
      <c r="D1135" s="3">
        <f t="shared" si="167"/>
        <v>31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 x14ac:dyDescent="0.25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456467</v>
      </c>
      <c r="B1136" s="9">
        <f t="shared" si="164"/>
        <v>456463</v>
      </c>
      <c r="C1136" s="9">
        <f t="shared" si="166"/>
        <v>456493</v>
      </c>
      <c r="D1136" s="3">
        <f t="shared" si="167"/>
        <v>31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 x14ac:dyDescent="0.25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456832</v>
      </c>
      <c r="B1137" s="9">
        <f t="shared" si="164"/>
        <v>456828</v>
      </c>
      <c r="C1137" s="9">
        <f t="shared" si="166"/>
        <v>456858</v>
      </c>
      <c r="D1137" s="3">
        <f t="shared" si="167"/>
        <v>31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 x14ac:dyDescent="0.25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457197</v>
      </c>
      <c r="B1138" s="9">
        <f t="shared" si="164"/>
        <v>457193</v>
      </c>
      <c r="C1138" s="9">
        <f t="shared" si="166"/>
        <v>457223</v>
      </c>
      <c r="D1138" s="3">
        <f t="shared" si="167"/>
        <v>31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 x14ac:dyDescent="0.25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457563</v>
      </c>
      <c r="B1139" s="9">
        <f t="shared" si="164"/>
        <v>457559</v>
      </c>
      <c r="C1139" s="9">
        <f t="shared" si="166"/>
        <v>457589</v>
      </c>
      <c r="D1139" s="3">
        <f t="shared" si="167"/>
        <v>31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 x14ac:dyDescent="0.25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457928</v>
      </c>
      <c r="B1140" s="9">
        <f t="shared" si="164"/>
        <v>457924</v>
      </c>
      <c r="C1140" s="9">
        <f t="shared" si="166"/>
        <v>457954</v>
      </c>
      <c r="D1140" s="3">
        <f t="shared" si="167"/>
        <v>31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 x14ac:dyDescent="0.25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458293</v>
      </c>
      <c r="B1141" s="9">
        <f t="shared" si="164"/>
        <v>458289</v>
      </c>
      <c r="C1141" s="9">
        <f t="shared" si="166"/>
        <v>458319</v>
      </c>
      <c r="D1141" s="3">
        <f t="shared" si="167"/>
        <v>31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 x14ac:dyDescent="0.25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458658</v>
      </c>
      <c r="B1142" s="9">
        <f t="shared" si="164"/>
        <v>458654</v>
      </c>
      <c r="C1142" s="9">
        <f t="shared" si="166"/>
        <v>458684</v>
      </c>
      <c r="D1142" s="3">
        <f t="shared" si="167"/>
        <v>31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 x14ac:dyDescent="0.25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459024</v>
      </c>
      <c r="B1143" s="9">
        <f t="shared" si="164"/>
        <v>459020</v>
      </c>
      <c r="C1143" s="9">
        <f t="shared" si="166"/>
        <v>459050</v>
      </c>
      <c r="D1143" s="3">
        <f t="shared" si="167"/>
        <v>31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 x14ac:dyDescent="0.25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459389</v>
      </c>
      <c r="B1144" s="9">
        <f t="shared" si="164"/>
        <v>459385</v>
      </c>
      <c r="C1144" s="9">
        <f t="shared" si="166"/>
        <v>459415</v>
      </c>
      <c r="D1144" s="3">
        <f t="shared" si="167"/>
        <v>31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 x14ac:dyDescent="0.25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459754</v>
      </c>
      <c r="B1145" s="9">
        <f t="shared" si="164"/>
        <v>459750</v>
      </c>
      <c r="C1145" s="9">
        <f t="shared" si="166"/>
        <v>459780</v>
      </c>
      <c r="D1145" s="3">
        <f t="shared" si="167"/>
        <v>31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 x14ac:dyDescent="0.25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460119</v>
      </c>
      <c r="B1146" s="9">
        <f t="shared" si="164"/>
        <v>460115</v>
      </c>
      <c r="C1146" s="9">
        <f t="shared" si="166"/>
        <v>460145</v>
      </c>
      <c r="D1146" s="3">
        <f t="shared" si="167"/>
        <v>31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 x14ac:dyDescent="0.25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460485</v>
      </c>
      <c r="B1147" s="9">
        <f t="shared" si="164"/>
        <v>460481</v>
      </c>
      <c r="C1147" s="9">
        <f t="shared" si="166"/>
        <v>460511</v>
      </c>
      <c r="D1147" s="3">
        <f t="shared" si="167"/>
        <v>31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 x14ac:dyDescent="0.25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460850</v>
      </c>
      <c r="B1148" s="9">
        <f t="shared" si="164"/>
        <v>460846</v>
      </c>
      <c r="C1148" s="9">
        <f t="shared" si="166"/>
        <v>460876</v>
      </c>
      <c r="D1148" s="3">
        <f t="shared" si="167"/>
        <v>31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 x14ac:dyDescent="0.25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461215</v>
      </c>
      <c r="B1149" s="9">
        <f t="shared" si="164"/>
        <v>461211</v>
      </c>
      <c r="C1149" s="9">
        <f t="shared" si="166"/>
        <v>461241</v>
      </c>
      <c r="D1149" s="3">
        <f t="shared" si="167"/>
        <v>31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 x14ac:dyDescent="0.25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461580</v>
      </c>
      <c r="B1150" s="9">
        <f t="shared" si="164"/>
        <v>461576</v>
      </c>
      <c r="C1150" s="9">
        <f t="shared" si="166"/>
        <v>461606</v>
      </c>
      <c r="D1150" s="3">
        <f t="shared" si="167"/>
        <v>31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 x14ac:dyDescent="0.25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461946</v>
      </c>
      <c r="B1151" s="9">
        <f t="shared" si="164"/>
        <v>461942</v>
      </c>
      <c r="C1151" s="9">
        <f t="shared" si="166"/>
        <v>461972</v>
      </c>
      <c r="D1151" s="3">
        <f t="shared" si="167"/>
        <v>31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 x14ac:dyDescent="0.25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462311</v>
      </c>
      <c r="B1152" s="9">
        <f t="shared" si="164"/>
        <v>462307</v>
      </c>
      <c r="C1152" s="9">
        <f t="shared" si="166"/>
        <v>462337</v>
      </c>
      <c r="D1152" s="3">
        <f t="shared" si="167"/>
        <v>31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 x14ac:dyDescent="0.25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462676</v>
      </c>
      <c r="B1153" s="9">
        <f t="shared" si="164"/>
        <v>462672</v>
      </c>
      <c r="C1153" s="9">
        <f t="shared" si="166"/>
        <v>462702</v>
      </c>
      <c r="D1153" s="3">
        <f t="shared" si="167"/>
        <v>31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 x14ac:dyDescent="0.25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463041</v>
      </c>
      <c r="B1154" s="9">
        <f t="shared" si="164"/>
        <v>463037</v>
      </c>
      <c r="C1154" s="9">
        <f t="shared" si="166"/>
        <v>463067</v>
      </c>
      <c r="D1154" s="3">
        <f t="shared" si="167"/>
        <v>31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 x14ac:dyDescent="0.25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463407</v>
      </c>
      <c r="B1155" s="9">
        <f t="shared" si="164"/>
        <v>463403</v>
      </c>
      <c r="C1155" s="9">
        <f t="shared" si="166"/>
        <v>463433</v>
      </c>
      <c r="D1155" s="3">
        <f t="shared" si="167"/>
        <v>31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 x14ac:dyDescent="0.25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463772</v>
      </c>
      <c r="B1156" s="9">
        <f t="shared" si="164"/>
        <v>463768</v>
      </c>
      <c r="C1156" s="9">
        <f t="shared" si="166"/>
        <v>463798</v>
      </c>
      <c r="D1156" s="3">
        <f t="shared" si="167"/>
        <v>31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 x14ac:dyDescent="0.25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464137</v>
      </c>
      <c r="B1157" s="9">
        <f t="shared" si="164"/>
        <v>464133</v>
      </c>
      <c r="C1157" s="9">
        <f t="shared" si="166"/>
        <v>464163</v>
      </c>
      <c r="D1157" s="3">
        <f t="shared" si="167"/>
        <v>31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 x14ac:dyDescent="0.25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464502</v>
      </c>
      <c r="B1158" s="9">
        <f t="shared" ref="B1158:B1205" si="172">EOMONTH(A1158,-1)+1</f>
        <v>464498</v>
      </c>
      <c r="C1158" s="9">
        <f t="shared" si="166"/>
        <v>464528</v>
      </c>
      <c r="D1158" s="3">
        <f t="shared" si="167"/>
        <v>31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464868</v>
      </c>
      <c r="B1159" s="9">
        <f t="shared" si="172"/>
        <v>464864</v>
      </c>
      <c r="C1159" s="9">
        <f t="shared" ref="C1159:C1205" si="174">EOMONTH(A1159,0)</f>
        <v>464894</v>
      </c>
      <c r="D1159" s="3">
        <f t="shared" ref="D1159:D1205" si="175">C1159-B1159+1</f>
        <v>31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 x14ac:dyDescent="0.25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465233</v>
      </c>
      <c r="B1160" s="9">
        <f t="shared" si="172"/>
        <v>465229</v>
      </c>
      <c r="C1160" s="9">
        <f t="shared" si="174"/>
        <v>465259</v>
      </c>
      <c r="D1160" s="3">
        <f t="shared" si="175"/>
        <v>31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 x14ac:dyDescent="0.25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465598</v>
      </c>
      <c r="B1161" s="9">
        <f t="shared" si="172"/>
        <v>465594</v>
      </c>
      <c r="C1161" s="9">
        <f t="shared" si="174"/>
        <v>465624</v>
      </c>
      <c r="D1161" s="3">
        <f t="shared" si="175"/>
        <v>31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 x14ac:dyDescent="0.25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465963</v>
      </c>
      <c r="B1162" s="9">
        <f t="shared" si="172"/>
        <v>465959</v>
      </c>
      <c r="C1162" s="9">
        <f t="shared" si="174"/>
        <v>465989</v>
      </c>
      <c r="D1162" s="3">
        <f t="shared" si="175"/>
        <v>31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 x14ac:dyDescent="0.25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466329</v>
      </c>
      <c r="B1163" s="9">
        <f t="shared" si="172"/>
        <v>466325</v>
      </c>
      <c r="C1163" s="9">
        <f t="shared" si="174"/>
        <v>466355</v>
      </c>
      <c r="D1163" s="3">
        <f t="shared" si="175"/>
        <v>31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 x14ac:dyDescent="0.25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466694</v>
      </c>
      <c r="B1164" s="9">
        <f t="shared" si="172"/>
        <v>466690</v>
      </c>
      <c r="C1164" s="9">
        <f t="shared" si="174"/>
        <v>466720</v>
      </c>
      <c r="D1164" s="3">
        <f t="shared" si="175"/>
        <v>31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 x14ac:dyDescent="0.25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467059</v>
      </c>
      <c r="B1165" s="9">
        <f t="shared" si="172"/>
        <v>467055</v>
      </c>
      <c r="C1165" s="9">
        <f t="shared" si="174"/>
        <v>467085</v>
      </c>
      <c r="D1165" s="3">
        <f t="shared" si="175"/>
        <v>31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 x14ac:dyDescent="0.25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467424</v>
      </c>
      <c r="B1166" s="9">
        <f t="shared" si="172"/>
        <v>467420</v>
      </c>
      <c r="C1166" s="9">
        <f t="shared" si="174"/>
        <v>467450</v>
      </c>
      <c r="D1166" s="3">
        <f t="shared" si="175"/>
        <v>31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 x14ac:dyDescent="0.25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467790</v>
      </c>
      <c r="B1167" s="9">
        <f t="shared" si="172"/>
        <v>467786</v>
      </c>
      <c r="C1167" s="9">
        <f t="shared" si="174"/>
        <v>467816</v>
      </c>
      <c r="D1167" s="3">
        <f t="shared" si="175"/>
        <v>31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 x14ac:dyDescent="0.25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468155</v>
      </c>
      <c r="B1168" s="9">
        <f t="shared" si="172"/>
        <v>468151</v>
      </c>
      <c r="C1168" s="9">
        <f t="shared" si="174"/>
        <v>468181</v>
      </c>
      <c r="D1168" s="3">
        <f t="shared" si="175"/>
        <v>31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 x14ac:dyDescent="0.25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468520</v>
      </c>
      <c r="B1169" s="9">
        <f t="shared" si="172"/>
        <v>468516</v>
      </c>
      <c r="C1169" s="9">
        <f t="shared" si="174"/>
        <v>468546</v>
      </c>
      <c r="D1169" s="3">
        <f t="shared" si="175"/>
        <v>31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 x14ac:dyDescent="0.25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468885</v>
      </c>
      <c r="B1170" s="9">
        <f t="shared" si="172"/>
        <v>468881</v>
      </c>
      <c r="C1170" s="9">
        <f t="shared" si="174"/>
        <v>468911</v>
      </c>
      <c r="D1170" s="3">
        <f t="shared" si="175"/>
        <v>31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 x14ac:dyDescent="0.25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469251</v>
      </c>
      <c r="B1171" s="9">
        <f t="shared" si="172"/>
        <v>469247</v>
      </c>
      <c r="C1171" s="9">
        <f t="shared" si="174"/>
        <v>469277</v>
      </c>
      <c r="D1171" s="3">
        <f t="shared" si="175"/>
        <v>31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 x14ac:dyDescent="0.25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469616</v>
      </c>
      <c r="B1172" s="9">
        <f t="shared" si="172"/>
        <v>469612</v>
      </c>
      <c r="C1172" s="9">
        <f t="shared" si="174"/>
        <v>469642</v>
      </c>
      <c r="D1172" s="3">
        <f t="shared" si="175"/>
        <v>31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 x14ac:dyDescent="0.25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469981</v>
      </c>
      <c r="B1173" s="9">
        <f t="shared" si="172"/>
        <v>469977</v>
      </c>
      <c r="C1173" s="9">
        <f t="shared" si="174"/>
        <v>470007</v>
      </c>
      <c r="D1173" s="3">
        <f t="shared" si="175"/>
        <v>31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 x14ac:dyDescent="0.25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470346</v>
      </c>
      <c r="B1174" s="9">
        <f t="shared" si="172"/>
        <v>470342</v>
      </c>
      <c r="C1174" s="9">
        <f t="shared" si="174"/>
        <v>470372</v>
      </c>
      <c r="D1174" s="3">
        <f t="shared" si="175"/>
        <v>31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 x14ac:dyDescent="0.25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470712</v>
      </c>
      <c r="B1175" s="9">
        <f t="shared" si="172"/>
        <v>470708</v>
      </c>
      <c r="C1175" s="9">
        <f t="shared" si="174"/>
        <v>470738</v>
      </c>
      <c r="D1175" s="3">
        <f t="shared" si="175"/>
        <v>31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 x14ac:dyDescent="0.25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471077</v>
      </c>
      <c r="B1176" s="9">
        <f t="shared" si="172"/>
        <v>471073</v>
      </c>
      <c r="C1176" s="9">
        <f t="shared" si="174"/>
        <v>471103</v>
      </c>
      <c r="D1176" s="3">
        <f t="shared" si="175"/>
        <v>31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 x14ac:dyDescent="0.25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471442</v>
      </c>
      <c r="B1177" s="9">
        <f t="shared" si="172"/>
        <v>471438</v>
      </c>
      <c r="C1177" s="9">
        <f t="shared" si="174"/>
        <v>471468</v>
      </c>
      <c r="D1177" s="3">
        <f t="shared" si="175"/>
        <v>31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 x14ac:dyDescent="0.25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471807</v>
      </c>
      <c r="B1178" s="9">
        <f t="shared" si="172"/>
        <v>471803</v>
      </c>
      <c r="C1178" s="9">
        <f t="shared" si="174"/>
        <v>471833</v>
      </c>
      <c r="D1178" s="3">
        <f t="shared" si="175"/>
        <v>31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 x14ac:dyDescent="0.25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472173</v>
      </c>
      <c r="B1179" s="9">
        <f t="shared" si="172"/>
        <v>472169</v>
      </c>
      <c r="C1179" s="9">
        <f t="shared" si="174"/>
        <v>472199</v>
      </c>
      <c r="D1179" s="3">
        <f t="shared" si="175"/>
        <v>31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 x14ac:dyDescent="0.25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472538</v>
      </c>
      <c r="B1180" s="9">
        <f t="shared" si="172"/>
        <v>472534</v>
      </c>
      <c r="C1180" s="9">
        <f t="shared" si="174"/>
        <v>472564</v>
      </c>
      <c r="D1180" s="3">
        <f t="shared" si="175"/>
        <v>31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 x14ac:dyDescent="0.25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472903</v>
      </c>
      <c r="B1181" s="9">
        <f t="shared" si="172"/>
        <v>472899</v>
      </c>
      <c r="C1181" s="9">
        <f t="shared" si="174"/>
        <v>472929</v>
      </c>
      <c r="D1181" s="3">
        <f t="shared" si="175"/>
        <v>31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 x14ac:dyDescent="0.25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473268</v>
      </c>
      <c r="B1182" s="9">
        <f t="shared" si="172"/>
        <v>473264</v>
      </c>
      <c r="C1182" s="9">
        <f t="shared" si="174"/>
        <v>473294</v>
      </c>
      <c r="D1182" s="3">
        <f t="shared" si="175"/>
        <v>31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 x14ac:dyDescent="0.25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473634</v>
      </c>
      <c r="B1183" s="9">
        <f t="shared" si="172"/>
        <v>473630</v>
      </c>
      <c r="C1183" s="9">
        <f t="shared" si="174"/>
        <v>473660</v>
      </c>
      <c r="D1183" s="3">
        <f t="shared" si="175"/>
        <v>31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 x14ac:dyDescent="0.25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473999</v>
      </c>
      <c r="B1184" s="9">
        <f t="shared" si="172"/>
        <v>473995</v>
      </c>
      <c r="C1184" s="9">
        <f t="shared" si="174"/>
        <v>474025</v>
      </c>
      <c r="D1184" s="3">
        <f t="shared" si="175"/>
        <v>31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 x14ac:dyDescent="0.25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474364</v>
      </c>
      <c r="B1185" s="9">
        <f t="shared" si="172"/>
        <v>474360</v>
      </c>
      <c r="C1185" s="9">
        <f t="shared" si="174"/>
        <v>474390</v>
      </c>
      <c r="D1185" s="3">
        <f t="shared" si="175"/>
        <v>31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 x14ac:dyDescent="0.25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474729</v>
      </c>
      <c r="B1186" s="9">
        <f t="shared" si="172"/>
        <v>474725</v>
      </c>
      <c r="C1186" s="9">
        <f t="shared" si="174"/>
        <v>474755</v>
      </c>
      <c r="D1186" s="3">
        <f t="shared" si="175"/>
        <v>31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 x14ac:dyDescent="0.25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475095</v>
      </c>
      <c r="B1187" s="9">
        <f t="shared" si="172"/>
        <v>475091</v>
      </c>
      <c r="C1187" s="9">
        <f t="shared" si="174"/>
        <v>475121</v>
      </c>
      <c r="D1187" s="3">
        <f t="shared" si="175"/>
        <v>31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 x14ac:dyDescent="0.25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475460</v>
      </c>
      <c r="B1188" s="9">
        <f t="shared" si="172"/>
        <v>475456</v>
      </c>
      <c r="C1188" s="9">
        <f t="shared" si="174"/>
        <v>475486</v>
      </c>
      <c r="D1188" s="3">
        <f t="shared" si="175"/>
        <v>31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 x14ac:dyDescent="0.25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475825</v>
      </c>
      <c r="B1189" s="9">
        <f t="shared" si="172"/>
        <v>475821</v>
      </c>
      <c r="C1189" s="9">
        <f t="shared" si="174"/>
        <v>475851</v>
      </c>
      <c r="D1189" s="3">
        <f t="shared" si="175"/>
        <v>31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 x14ac:dyDescent="0.25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476190</v>
      </c>
      <c r="B1190" s="9">
        <f t="shared" si="172"/>
        <v>476186</v>
      </c>
      <c r="C1190" s="9">
        <f t="shared" si="174"/>
        <v>476216</v>
      </c>
      <c r="D1190" s="3">
        <f t="shared" si="175"/>
        <v>31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 x14ac:dyDescent="0.25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476556</v>
      </c>
      <c r="B1191" s="9">
        <f t="shared" si="172"/>
        <v>476552</v>
      </c>
      <c r="C1191" s="9">
        <f t="shared" si="174"/>
        <v>476582</v>
      </c>
      <c r="D1191" s="3">
        <f t="shared" si="175"/>
        <v>31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 x14ac:dyDescent="0.25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476921</v>
      </c>
      <c r="B1192" s="9">
        <f t="shared" si="172"/>
        <v>476917</v>
      </c>
      <c r="C1192" s="9">
        <f t="shared" si="174"/>
        <v>476947</v>
      </c>
      <c r="D1192" s="3">
        <f t="shared" si="175"/>
        <v>31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 x14ac:dyDescent="0.25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477286</v>
      </c>
      <c r="B1193" s="9">
        <f t="shared" si="172"/>
        <v>477282</v>
      </c>
      <c r="C1193" s="9">
        <f t="shared" si="174"/>
        <v>477312</v>
      </c>
      <c r="D1193" s="3">
        <f t="shared" si="175"/>
        <v>31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 x14ac:dyDescent="0.25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477651</v>
      </c>
      <c r="B1194" s="9">
        <f t="shared" si="172"/>
        <v>477647</v>
      </c>
      <c r="C1194" s="9">
        <f t="shared" si="174"/>
        <v>477677</v>
      </c>
      <c r="D1194" s="3">
        <f t="shared" si="175"/>
        <v>31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 x14ac:dyDescent="0.25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478017</v>
      </c>
      <c r="B1195" s="9">
        <f t="shared" si="172"/>
        <v>478013</v>
      </c>
      <c r="C1195" s="9">
        <f t="shared" si="174"/>
        <v>478043</v>
      </c>
      <c r="D1195" s="3">
        <f t="shared" si="175"/>
        <v>31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 x14ac:dyDescent="0.25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478382</v>
      </c>
      <c r="B1196" s="9">
        <f t="shared" si="172"/>
        <v>478378</v>
      </c>
      <c r="C1196" s="9">
        <f t="shared" si="174"/>
        <v>478408</v>
      </c>
      <c r="D1196" s="3">
        <f t="shared" si="175"/>
        <v>31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 x14ac:dyDescent="0.25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478747</v>
      </c>
      <c r="B1197" s="9">
        <f t="shared" si="172"/>
        <v>478743</v>
      </c>
      <c r="C1197" s="9">
        <f t="shared" si="174"/>
        <v>478773</v>
      </c>
      <c r="D1197" s="3">
        <f t="shared" si="175"/>
        <v>31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 x14ac:dyDescent="0.25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479112</v>
      </c>
      <c r="B1198" s="9">
        <f t="shared" si="172"/>
        <v>479108</v>
      </c>
      <c r="C1198" s="9">
        <f t="shared" si="174"/>
        <v>479138</v>
      </c>
      <c r="D1198" s="3">
        <f t="shared" si="175"/>
        <v>31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 x14ac:dyDescent="0.25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479478</v>
      </c>
      <c r="B1199" s="9">
        <f t="shared" si="172"/>
        <v>479474</v>
      </c>
      <c r="C1199" s="9">
        <f t="shared" si="174"/>
        <v>479504</v>
      </c>
      <c r="D1199" s="3">
        <f t="shared" si="175"/>
        <v>31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 x14ac:dyDescent="0.25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479843</v>
      </c>
      <c r="B1200" s="9">
        <f t="shared" si="172"/>
        <v>479839</v>
      </c>
      <c r="C1200" s="9">
        <f t="shared" si="174"/>
        <v>479869</v>
      </c>
      <c r="D1200" s="3">
        <f t="shared" si="175"/>
        <v>31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 x14ac:dyDescent="0.25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480208</v>
      </c>
      <c r="B1201" s="9">
        <f t="shared" si="172"/>
        <v>480204</v>
      </c>
      <c r="C1201" s="9">
        <f t="shared" si="174"/>
        <v>480234</v>
      </c>
      <c r="D1201" s="3">
        <f t="shared" si="175"/>
        <v>31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 x14ac:dyDescent="0.25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480573</v>
      </c>
      <c r="B1202" s="9">
        <f t="shared" si="172"/>
        <v>480569</v>
      </c>
      <c r="C1202" s="9">
        <f t="shared" si="174"/>
        <v>480599</v>
      </c>
      <c r="D1202" s="3">
        <f t="shared" si="175"/>
        <v>31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 x14ac:dyDescent="0.25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480939</v>
      </c>
      <c r="B1203" s="9">
        <f t="shared" si="172"/>
        <v>480935</v>
      </c>
      <c r="C1203" s="9">
        <f t="shared" si="174"/>
        <v>480965</v>
      </c>
      <c r="D1203" s="3">
        <f t="shared" si="175"/>
        <v>31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 x14ac:dyDescent="0.25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481304</v>
      </c>
      <c r="B1204" s="9">
        <f t="shared" si="172"/>
        <v>481300</v>
      </c>
      <c r="C1204" s="9">
        <f t="shared" si="174"/>
        <v>481330</v>
      </c>
      <c r="D1204" s="3">
        <f t="shared" si="175"/>
        <v>31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 x14ac:dyDescent="0.25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481669</v>
      </c>
      <c r="B1205" s="9">
        <f t="shared" si="172"/>
        <v>481665</v>
      </c>
      <c r="C1205" s="9">
        <f t="shared" si="174"/>
        <v>481695</v>
      </c>
      <c r="D1205" s="3">
        <f t="shared" si="175"/>
        <v>31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10"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42578125" style="42" bestFit="1" customWidth="1"/>
    <col min="5" max="5" width="19.42578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42578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42578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42578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43961</v>
      </c>
      <c r="C4" s="17" t="s">
        <v>20</v>
      </c>
      <c r="D4" s="46">
        <v>7.0000000000000007E-2</v>
      </c>
      <c r="E4" s="38">
        <v>60</v>
      </c>
      <c r="F4" s="38">
        <v>60</v>
      </c>
      <c r="G4" s="25">
        <v>250000</v>
      </c>
      <c r="H4" s="26" t="s">
        <v>22</v>
      </c>
      <c r="I4" s="47">
        <v>0</v>
      </c>
      <c r="J4" s="47">
        <v>200000</v>
      </c>
      <c r="K4" s="47">
        <f>'Lease Monthly'!J17+I4</f>
        <v>13445911.722230513</v>
      </c>
      <c r="L4" s="47">
        <v>10</v>
      </c>
      <c r="M4" s="48">
        <v>0.15</v>
      </c>
      <c r="N4" s="47">
        <v>3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43992</v>
      </c>
      <c r="D17" s="54">
        <f>IF(A17&gt;'Lease Monthly'!$E$4,0,'Lease Monthly'!$G$4)+IF(A17=$E$4,$J$4,0)</f>
        <v>250000</v>
      </c>
      <c r="E17" s="49">
        <f>IF('Lease Monthly'!$C$4="beginning",1,1/(1+IF('Lease Monthly'!$H$4="Yearly",'Lease Monthly'!$D$4,IF('Lease Monthly'!$H$4="Quarterly",'Lease Monthly'!$D$4/4,'Lease Monthly'!$D$4/12))^A17))</f>
        <v>0.99420049710024849</v>
      </c>
      <c r="F17" s="55">
        <f t="shared" ref="F17:F80" si="1">D17*E17</f>
        <v>248550.12427506212</v>
      </c>
      <c r="G17" s="56"/>
      <c r="H17" s="38">
        <v>1</v>
      </c>
      <c r="I17" s="9">
        <f t="shared" ref="I17:I80" si="2">C17</f>
        <v>43992</v>
      </c>
      <c r="J17" s="47">
        <f>SUMIF(A17:A253,"&lt;="&amp;'Lease Monthly'!E4,F17:F253)</f>
        <v>13445911.722230513</v>
      </c>
      <c r="K17" s="47">
        <f>IF('Lease Monthly'!C4="Beginning",0,IF('Lease Monthly'!$H$4="Yearly",J17*'Lease Monthly'!$D$4,IF('Lease Monthly'!$H$4="Quarterly",J17*('Lease Monthly'!$D$4/4),J17*'Lease Monthly'!$D$4/12)))</f>
        <v>78434.485046344664</v>
      </c>
      <c r="L17" s="47">
        <f>D17</f>
        <v>250000</v>
      </c>
      <c r="M17" s="47">
        <f>J17+K17-L17</f>
        <v>13274346.207276857</v>
      </c>
      <c r="N17" s="57"/>
      <c r="O17" s="38">
        <v>1</v>
      </c>
      <c r="P17" s="58">
        <f>B4</f>
        <v>43961</v>
      </c>
      <c r="Q17" s="8">
        <f>'Lease Monthly'!K4</f>
        <v>13445911.722230513</v>
      </c>
      <c r="R17" s="47">
        <f>IF(S16&lt;1,0,-'Lease Monthly'!$K$4/'Lease Monthly'!$L$4)</f>
        <v>-1344591.1722230513</v>
      </c>
      <c r="S17" s="47">
        <f>IF(S16&lt;1,0,SUM(Q17:R17))</f>
        <v>12101320.550007461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44022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49">
        <f>IF(D18=0,0,1/((1+IF('Lease Monthly'!$H$4="Yearly",'Lease Monthly'!$D$4,IF('Lease Monthly'!$H$4="Quarterly",'Lease Monthly'!$D$4/4,'Lease Monthly'!$D$4/12)))^IF($E$17=1,A17,A18)))</f>
        <v>0.98843462843438135</v>
      </c>
      <c r="F18" s="55">
        <f t="shared" si="1"/>
        <v>247108.65710859533</v>
      </c>
      <c r="G18" s="56"/>
      <c r="H18" s="38">
        <f>H17+1</f>
        <v>2</v>
      </c>
      <c r="I18" s="9">
        <f t="shared" si="2"/>
        <v>44022</v>
      </c>
      <c r="J18" s="47">
        <f>IF(H18&gt;'Lease Monthly'!$E$4,0,M17)</f>
        <v>13274346.207276857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47">
        <f t="shared" ref="L18:L81" si="3">D18</f>
        <v>250000</v>
      </c>
      <c r="M18" s="47">
        <f t="shared" ref="M18:M81" si="4">J18+K18-L18</f>
        <v>13101779.893485971</v>
      </c>
      <c r="N18" s="57"/>
      <c r="O18" s="38">
        <v>2</v>
      </c>
      <c r="P18" s="58">
        <f>DATE(YEAR(P17)+1,MONTH(P17),DAY(P17))</f>
        <v>44326</v>
      </c>
      <c r="Q18" s="47">
        <f>S17</f>
        <v>12101320.550007461</v>
      </c>
      <c r="R18" s="47">
        <f>IF(S17&lt;1,0,-'Lease Monthly'!$K$4/'Lease Monthly'!$L$4)</f>
        <v>-1344591.1722230513</v>
      </c>
      <c r="S18" s="47">
        <f t="shared" ref="S18:S81" si="5">IF(S17&lt;1,0,SUM(Q18:R18))</f>
        <v>10756729.377784409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 x14ac:dyDescent="0.25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44053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49">
        <f>IF(D19=0,0,1/((1+IF('Lease Monthly'!$H$4="Yearly",'Lease Monthly'!$D$4,IF('Lease Monthly'!$H$4="Quarterly",'Lease Monthly'!$D$4/4,'Lease Monthly'!$D$4/12)))^IF($E$17=1,A18,A19)))</f>
        <v>0.98270219894056132</v>
      </c>
      <c r="F19" s="55">
        <f t="shared" si="1"/>
        <v>245675.54973514032</v>
      </c>
      <c r="G19" s="56"/>
      <c r="H19" s="38">
        <f t="shared" ref="H19:H82" si="8">H18+1</f>
        <v>3</v>
      </c>
      <c r="I19" s="9">
        <f t="shared" si="2"/>
        <v>44053</v>
      </c>
      <c r="J19" s="47">
        <f>IF(H19&gt;'Lease Monthly'!$E$4,0,M18)</f>
        <v>13101779.893485971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47">
        <f t="shared" si="3"/>
        <v>250000</v>
      </c>
      <c r="M19" s="47">
        <f t="shared" si="4"/>
        <v>12928206.94286464</v>
      </c>
      <c r="N19" s="57"/>
      <c r="O19" s="38">
        <v>3</v>
      </c>
      <c r="P19" s="58">
        <f t="shared" ref="P19:P82" si="9">DATE(YEAR(P18)+1,MONTH(P18),DAY(P18))</f>
        <v>44691</v>
      </c>
      <c r="Q19" s="47">
        <f t="shared" ref="Q19:Q82" si="10">S18</f>
        <v>10756729.377784409</v>
      </c>
      <c r="R19" s="47">
        <f>IF(S18&lt;1,0,-'Lease Monthly'!$K$4/'Lease Monthly'!$L$4)</f>
        <v>-1344591.1722230513</v>
      </c>
      <c r="S19" s="47">
        <f t="shared" si="5"/>
        <v>9412138.2055613566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 x14ac:dyDescent="0.25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44084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49">
        <f>IF(D20=0,0,1/((1+IF('Lease Monthly'!$H$4="Yearly",'Lease Monthly'!$D$4,IF('Lease Monthly'!$H$4="Quarterly",'Lease Monthly'!$D$4/4,'Lease Monthly'!$D$4/12)))^IF($E$17=1,A19,A20)))</f>
        <v>0.97700301468821338</v>
      </c>
      <c r="F20" s="55">
        <f t="shared" si="1"/>
        <v>244250.75367205334</v>
      </c>
      <c r="G20" s="56"/>
      <c r="H20" s="38">
        <f t="shared" si="8"/>
        <v>4</v>
      </c>
      <c r="I20" s="9">
        <f t="shared" si="2"/>
        <v>44084</v>
      </c>
      <c r="J20" s="47">
        <f>IF(H20&gt;'Lease Monthly'!$E$4,0,M19)</f>
        <v>12928206.94286464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47">
        <f t="shared" si="3"/>
        <v>250000</v>
      </c>
      <c r="M20" s="47">
        <f t="shared" si="4"/>
        <v>12753621.483364683</v>
      </c>
      <c r="N20" s="57"/>
      <c r="O20" s="38">
        <v>4</v>
      </c>
      <c r="P20" s="58">
        <f t="shared" si="9"/>
        <v>45056</v>
      </c>
      <c r="Q20" s="47">
        <f t="shared" si="10"/>
        <v>9412138.2055613566</v>
      </c>
      <c r="R20" s="47">
        <f>IF(S19&lt;1,0,-'Lease Monthly'!$K$4/'Lease Monthly'!$L$4)</f>
        <v>-1344591.1722230513</v>
      </c>
      <c r="S20" s="47">
        <f t="shared" si="5"/>
        <v>8067547.0333383055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 x14ac:dyDescent="0.25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44114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49">
        <f>IF(D21=0,0,1/((1+IF('Lease Monthly'!$H$4="Yearly",'Lease Monthly'!$D$4,IF('Lease Monthly'!$H$4="Quarterly",'Lease Monthly'!$D$4/4,'Lease Monthly'!$D$4/12)))^IF($E$17=1,A20,A21)))</f>
        <v>0.97133688287146314</v>
      </c>
      <c r="F21" s="55">
        <f t="shared" si="1"/>
        <v>242834.22071786577</v>
      </c>
      <c r="G21" s="56"/>
      <c r="H21" s="38">
        <f t="shared" si="8"/>
        <v>5</v>
      </c>
      <c r="I21" s="9">
        <f t="shared" si="2"/>
        <v>44114</v>
      </c>
      <c r="J21" s="47">
        <f>IF(H21&gt;'Lease Monthly'!$E$4,0,M20)</f>
        <v>12753621.483364683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47">
        <f t="shared" si="3"/>
        <v>250000</v>
      </c>
      <c r="M21" s="47">
        <f t="shared" si="4"/>
        <v>12578017.608684311</v>
      </c>
      <c r="N21" s="57"/>
      <c r="O21" s="38">
        <v>5</v>
      </c>
      <c r="P21" s="58">
        <f t="shared" si="9"/>
        <v>45422</v>
      </c>
      <c r="Q21" s="47">
        <f t="shared" si="10"/>
        <v>8067547.0333383055</v>
      </c>
      <c r="R21" s="47">
        <f>IF(S20&lt;1,0,-'Lease Monthly'!$K$4/'Lease Monthly'!$L$4)</f>
        <v>-1344591.1722230513</v>
      </c>
      <c r="S21" s="47">
        <f t="shared" si="5"/>
        <v>6722955.8611152545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 x14ac:dyDescent="0.25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44145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49">
        <f>IF(D22=0,0,1/((1+IF('Lease Monthly'!$H$4="Yearly",'Lease Monthly'!$D$4,IF('Lease Monthly'!$H$4="Quarterly",'Lease Monthly'!$D$4/4,'Lease Monthly'!$D$4/12)))^IF($E$17=1,A21,A22)))</f>
        <v>0.96570361180261455</v>
      </c>
      <c r="F22" s="55">
        <f t="shared" si="1"/>
        <v>241425.90295065363</v>
      </c>
      <c r="G22" s="56"/>
      <c r="H22" s="38">
        <f t="shared" si="8"/>
        <v>6</v>
      </c>
      <c r="I22" s="9">
        <f t="shared" si="2"/>
        <v>44145</v>
      </c>
      <c r="J22" s="47">
        <f>IF(H22&gt;'Lease Monthly'!$E$4,0,M21)</f>
        <v>12578017.608684311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47">
        <f t="shared" si="3"/>
        <v>250000</v>
      </c>
      <c r="M22" s="47">
        <f t="shared" si="4"/>
        <v>12401389.378068302</v>
      </c>
      <c r="N22" s="57"/>
      <c r="O22" s="38">
        <v>6</v>
      </c>
      <c r="P22" s="58">
        <f t="shared" si="9"/>
        <v>45787</v>
      </c>
      <c r="Q22" s="47">
        <f>S21</f>
        <v>6722955.8611152545</v>
      </c>
      <c r="R22" s="47">
        <f>IF(S21&lt;1,0,-'Lease Monthly'!$K$4/'Lease Monthly'!$L$4)</f>
        <v>-1344591.1722230513</v>
      </c>
      <c r="S22" s="47">
        <f>IF(S21&lt;1,0,SUM(Q22:R22))</f>
        <v>5378364.6888922034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 x14ac:dyDescent="0.25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44175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49">
        <f>IF(D23=0,0,1/((1+IF('Lease Monthly'!$H$4="Yearly",'Lease Monthly'!$D$4,IF('Lease Monthly'!$H$4="Quarterly",'Lease Monthly'!$D$4/4,'Lease Monthly'!$D$4/12)))^IF($E$17=1,A22,A23)))</f>
        <v>0.96010301090566486</v>
      </c>
      <c r="F23" s="55">
        <f t="shared" si="1"/>
        <v>240025.75272641622</v>
      </c>
      <c r="G23" s="56"/>
      <c r="H23" s="38">
        <f t="shared" si="8"/>
        <v>7</v>
      </c>
      <c r="I23" s="9">
        <f t="shared" si="2"/>
        <v>44175</v>
      </c>
      <c r="J23" s="47">
        <f>IF(H23&gt;'Lease Monthly'!$E$4,0,M22)</f>
        <v>12401389.378068302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47">
        <f t="shared" si="3"/>
        <v>250000</v>
      </c>
      <c r="M23" s="47">
        <f t="shared" si="4"/>
        <v>12223730.816107033</v>
      </c>
      <c r="N23" s="57"/>
      <c r="O23" s="38">
        <v>7</v>
      </c>
      <c r="P23" s="58">
        <f t="shared" si="9"/>
        <v>46152</v>
      </c>
      <c r="Q23" s="47">
        <f t="shared" si="10"/>
        <v>5378364.6888922034</v>
      </c>
      <c r="R23" s="47">
        <f>IF(S22&lt;1,0,-'Lease Monthly'!$K$4/'Lease Monthly'!$L$4)</f>
        <v>-1344591.1722230513</v>
      </c>
      <c r="S23" s="47">
        <f t="shared" si="5"/>
        <v>4033773.5166691523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 x14ac:dyDescent="0.25">
      <c r="A24" s="53">
        <f t="shared" si="7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44206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49">
        <f>IF(D24=0,0,1/((1+IF('Lease Monthly'!$H$4="Yearly",'Lease Monthly'!$D$4,IF('Lease Monthly'!$H$4="Quarterly",'Lease Monthly'!$D$4/4,'Lease Monthly'!$D$4/12)))^IF($E$17=1,A23,A24)))</f>
        <v>0.95453489070985731</v>
      </c>
      <c r="F24" s="55">
        <f t="shared" si="1"/>
        <v>238633.72267746433</v>
      </c>
      <c r="G24" s="56"/>
      <c r="H24" s="38">
        <f t="shared" si="8"/>
        <v>8</v>
      </c>
      <c r="I24" s="9">
        <f t="shared" si="2"/>
        <v>44206</v>
      </c>
      <c r="J24" s="47">
        <f>IF(H24&gt;'Lease Monthly'!$E$4,0,M23)</f>
        <v>12223730.816107033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47">
        <f t="shared" si="3"/>
        <v>250000</v>
      </c>
      <c r="M24" s="47">
        <f t="shared" si="4"/>
        <v>12045035.912534324</v>
      </c>
      <c r="N24" s="57"/>
      <c r="O24" s="38">
        <v>8</v>
      </c>
      <c r="P24" s="58">
        <f t="shared" si="9"/>
        <v>46517</v>
      </c>
      <c r="Q24" s="47">
        <f t="shared" si="10"/>
        <v>4033773.5166691523</v>
      </c>
      <c r="R24" s="47">
        <f>IF(S23&lt;1,0,-'Lease Monthly'!$K$4/'Lease Monthly'!$L$4)</f>
        <v>-1344591.1722230513</v>
      </c>
      <c r="S24" s="47">
        <f t="shared" si="5"/>
        <v>2689182.3444461012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 x14ac:dyDescent="0.25">
      <c r="A25" s="53">
        <f t="shared" si="7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44237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49">
        <f>IF(D25=0,0,1/((1+IF('Lease Monthly'!$H$4="Yearly",'Lease Monthly'!$D$4,IF('Lease Monthly'!$H$4="Quarterly",'Lease Monthly'!$D$4/4,'Lease Monthly'!$D$4/12)))^IF($E$17=1,A24,A25)))</f>
        <v>0.94899906284327151</v>
      </c>
      <c r="F25" s="55">
        <f t="shared" si="1"/>
        <v>237249.76571081788</v>
      </c>
      <c r="G25" s="56"/>
      <c r="H25" s="38">
        <f t="shared" si="8"/>
        <v>9</v>
      </c>
      <c r="I25" s="9">
        <f t="shared" si="2"/>
        <v>44237</v>
      </c>
      <c r="J25" s="47">
        <f>IF(H25&gt;'Lease Monthly'!$E$4,0,M24)</f>
        <v>12045035.912534324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47">
        <f t="shared" si="3"/>
        <v>250000</v>
      </c>
      <c r="M25" s="47">
        <f t="shared" si="4"/>
        <v>11865298.622024108</v>
      </c>
      <c r="N25" s="57"/>
      <c r="O25" s="38">
        <v>9</v>
      </c>
      <c r="P25" s="58">
        <f t="shared" si="9"/>
        <v>46883</v>
      </c>
      <c r="Q25" s="47">
        <f t="shared" si="10"/>
        <v>2689182.3444461012</v>
      </c>
      <c r="R25" s="47">
        <f>IF(S24&lt;1,0,-'Lease Monthly'!$K$4/'Lease Monthly'!$L$4)</f>
        <v>-1344591.1722230513</v>
      </c>
      <c r="S25" s="47">
        <f t="shared" si="5"/>
        <v>1344591.1722230499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 x14ac:dyDescent="0.25">
      <c r="A26" s="53">
        <f t="shared" si="7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44265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49">
        <f>IF(D26=0,0,1/((1+IF('Lease Monthly'!$H$4="Yearly",'Lease Monthly'!$D$4,IF('Lease Monthly'!$H$4="Quarterly",'Lease Monthly'!$D$4/4,'Lease Monthly'!$D$4/12)))^IF($E$17=1,A25,A26)))</f>
        <v>0.94349534002645052</v>
      </c>
      <c r="F26" s="55">
        <f t="shared" si="1"/>
        <v>235873.83500661264</v>
      </c>
      <c r="G26" s="56"/>
      <c r="H26" s="38">
        <f t="shared" si="8"/>
        <v>10</v>
      </c>
      <c r="I26" s="9">
        <f t="shared" si="2"/>
        <v>44265</v>
      </c>
      <c r="J26" s="47">
        <f>IF(H26&gt;'Lease Monthly'!$E$4,0,M25)</f>
        <v>11865298.622024108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47">
        <f t="shared" si="3"/>
        <v>250000</v>
      </c>
      <c r="M26" s="47">
        <f t="shared" si="4"/>
        <v>11684512.863985915</v>
      </c>
      <c r="N26" s="57"/>
      <c r="O26" s="38">
        <v>10</v>
      </c>
      <c r="P26" s="58">
        <f t="shared" si="9"/>
        <v>47248</v>
      </c>
      <c r="Q26" s="47">
        <f t="shared" si="10"/>
        <v>1344591.1722230499</v>
      </c>
      <c r="R26" s="47">
        <f>IF(S25&lt;1,0,-'Lease Monthly'!$K$4/'Lease Monthly'!$L$4)</f>
        <v>-1344591.1722230513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 x14ac:dyDescent="0.25">
      <c r="A27" s="53">
        <f t="shared" si="7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44296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49">
        <f>IF(D27=0,0,1/((1+IF('Lease Monthly'!$H$4="Yearly",'Lease Monthly'!$D$4,IF('Lease Monthly'!$H$4="Quarterly",'Lease Monthly'!$D$4/4,'Lease Monthly'!$D$4/12)))^IF($E$17=1,A26,A27)))</f>
        <v>0.93802353606606514</v>
      </c>
      <c r="F27" s="55">
        <f t="shared" si="1"/>
        <v>234505.8840165163</v>
      </c>
      <c r="G27" s="56"/>
      <c r="H27" s="38">
        <f t="shared" si="8"/>
        <v>11</v>
      </c>
      <c r="I27" s="9">
        <f t="shared" si="2"/>
        <v>44296</v>
      </c>
      <c r="J27" s="47">
        <f>IF(H27&gt;'Lease Monthly'!$E$4,0,M26)</f>
        <v>11684512.863985915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47">
        <f t="shared" si="3"/>
        <v>250000</v>
      </c>
      <c r="M27" s="47">
        <f t="shared" si="4"/>
        <v>11502672.522359166</v>
      </c>
      <c r="N27" s="57"/>
      <c r="O27" s="38">
        <v>11</v>
      </c>
      <c r="P27" s="58">
        <f t="shared" si="9"/>
        <v>47613</v>
      </c>
      <c r="Q27" s="47">
        <f t="shared" si="10"/>
        <v>0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 x14ac:dyDescent="0.25">
      <c r="A28" s="53">
        <f t="shared" si="7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44326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49">
        <f>IF(D28=0,0,1/((1+IF('Lease Monthly'!$H$4="Yearly",'Lease Monthly'!$D$4,IF('Lease Monthly'!$H$4="Quarterly",'Lease Monthly'!$D$4/4,'Lease Monthly'!$D$4/12)))^IF($E$17=1,A27,A28)))</f>
        <v>0.93258346584861496</v>
      </c>
      <c r="F28" s="55">
        <f t="shared" si="1"/>
        <v>233145.86646215373</v>
      </c>
      <c r="G28" s="56"/>
      <c r="H28" s="38">
        <f t="shared" si="8"/>
        <v>12</v>
      </c>
      <c r="I28" s="9">
        <f t="shared" si="2"/>
        <v>44326</v>
      </c>
      <c r="J28" s="47">
        <f>IF(H28&gt;'Lease Monthly'!$E$4,0,M27)</f>
        <v>11502672.522359166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47">
        <f t="shared" si="3"/>
        <v>250000</v>
      </c>
      <c r="M28" s="47">
        <f t="shared" si="4"/>
        <v>11319771.445406262</v>
      </c>
      <c r="N28" s="57"/>
      <c r="O28" s="38">
        <v>12</v>
      </c>
      <c r="P28" s="58">
        <f t="shared" si="9"/>
        <v>47978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 x14ac:dyDescent="0.25">
      <c r="A29" s="53">
        <f t="shared" si="7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44357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49">
        <f>IF(D29=0,0,1/((1+IF('Lease Monthly'!$H$4="Yearly",'Lease Monthly'!$D$4,IF('Lease Monthly'!$H$4="Quarterly",'Lease Monthly'!$D$4/4,'Lease Monthly'!$D$4/12)))^IF($E$17=1,A28,A29)))</f>
        <v>0.92717494533416545</v>
      </c>
      <c r="F29" s="55">
        <f t="shared" si="1"/>
        <v>231793.73633354137</v>
      </c>
      <c r="G29" s="56"/>
      <c r="H29" s="38">
        <f t="shared" si="8"/>
        <v>13</v>
      </c>
      <c r="I29" s="9">
        <f t="shared" si="2"/>
        <v>44357</v>
      </c>
      <c r="J29" s="47">
        <f>IF(H29&gt;'Lease Monthly'!$E$4,0,M28)</f>
        <v>11319771.445406262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47">
        <f t="shared" si="3"/>
        <v>250000</v>
      </c>
      <c r="M29" s="47">
        <f t="shared" si="4"/>
        <v>11135803.445504464</v>
      </c>
      <c r="N29" s="57"/>
      <c r="O29" s="38">
        <v>13</v>
      </c>
      <c r="P29" s="58">
        <f t="shared" si="9"/>
        <v>48344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 x14ac:dyDescent="0.25">
      <c r="A30" s="53">
        <f t="shared" si="7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44387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49">
        <f>IF(D30=0,0,1/((1+IF('Lease Monthly'!$H$4="Yearly",'Lease Monthly'!$D$4,IF('Lease Monthly'!$H$4="Quarterly",'Lease Monthly'!$D$4/4,'Lease Monthly'!$D$4/12)))^IF($E$17=1,A29,A30)))</f>
        <v>0.92179779155012298</v>
      </c>
      <c r="F30" s="55">
        <f t="shared" si="1"/>
        <v>230449.44788753075</v>
      </c>
      <c r="G30" s="56"/>
      <c r="H30" s="38">
        <f t="shared" si="8"/>
        <v>14</v>
      </c>
      <c r="I30" s="9">
        <f t="shared" si="2"/>
        <v>44387</v>
      </c>
      <c r="J30" s="47">
        <f>IF(H30&gt;'Lease Monthly'!$E$4,0,M29)</f>
        <v>11135803.445504464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47">
        <f t="shared" si="3"/>
        <v>250000</v>
      </c>
      <c r="M30" s="47">
        <f t="shared" si="4"/>
        <v>10950762.298936574</v>
      </c>
      <c r="N30" s="57"/>
      <c r="O30" s="38">
        <v>14</v>
      </c>
      <c r="P30" s="58">
        <f t="shared" si="9"/>
        <v>48709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 x14ac:dyDescent="0.25">
      <c r="A31" s="53">
        <f t="shared" si="7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44418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49">
        <f>IF(D31=0,0,1/((1+IF('Lease Monthly'!$H$4="Yearly",'Lease Monthly'!$D$4,IF('Lease Monthly'!$H$4="Quarterly",'Lease Monthly'!$D$4/4,'Lease Monthly'!$D$4/12)))^IF($E$17=1,A30,A31)))</f>
        <v>0.91645182258504376</v>
      </c>
      <c r="F31" s="55">
        <f t="shared" si="1"/>
        <v>229112.95564626093</v>
      </c>
      <c r="G31" s="56"/>
      <c r="H31" s="38">
        <f t="shared" si="8"/>
        <v>15</v>
      </c>
      <c r="I31" s="9">
        <f t="shared" si="2"/>
        <v>44418</v>
      </c>
      <c r="J31" s="47">
        <f>IF(H31&gt;'Lease Monthly'!$E$4,0,M30)</f>
        <v>10950762.298936574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47">
        <f t="shared" si="3"/>
        <v>250000</v>
      </c>
      <c r="M31" s="47">
        <f t="shared" si="4"/>
        <v>10764641.745680371</v>
      </c>
      <c r="N31" s="57"/>
      <c r="O31" s="38">
        <v>15</v>
      </c>
      <c r="P31" s="58">
        <f t="shared" si="9"/>
        <v>49074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7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44449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49">
        <f>IF(D32=0,0,1/((1+IF('Lease Monthly'!$H$4="Yearly",'Lease Monthly'!$D$4,IF('Lease Monthly'!$H$4="Quarterly",'Lease Monthly'!$D$4/4,'Lease Monthly'!$D$4/12)))^IF($E$17=1,A31,A32)))</f>
        <v>0.91113685758247931</v>
      </c>
      <c r="F32" s="55">
        <f t="shared" si="1"/>
        <v>227784.21439561984</v>
      </c>
      <c r="G32" s="56"/>
      <c r="H32" s="38">
        <f t="shared" si="8"/>
        <v>16</v>
      </c>
      <c r="I32" s="9">
        <f t="shared" si="2"/>
        <v>44449</v>
      </c>
      <c r="J32" s="47">
        <f>IF(H32&gt;'Lease Monthly'!$E$4,0,M31)</f>
        <v>10764641.745680371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47">
        <f t="shared" si="3"/>
        <v>250000</v>
      </c>
      <c r="M32" s="47">
        <f t="shared" si="4"/>
        <v>10577435.489196841</v>
      </c>
      <c r="N32" s="57"/>
      <c r="O32" s="38">
        <v>16</v>
      </c>
      <c r="P32" s="58">
        <f t="shared" si="9"/>
        <v>49439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 x14ac:dyDescent="0.25">
      <c r="A33" s="53">
        <f t="shared" si="7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44479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49">
        <f>IF(D33=0,0,1/((1+IF('Lease Monthly'!$H$4="Yearly",'Lease Monthly'!$D$4,IF('Lease Monthly'!$H$4="Quarterly",'Lease Monthly'!$D$4/4,'Lease Monthly'!$D$4/12)))^IF($E$17=1,A32,A33)))</f>
        <v>0.90585271673485912</v>
      </c>
      <c r="F33" s="55">
        <f t="shared" si="1"/>
        <v>226463.17918371479</v>
      </c>
      <c r="G33" s="56"/>
      <c r="H33" s="38">
        <f t="shared" si="8"/>
        <v>17</v>
      </c>
      <c r="I33" s="9">
        <f t="shared" si="2"/>
        <v>44479</v>
      </c>
      <c r="J33" s="47">
        <f>IF(H33&gt;'Lease Monthly'!$E$4,0,M32)</f>
        <v>10577435.489196841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47">
        <f t="shared" si="3"/>
        <v>250000</v>
      </c>
      <c r="M33" s="47">
        <f t="shared" si="4"/>
        <v>10389137.196217155</v>
      </c>
      <c r="N33" s="57"/>
      <c r="O33" s="38">
        <v>17</v>
      </c>
      <c r="P33" s="58">
        <f t="shared" si="9"/>
        <v>49805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 x14ac:dyDescent="0.25">
      <c r="A34" s="53">
        <f t="shared" si="7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44510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49">
        <f>IF(D34=0,0,1/((1+IF('Lease Monthly'!$H$4="Yearly",'Lease Monthly'!$D$4,IF('Lease Monthly'!$H$4="Quarterly",'Lease Monthly'!$D$4/4,'Lease Monthly'!$D$4/12)))^IF($E$17=1,A33,A34)))</f>
        <v>0.90059922127740766</v>
      </c>
      <c r="F34" s="55">
        <f t="shared" si="1"/>
        <v>225149.8053193519</v>
      </c>
      <c r="G34" s="56"/>
      <c r="H34" s="38">
        <f t="shared" si="8"/>
        <v>18</v>
      </c>
      <c r="I34" s="9">
        <f t="shared" si="2"/>
        <v>44510</v>
      </c>
      <c r="J34" s="47">
        <f>IF(H34&gt;'Lease Monthly'!$E$4,0,M33)</f>
        <v>10389137.196217155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47">
        <f t="shared" si="3"/>
        <v>250000</v>
      </c>
      <c r="M34" s="47">
        <f t="shared" si="4"/>
        <v>10199740.496528422</v>
      </c>
      <c r="N34" s="57"/>
      <c r="O34" s="38">
        <v>18</v>
      </c>
      <c r="P34" s="58">
        <f t="shared" si="9"/>
        <v>50170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 x14ac:dyDescent="0.25">
      <c r="A35" s="53">
        <f t="shared" si="7"/>
        <v>19</v>
      </c>
      <c r="B35" s="29">
        <f t="shared" si="0"/>
        <v>2021</v>
      </c>
      <c r="C35" s="9">
        <f>IF(D35=0,"-",IF('Lease Monthly'!$H$4="Yearly",EDATE(C34,12),IF('Lease Monthly'!$H$4="Quarterly",EDATE(C34,3),EDATE(C34,1))))</f>
        <v>44540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49">
        <f>IF(D35=0,0,1/((1+IF('Lease Monthly'!$H$4="Yearly",'Lease Monthly'!$D$4,IF('Lease Monthly'!$H$4="Quarterly",'Lease Monthly'!$D$4/4,'Lease Monthly'!$D$4/12)))^IF($E$17=1,A34,A35)))</f>
        <v>0.8953761934820953</v>
      </c>
      <c r="F35" s="55">
        <f t="shared" si="1"/>
        <v>223844.04837052381</v>
      </c>
      <c r="G35" s="56"/>
      <c r="H35" s="38">
        <f t="shared" si="8"/>
        <v>19</v>
      </c>
      <c r="I35" s="9">
        <f t="shared" si="2"/>
        <v>44540</v>
      </c>
      <c r="J35" s="47">
        <f>IF(H35&gt;'Lease Monthly'!$E$4,0,M34)</f>
        <v>10199740.496528422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47">
        <f t="shared" si="3"/>
        <v>250000</v>
      </c>
      <c r="M35" s="47">
        <f t="shared" si="4"/>
        <v>10009238.982758172</v>
      </c>
      <c r="N35" s="57"/>
      <c r="O35" s="38">
        <v>19</v>
      </c>
      <c r="P35" s="58">
        <f t="shared" si="9"/>
        <v>50535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7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44571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49">
        <f>IF(D36=0,0,1/((1+IF('Lease Monthly'!$H$4="Yearly",'Lease Monthly'!$D$4,IF('Lease Monthly'!$H$4="Quarterly",'Lease Monthly'!$D$4/4,'Lease Monthly'!$D$4/12)))^IF($E$17=1,A35,A36)))</f>
        <v>0.89018345665162757</v>
      </c>
      <c r="F36" s="55">
        <f t="shared" si="1"/>
        <v>222545.86416290689</v>
      </c>
      <c r="G36" s="56"/>
      <c r="H36" s="38">
        <f t="shared" si="8"/>
        <v>20</v>
      </c>
      <c r="I36" s="9">
        <f t="shared" si="2"/>
        <v>44571</v>
      </c>
      <c r="J36" s="47">
        <f>IF(H36&gt;'Lease Monthly'!$E$4,0,M35)</f>
        <v>10009238.982758172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47">
        <f t="shared" si="3"/>
        <v>250000</v>
      </c>
      <c r="M36" s="47">
        <f t="shared" si="4"/>
        <v>9817626.2101575937</v>
      </c>
      <c r="N36" s="57"/>
      <c r="O36" s="38">
        <v>20</v>
      </c>
      <c r="P36" s="58">
        <f t="shared" si="9"/>
        <v>50900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7"/>
        <v>21</v>
      </c>
      <c r="B37" s="29">
        <f t="shared" si="0"/>
        <v>2022</v>
      </c>
      <c r="C37" s="9">
        <f>IF(D37=0,"-",IF('Lease Monthly'!$H$4="Yearly",EDATE(C36,12),IF('Lease Monthly'!$H$4="Quarterly",EDATE(C36,3),EDATE(C36,1))))</f>
        <v>44602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49">
        <f>IF(D37=0,0,1/((1+IF('Lease Monthly'!$H$4="Yearly",'Lease Monthly'!$D$4,IF('Lease Monthly'!$H$4="Quarterly",'Lease Monthly'!$D$4/4,'Lease Monthly'!$D$4/12)))^IF($E$17=1,A36,A37)))</f>
        <v>0.88502083511346563</v>
      </c>
      <c r="F37" s="55">
        <f t="shared" si="1"/>
        <v>221255.20877836642</v>
      </c>
      <c r="G37" s="56"/>
      <c r="H37" s="38">
        <f t="shared" si="8"/>
        <v>21</v>
      </c>
      <c r="I37" s="9">
        <f t="shared" si="2"/>
        <v>44602</v>
      </c>
      <c r="J37" s="47">
        <f>IF(H37&gt;'Lease Monthly'!$E$4,0,M36)</f>
        <v>9817626.2101575937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47">
        <f t="shared" si="3"/>
        <v>250000</v>
      </c>
      <c r="M37" s="47">
        <f t="shared" si="4"/>
        <v>9624895.6963835135</v>
      </c>
      <c r="N37" s="57"/>
      <c r="O37" s="38">
        <v>21</v>
      </c>
      <c r="P37" s="58">
        <f t="shared" si="9"/>
        <v>51266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 x14ac:dyDescent="0.25">
      <c r="A38" s="53">
        <f t="shared" si="7"/>
        <v>22</v>
      </c>
      <c r="B38" s="29">
        <f t="shared" si="0"/>
        <v>2022</v>
      </c>
      <c r="C38" s="9">
        <f>IF(D38=0,"-",IF('Lease Monthly'!$H$4="Yearly",EDATE(C37,12),IF('Lease Monthly'!$H$4="Quarterly",EDATE(C37,3),EDATE(C37,1))))</f>
        <v>44630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49">
        <f>IF(D38=0,0,1/((1+IF('Lease Monthly'!$H$4="Yearly",'Lease Monthly'!$D$4,IF('Lease Monthly'!$H$4="Quarterly",'Lease Monthly'!$D$4/4,'Lease Monthly'!$D$4/12)))^IF($E$17=1,A37,A38)))</f>
        <v>0.87988815421388455</v>
      </c>
      <c r="F38" s="55">
        <f t="shared" si="1"/>
        <v>219972.03855347115</v>
      </c>
      <c r="G38" s="56"/>
      <c r="H38" s="38">
        <f t="shared" si="8"/>
        <v>22</v>
      </c>
      <c r="I38" s="9">
        <f t="shared" si="2"/>
        <v>44630</v>
      </c>
      <c r="J38" s="47">
        <f>IF(H38&gt;'Lease Monthly'!$E$4,0,M37)</f>
        <v>9624895.6963835135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47">
        <f t="shared" si="3"/>
        <v>250000</v>
      </c>
      <c r="M38" s="47">
        <f t="shared" si="4"/>
        <v>9431040.9212790839</v>
      </c>
      <c r="N38" s="57"/>
      <c r="O38" s="38">
        <v>22</v>
      </c>
      <c r="P38" s="58">
        <f t="shared" si="9"/>
        <v>51631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 x14ac:dyDescent="0.25">
      <c r="A39" s="53">
        <f t="shared" si="7"/>
        <v>23</v>
      </c>
      <c r="B39" s="29">
        <f t="shared" si="0"/>
        <v>2022</v>
      </c>
      <c r="C39" s="9">
        <f>IF(D39=0,"-",IF('Lease Monthly'!$H$4="Yearly",EDATE(C38,12),IF('Lease Monthly'!$H$4="Quarterly",EDATE(C38,3),EDATE(C38,1))))</f>
        <v>44661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49">
        <f>IF(D39=0,0,1/((1+IF('Lease Monthly'!$H$4="Yearly",'Lease Monthly'!$D$4,IF('Lease Monthly'!$H$4="Quarterly",'Lease Monthly'!$D$4/4,'Lease Monthly'!$D$4/12)))^IF($E$17=1,A38,A39)))</f>
        <v>0.87478524031206428</v>
      </c>
      <c r="F39" s="55">
        <f t="shared" si="1"/>
        <v>218696.31007801607</v>
      </c>
      <c r="G39" s="56"/>
      <c r="H39" s="38">
        <f t="shared" si="8"/>
        <v>23</v>
      </c>
      <c r="I39" s="9">
        <f t="shared" si="2"/>
        <v>44661</v>
      </c>
      <c r="J39" s="47">
        <f>IF(H39&gt;'Lease Monthly'!$E$4,0,M38)</f>
        <v>9431040.9212790839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47">
        <f t="shared" si="3"/>
        <v>250000</v>
      </c>
      <c r="M39" s="47">
        <f t="shared" si="4"/>
        <v>9236055.3266532123</v>
      </c>
      <c r="N39" s="57"/>
      <c r="O39" s="38">
        <v>23</v>
      </c>
      <c r="P39" s="58">
        <f t="shared" si="9"/>
        <v>51996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 x14ac:dyDescent="0.25">
      <c r="A40" s="53">
        <f t="shared" si="7"/>
        <v>24</v>
      </c>
      <c r="B40" s="29">
        <f t="shared" si="0"/>
        <v>2022</v>
      </c>
      <c r="C40" s="9">
        <f>IF(D40=0,"-",IF('Lease Monthly'!$H$4="Yearly",EDATE(C39,12),IF('Lease Monthly'!$H$4="Quarterly",EDATE(C39,3),EDATE(C39,1))))</f>
        <v>44691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49">
        <f>IF(D40=0,0,1/((1+IF('Lease Monthly'!$H$4="Yearly",'Lease Monthly'!$D$4,IF('Lease Monthly'!$H$4="Quarterly",'Lease Monthly'!$D$4/4,'Lease Monthly'!$D$4/12)))^IF($E$17=1,A39,A40)))</f>
        <v>0.86971192077421466</v>
      </c>
      <c r="F40" s="55">
        <f t="shared" si="1"/>
        <v>217427.98019355367</v>
      </c>
      <c r="G40" s="56"/>
      <c r="H40" s="38">
        <f t="shared" si="8"/>
        <v>24</v>
      </c>
      <c r="I40" s="9">
        <f t="shared" si="2"/>
        <v>44691</v>
      </c>
      <c r="J40" s="47">
        <f>IF(H40&gt;'Lease Monthly'!$E$4,0,M39)</f>
        <v>9236055.3266532123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47">
        <f t="shared" si="3"/>
        <v>250000</v>
      </c>
      <c r="M40" s="47">
        <f t="shared" si="4"/>
        <v>9039932.3160586897</v>
      </c>
      <c r="N40" s="57"/>
      <c r="O40" s="38">
        <v>24</v>
      </c>
      <c r="P40" s="58">
        <f t="shared" si="9"/>
        <v>52361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 x14ac:dyDescent="0.25">
      <c r="A41" s="53">
        <f t="shared" si="7"/>
        <v>25</v>
      </c>
      <c r="B41" s="29">
        <f t="shared" si="0"/>
        <v>2022</v>
      </c>
      <c r="C41" s="9">
        <f>IF(D41=0,"-",IF('Lease Monthly'!$H$4="Yearly",EDATE(C40,12),IF('Lease Monthly'!$H$4="Quarterly",EDATE(C40,3),EDATE(C40,1))))</f>
        <v>44722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49">
        <f>IF(D41=0,0,1/((1+IF('Lease Monthly'!$H$4="Yearly",'Lease Monthly'!$D$4,IF('Lease Monthly'!$H$4="Quarterly",'Lease Monthly'!$D$4/4,'Lease Monthly'!$D$4/12)))^IF($E$17=1,A40,A41)))</f>
        <v>0.86466802396773612</v>
      </c>
      <c r="F41" s="55">
        <f t="shared" si="1"/>
        <v>216167.00599193404</v>
      </c>
      <c r="G41" s="56"/>
      <c r="H41" s="38">
        <f t="shared" si="8"/>
        <v>25</v>
      </c>
      <c r="I41" s="9">
        <f t="shared" si="2"/>
        <v>44722</v>
      </c>
      <c r="J41" s="47">
        <f>IF(H41&gt;'Lease Monthly'!$E$4,0,M40)</f>
        <v>9039932.3160586897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47">
        <f t="shared" si="3"/>
        <v>250000</v>
      </c>
      <c r="M41" s="47">
        <f t="shared" si="4"/>
        <v>8842665.2545690313</v>
      </c>
      <c r="N41" s="57"/>
      <c r="O41" s="38">
        <v>25</v>
      </c>
      <c r="P41" s="58">
        <f t="shared" si="9"/>
        <v>52727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 x14ac:dyDescent="0.25">
      <c r="A42" s="53">
        <f t="shared" si="7"/>
        <v>26</v>
      </c>
      <c r="B42" s="29">
        <f t="shared" si="0"/>
        <v>2022</v>
      </c>
      <c r="C42" s="9">
        <f>IF(D42=0,"-",IF('Lease Monthly'!$H$4="Yearly",EDATE(C41,12),IF('Lease Monthly'!$H$4="Quarterly",EDATE(C41,3),EDATE(C41,1))))</f>
        <v>44752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49">
        <f>IF(D42=0,0,1/((1+IF('Lease Monthly'!$H$4="Yearly",'Lease Monthly'!$D$4,IF('Lease Monthly'!$H$4="Quarterly",'Lease Monthly'!$D$4/4,'Lease Monthly'!$D$4/12)))^IF($E$17=1,A41,A42)))</f>
        <v>0.85965337925541296</v>
      </c>
      <c r="F42" s="55">
        <f t="shared" si="1"/>
        <v>214913.34481385324</v>
      </c>
      <c r="G42" s="56"/>
      <c r="H42" s="38">
        <f t="shared" si="8"/>
        <v>26</v>
      </c>
      <c r="I42" s="9">
        <f t="shared" si="2"/>
        <v>44752</v>
      </c>
      <c r="J42" s="47">
        <f>IF(H42&gt;'Lease Monthly'!$E$4,0,M41)</f>
        <v>8842665.2545690313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47">
        <f t="shared" si="3"/>
        <v>250000</v>
      </c>
      <c r="M42" s="47">
        <f t="shared" si="4"/>
        <v>8644247.4685540181</v>
      </c>
      <c r="N42" s="57"/>
      <c r="O42" s="38">
        <v>26</v>
      </c>
      <c r="P42" s="58">
        <f t="shared" si="9"/>
        <v>53092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 x14ac:dyDescent="0.25">
      <c r="A43" s="53">
        <f t="shared" si="7"/>
        <v>27</v>
      </c>
      <c r="B43" s="29">
        <f t="shared" si="0"/>
        <v>2022</v>
      </c>
      <c r="C43" s="9">
        <f>IF(D43=0,"-",IF('Lease Monthly'!$H$4="Yearly",EDATE(C42,12),IF('Lease Monthly'!$H$4="Quarterly",EDATE(C42,3),EDATE(C42,1))))</f>
        <v>44783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49">
        <f>IF(D43=0,0,1/((1+IF('Lease Monthly'!$H$4="Yearly",'Lease Monthly'!$D$4,IF('Lease Monthly'!$H$4="Quarterly",'Lease Monthly'!$D$4/4,'Lease Monthly'!$D$4/12)))^IF($E$17=1,A42,A43)))</f>
        <v>0.85466781698964001</v>
      </c>
      <c r="F43" s="55">
        <f t="shared" si="1"/>
        <v>213666.95424741</v>
      </c>
      <c r="G43" s="56"/>
      <c r="H43" s="38">
        <f t="shared" si="8"/>
        <v>27</v>
      </c>
      <c r="I43" s="9">
        <f t="shared" si="2"/>
        <v>44783</v>
      </c>
      <c r="J43" s="47">
        <f>IF(H43&gt;'Lease Monthly'!$E$4,0,M42)</f>
        <v>8644247.4685540181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47">
        <f t="shared" si="3"/>
        <v>250000</v>
      </c>
      <c r="M43" s="47">
        <f t="shared" si="4"/>
        <v>8444672.2454539165</v>
      </c>
      <c r="N43" s="57"/>
      <c r="O43" s="38">
        <v>27</v>
      </c>
      <c r="P43" s="58">
        <f t="shared" si="9"/>
        <v>53457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 x14ac:dyDescent="0.25">
      <c r="A44" s="53">
        <f t="shared" si="7"/>
        <v>28</v>
      </c>
      <c r="B44" s="29">
        <f t="shared" si="0"/>
        <v>2022</v>
      </c>
      <c r="C44" s="9">
        <f>IF(D44=0,"-",IF('Lease Monthly'!$H$4="Yearly",EDATE(C43,12),IF('Lease Monthly'!$H$4="Quarterly",EDATE(C43,3),EDATE(C43,1))))</f>
        <v>44814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49">
        <f>IF(D44=0,0,1/((1+IF('Lease Monthly'!$H$4="Yearly",'Lease Monthly'!$D$4,IF('Lease Monthly'!$H$4="Quarterly",'Lease Monthly'!$D$4/4,'Lease Monthly'!$D$4/12)))^IF($E$17=1,A43,A44)))</f>
        <v>0.84971116850668427</v>
      </c>
      <c r="F44" s="55">
        <f t="shared" si="1"/>
        <v>212427.79212667106</v>
      </c>
      <c r="G44" s="56"/>
      <c r="H44" s="38">
        <f t="shared" si="8"/>
        <v>28</v>
      </c>
      <c r="I44" s="9">
        <f t="shared" si="2"/>
        <v>44814</v>
      </c>
      <c r="J44" s="47">
        <f>IF(H44&gt;'Lease Monthly'!$E$4,0,M43)</f>
        <v>8444672.2454539165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47">
        <f t="shared" si="3"/>
        <v>250000</v>
      </c>
      <c r="M44" s="47">
        <f t="shared" si="4"/>
        <v>8243932.8335523978</v>
      </c>
      <c r="N44" s="57"/>
      <c r="O44" s="38">
        <v>28</v>
      </c>
      <c r="P44" s="58">
        <f t="shared" si="9"/>
        <v>53822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 x14ac:dyDescent="0.25">
      <c r="A45" s="53">
        <f t="shared" si="7"/>
        <v>29</v>
      </c>
      <c r="B45" s="29">
        <f t="shared" si="0"/>
        <v>2022</v>
      </c>
      <c r="C45" s="9">
        <f>IF(D45=0,"-",IF('Lease Monthly'!$H$4="Yearly",EDATE(C44,12),IF('Lease Monthly'!$H$4="Quarterly",EDATE(C44,3),EDATE(C44,1))))</f>
        <v>44844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49">
        <f>IF(D45=0,0,1/((1+IF('Lease Monthly'!$H$4="Yearly",'Lease Monthly'!$D$4,IF('Lease Monthly'!$H$4="Quarterly",'Lease Monthly'!$D$4/4,'Lease Monthly'!$D$4/12)))^IF($E$17=1,A44,A45)))</f>
        <v>0.84478326612097854</v>
      </c>
      <c r="F45" s="55">
        <f t="shared" si="1"/>
        <v>211195.81653024463</v>
      </c>
      <c r="G45" s="56"/>
      <c r="H45" s="38">
        <f t="shared" si="8"/>
        <v>29</v>
      </c>
      <c r="I45" s="9">
        <f t="shared" si="2"/>
        <v>44844</v>
      </c>
      <c r="J45" s="47">
        <f>IF(H45&gt;'Lease Monthly'!$E$4,0,M44)</f>
        <v>8243932.8335523978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47">
        <f t="shared" si="3"/>
        <v>250000</v>
      </c>
      <c r="M45" s="47">
        <f t="shared" si="4"/>
        <v>8042022.4417481199</v>
      </c>
      <c r="N45" s="57"/>
      <c r="O45" s="38">
        <v>29</v>
      </c>
      <c r="P45" s="58">
        <f t="shared" si="9"/>
        <v>54188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 x14ac:dyDescent="0.25">
      <c r="A46" s="53">
        <f t="shared" si="7"/>
        <v>30</v>
      </c>
      <c r="B46" s="29">
        <f t="shared" si="0"/>
        <v>2022</v>
      </c>
      <c r="C46" s="9">
        <f>IF(D46=0,"-",IF('Lease Monthly'!$H$4="Yearly",EDATE(C45,12),IF('Lease Monthly'!$H$4="Quarterly",EDATE(C45,3),EDATE(C45,1))))</f>
        <v>44875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49">
        <f>IF(D46=0,0,1/((1+IF('Lease Monthly'!$H$4="Yearly",'Lease Monthly'!$D$4,IF('Lease Monthly'!$H$4="Quarterly",'Lease Monthly'!$D$4/4,'Lease Monthly'!$D$4/12)))^IF($E$17=1,A45,A46)))</f>
        <v>0.83988394311944836</v>
      </c>
      <c r="F46" s="55">
        <f t="shared" si="1"/>
        <v>209970.98577986209</v>
      </c>
      <c r="G46" s="56"/>
      <c r="H46" s="38">
        <f t="shared" si="8"/>
        <v>30</v>
      </c>
      <c r="I46" s="9">
        <f t="shared" si="2"/>
        <v>44875</v>
      </c>
      <c r="J46" s="47">
        <f>IF(H46&gt;'Lease Monthly'!$E$4,0,M45)</f>
        <v>8042022.4417481199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47">
        <f t="shared" si="3"/>
        <v>250000</v>
      </c>
      <c r="M46" s="47">
        <f t="shared" si="4"/>
        <v>7838934.2393249841</v>
      </c>
      <c r="N46" s="57"/>
      <c r="O46" s="38">
        <v>30</v>
      </c>
      <c r="P46" s="58">
        <f t="shared" si="9"/>
        <v>54553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 x14ac:dyDescent="0.25">
      <c r="A47" s="53">
        <f t="shared" si="7"/>
        <v>31</v>
      </c>
      <c r="B47" s="29">
        <f t="shared" si="0"/>
        <v>2022</v>
      </c>
      <c r="C47" s="9">
        <f>IF(D47=0,"-",IF('Lease Monthly'!$H$4="Yearly",EDATE(C46,12),IF('Lease Monthly'!$H$4="Quarterly",EDATE(C46,3),EDATE(C46,1))))</f>
        <v>44905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49">
        <f>IF(D47=0,0,1/((1+IF('Lease Monthly'!$H$4="Yearly",'Lease Monthly'!$D$4,IF('Lease Monthly'!$H$4="Quarterly",'Lease Monthly'!$D$4/4,'Lease Monthly'!$D$4/12)))^IF($E$17=1,A46,A47)))</f>
        <v>0.83501303375587266</v>
      </c>
      <c r="F47" s="55">
        <f t="shared" si="1"/>
        <v>208753.25843896816</v>
      </c>
      <c r="G47" s="56"/>
      <c r="H47" s="38">
        <f t="shared" si="8"/>
        <v>31</v>
      </c>
      <c r="I47" s="9">
        <f t="shared" si="2"/>
        <v>44905</v>
      </c>
      <c r="J47" s="47">
        <f>IF(H47&gt;'Lease Monthly'!$E$4,0,M46)</f>
        <v>7838934.2393249841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47">
        <f t="shared" si="3"/>
        <v>250000</v>
      </c>
      <c r="M47" s="47">
        <f t="shared" si="4"/>
        <v>7634661.3557210462</v>
      </c>
      <c r="N47" s="57"/>
      <c r="O47" s="38">
        <v>31</v>
      </c>
      <c r="P47" s="58">
        <f t="shared" si="9"/>
        <v>54918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 x14ac:dyDescent="0.25">
      <c r="A48" s="53">
        <f t="shared" si="7"/>
        <v>32</v>
      </c>
      <c r="B48" s="29">
        <f t="shared" si="0"/>
        <v>2023</v>
      </c>
      <c r="C48" s="9">
        <f>IF(D48=0,"-",IF('Lease Monthly'!$H$4="Yearly",EDATE(C47,12),IF('Lease Monthly'!$H$4="Quarterly",EDATE(C47,3),EDATE(C47,1))))</f>
        <v>44936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49">
        <f>IF(D48=0,0,1/((1+IF('Lease Monthly'!$H$4="Yearly",'Lease Monthly'!$D$4,IF('Lease Monthly'!$H$4="Quarterly",'Lease Monthly'!$D$4/4,'Lease Monthly'!$D$4/12)))^IF($E$17=1,A47,A48)))</f>
        <v>0.8301703732452751</v>
      </c>
      <c r="F48" s="55">
        <f t="shared" si="1"/>
        <v>207542.59331131878</v>
      </c>
      <c r="G48" s="56"/>
      <c r="H48" s="38">
        <f t="shared" si="8"/>
        <v>32</v>
      </c>
      <c r="I48" s="9">
        <f t="shared" si="2"/>
        <v>44936</v>
      </c>
      <c r="J48" s="47">
        <f>IF(H48&gt;'Lease Monthly'!$E$4,0,M47)</f>
        <v>7634661.3557210462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47">
        <f t="shared" si="3"/>
        <v>250000</v>
      </c>
      <c r="M48" s="47">
        <f t="shared" si="4"/>
        <v>7429196.880296086</v>
      </c>
      <c r="N48" s="57"/>
      <c r="O48" s="38">
        <v>32</v>
      </c>
      <c r="P48" s="58">
        <f t="shared" si="9"/>
        <v>55283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 x14ac:dyDescent="0.25">
      <c r="A49" s="53">
        <f t="shared" si="7"/>
        <v>33</v>
      </c>
      <c r="B49" s="29">
        <f t="shared" si="0"/>
        <v>2023</v>
      </c>
      <c r="C49" s="9">
        <f>IF(D49=0,"-",IF('Lease Monthly'!$H$4="Yearly",EDATE(C48,12),IF('Lease Monthly'!$H$4="Quarterly",EDATE(C48,3),EDATE(C48,1))))</f>
        <v>44967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49">
        <f>IF(D49=0,0,1/((1+IF('Lease Monthly'!$H$4="Yearly",'Lease Monthly'!$D$4,IF('Lease Monthly'!$H$4="Quarterly",'Lease Monthly'!$D$4/4,'Lease Monthly'!$D$4/12)))^IF($E$17=1,A48,A49)))</f>
        <v>0.82535579775835144</v>
      </c>
      <c r="F49" s="55">
        <f t="shared" si="1"/>
        <v>206338.94943958786</v>
      </c>
      <c r="G49" s="56"/>
      <c r="H49" s="38">
        <f t="shared" si="8"/>
        <v>33</v>
      </c>
      <c r="I49" s="9">
        <f t="shared" si="2"/>
        <v>44967</v>
      </c>
      <c r="J49" s="47">
        <f>IF(H49&gt;'Lease Monthly'!$E$4,0,M48)</f>
        <v>7429196.880296086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47">
        <f t="shared" si="3"/>
        <v>250000</v>
      </c>
      <c r="M49" s="47">
        <f t="shared" si="4"/>
        <v>7222533.8620978128</v>
      </c>
      <c r="N49" s="57"/>
      <c r="O49" s="38">
        <v>33</v>
      </c>
      <c r="P49" s="58">
        <f t="shared" si="9"/>
        <v>55649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 x14ac:dyDescent="0.25">
      <c r="A50" s="53">
        <f t="shared" si="7"/>
        <v>34</v>
      </c>
      <c r="B50" s="29">
        <f t="shared" si="0"/>
        <v>2023</v>
      </c>
      <c r="C50" s="9">
        <f>IF(D50=0,"-",IF('Lease Monthly'!$H$4="Yearly",EDATE(C49,12),IF('Lease Monthly'!$H$4="Quarterly",EDATE(C49,3),EDATE(C49,1))))</f>
        <v>44995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49">
        <f>IF(D50=0,0,1/((1+IF('Lease Monthly'!$H$4="Yearly",'Lease Monthly'!$D$4,IF('Lease Monthly'!$H$4="Quarterly",'Lease Monthly'!$D$4/4,'Lease Monthly'!$D$4/12)))^IF($E$17=1,A49,A50)))</f>
        <v>0.8205691444159251</v>
      </c>
      <c r="F50" s="55">
        <f t="shared" si="1"/>
        <v>205142.28610398129</v>
      </c>
      <c r="G50" s="56"/>
      <c r="H50" s="38">
        <f t="shared" si="8"/>
        <v>34</v>
      </c>
      <c r="I50" s="9">
        <f t="shared" si="2"/>
        <v>44995</v>
      </c>
      <c r="J50" s="47">
        <f>IF(H50&gt;'Lease Monthly'!$E$4,0,M49)</f>
        <v>7222533.8620978128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47">
        <f t="shared" si="3"/>
        <v>250000</v>
      </c>
      <c r="M50" s="47">
        <f t="shared" si="4"/>
        <v>7014665.3096267171</v>
      </c>
      <c r="N50" s="57"/>
      <c r="O50" s="38">
        <v>34</v>
      </c>
      <c r="P50" s="58">
        <f t="shared" si="9"/>
        <v>56014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 x14ac:dyDescent="0.25">
      <c r="A51" s="53">
        <f t="shared" si="7"/>
        <v>35</v>
      </c>
      <c r="B51" s="29">
        <f t="shared" si="0"/>
        <v>2023</v>
      </c>
      <c r="C51" s="9">
        <f>IF(D51=0,"-",IF('Lease Monthly'!$H$4="Yearly",EDATE(C50,12),IF('Lease Monthly'!$H$4="Quarterly",EDATE(C50,3),EDATE(C50,1))))</f>
        <v>45026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49">
        <f>IF(D51=0,0,1/((1+IF('Lease Monthly'!$H$4="Yearly",'Lease Monthly'!$D$4,IF('Lease Monthly'!$H$4="Quarterly",'Lease Monthly'!$D$4/4,'Lease Monthly'!$D$4/12)))^IF($E$17=1,A50,A51)))</f>
        <v>0.81581025128343843</v>
      </c>
      <c r="F51" s="55">
        <f t="shared" si="1"/>
        <v>203952.5628208596</v>
      </c>
      <c r="G51" s="56"/>
      <c r="H51" s="38">
        <f t="shared" si="8"/>
        <v>35</v>
      </c>
      <c r="I51" s="9">
        <f t="shared" si="2"/>
        <v>45026</v>
      </c>
      <c r="J51" s="47">
        <f>IF(H51&gt;'Lease Monthly'!$E$4,0,M50)</f>
        <v>7014665.3096267171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47">
        <f t="shared" si="3"/>
        <v>250000</v>
      </c>
      <c r="M51" s="47">
        <f t="shared" si="4"/>
        <v>6805584.1905995393</v>
      </c>
      <c r="N51" s="57"/>
      <c r="O51" s="38">
        <v>35</v>
      </c>
      <c r="P51" s="58">
        <f t="shared" si="9"/>
        <v>56379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 x14ac:dyDescent="0.25">
      <c r="A52" s="53">
        <f t="shared" si="7"/>
        <v>36</v>
      </c>
      <c r="B52" s="29">
        <f t="shared" si="0"/>
        <v>2023</v>
      </c>
      <c r="C52" s="9">
        <f>IF(D52=0,"-",IF('Lease Monthly'!$H$4="Yearly",EDATE(C51,12),IF('Lease Monthly'!$H$4="Quarterly",EDATE(C51,3),EDATE(C51,1))))</f>
        <v>45056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49">
        <f>IF(D52=0,0,1/((1+IF('Lease Monthly'!$H$4="Yearly",'Lease Monthly'!$D$4,IF('Lease Monthly'!$H$4="Quarterly",'Lease Monthly'!$D$4/4,'Lease Monthly'!$D$4/12)))^IF($E$17=1,A51,A52)))</f>
        <v>0.81107895736547309</v>
      </c>
      <c r="F52" s="55">
        <f t="shared" si="1"/>
        <v>202769.73934136826</v>
      </c>
      <c r="G52" s="56"/>
      <c r="H52" s="38">
        <f t="shared" si="8"/>
        <v>36</v>
      </c>
      <c r="I52" s="9">
        <f t="shared" si="2"/>
        <v>45056</v>
      </c>
      <c r="J52" s="47">
        <f>IF(H52&gt;'Lease Monthly'!$E$4,0,M51)</f>
        <v>6805584.1905995393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47">
        <f t="shared" si="3"/>
        <v>250000</v>
      </c>
      <c r="M52" s="47">
        <f t="shared" si="4"/>
        <v>6595283.4317113701</v>
      </c>
      <c r="N52" s="57"/>
      <c r="O52" s="38">
        <v>36</v>
      </c>
      <c r="P52" s="58">
        <f t="shared" si="9"/>
        <v>56744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 x14ac:dyDescent="0.25">
      <c r="A53" s="53">
        <f t="shared" si="7"/>
        <v>37</v>
      </c>
      <c r="B53" s="29">
        <f t="shared" si="0"/>
        <v>2023</v>
      </c>
      <c r="C53" s="9">
        <f>IF(D53=0,"-",IF('Lease Monthly'!$H$4="Yearly",EDATE(C52,12),IF('Lease Monthly'!$H$4="Quarterly",EDATE(C52,3),EDATE(C52,1))))</f>
        <v>45087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49">
        <f>IF(D53=0,0,1/((1+IF('Lease Monthly'!$H$4="Yearly",'Lease Monthly'!$D$4,IF('Lease Monthly'!$H$4="Quarterly",'Lease Monthly'!$D$4/4,'Lease Monthly'!$D$4/12)))^IF($E$17=1,A52,A53)))</f>
        <v>0.80637510260030465</v>
      </c>
      <c r="F53" s="55">
        <f t="shared" si="1"/>
        <v>231832.84199758759</v>
      </c>
      <c r="G53" s="56"/>
      <c r="H53" s="38">
        <f t="shared" si="8"/>
        <v>37</v>
      </c>
      <c r="I53" s="9">
        <f t="shared" si="2"/>
        <v>45087</v>
      </c>
      <c r="J53" s="47">
        <f>IF(H53&gt;'Lease Monthly'!$E$4,0,M52)</f>
        <v>6595283.4317113701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47">
        <f t="shared" si="3"/>
        <v>287500</v>
      </c>
      <c r="M53" s="47">
        <f t="shared" si="4"/>
        <v>6346255.9183963528</v>
      </c>
      <c r="N53" s="57"/>
      <c r="O53" s="38">
        <v>37</v>
      </c>
      <c r="P53" s="58">
        <f t="shared" si="9"/>
        <v>57110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 x14ac:dyDescent="0.25">
      <c r="A54" s="53">
        <f t="shared" si="7"/>
        <v>38</v>
      </c>
      <c r="B54" s="29">
        <f t="shared" si="0"/>
        <v>2023</v>
      </c>
      <c r="C54" s="9">
        <f>IF(D54=0,"-",IF('Lease Monthly'!$H$4="Yearly",EDATE(C53,12),IF('Lease Monthly'!$H$4="Quarterly",EDATE(C53,3),EDATE(C53,1))))</f>
        <v>45117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49">
        <f>IF(D54=0,0,1/((1+IF('Lease Monthly'!$H$4="Yearly",'Lease Monthly'!$D$4,IF('Lease Monthly'!$H$4="Quarterly",'Lease Monthly'!$D$4/4,'Lease Monthly'!$D$4/12)))^IF($E$17=1,A53,A54)))</f>
        <v>0.8016985278544867</v>
      </c>
      <c r="F54" s="55">
        <f t="shared" si="1"/>
        <v>230488.32675816491</v>
      </c>
      <c r="G54" s="56"/>
      <c r="H54" s="38">
        <f t="shared" si="8"/>
        <v>38</v>
      </c>
      <c r="I54" s="9">
        <f t="shared" si="2"/>
        <v>45117</v>
      </c>
      <c r="J54" s="47">
        <f>IF(H54&gt;'Lease Monthly'!$E$4,0,M53)</f>
        <v>6346255.9183963528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47">
        <f t="shared" si="3"/>
        <v>287500</v>
      </c>
      <c r="M54" s="47">
        <f t="shared" si="4"/>
        <v>6095775.7445869986</v>
      </c>
      <c r="N54" s="57"/>
      <c r="O54" s="38">
        <v>38</v>
      </c>
      <c r="P54" s="58">
        <f t="shared" si="9"/>
        <v>57475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 x14ac:dyDescent="0.25">
      <c r="A55" s="53">
        <f t="shared" si="7"/>
        <v>39</v>
      </c>
      <c r="B55" s="29">
        <f t="shared" si="0"/>
        <v>2023</v>
      </c>
      <c r="C55" s="9">
        <f>IF(D55=0,"-",IF('Lease Monthly'!$H$4="Yearly",EDATE(C54,12),IF('Lease Monthly'!$H$4="Quarterly",EDATE(C54,3),EDATE(C54,1))))</f>
        <v>45148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49">
        <f>IF(D55=0,0,1/((1+IF('Lease Monthly'!$H$4="Yearly",'Lease Monthly'!$D$4,IF('Lease Monthly'!$H$4="Quarterly",'Lease Monthly'!$D$4/4,'Lease Monthly'!$D$4/12)))^IF($E$17=1,A54,A55)))</f>
        <v>0.79704907491746824</v>
      </c>
      <c r="F55" s="55">
        <f t="shared" si="1"/>
        <v>229151.60903877212</v>
      </c>
      <c r="G55" s="56"/>
      <c r="H55" s="38">
        <f t="shared" si="8"/>
        <v>39</v>
      </c>
      <c r="I55" s="9">
        <f t="shared" si="2"/>
        <v>45148</v>
      </c>
      <c r="J55" s="47">
        <f>IF(H55&gt;'Lease Monthly'!$E$4,0,M54)</f>
        <v>6095775.7445869986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47">
        <f t="shared" si="3"/>
        <v>287500</v>
      </c>
      <c r="M55" s="47">
        <f t="shared" si="4"/>
        <v>5843834.4364304226</v>
      </c>
      <c r="N55" s="57"/>
      <c r="O55" s="38">
        <v>39</v>
      </c>
      <c r="P55" s="58">
        <f t="shared" si="9"/>
        <v>57840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 x14ac:dyDescent="0.25">
      <c r="A56" s="53">
        <f t="shared" si="7"/>
        <v>40</v>
      </c>
      <c r="B56" s="29">
        <f t="shared" si="0"/>
        <v>2023</v>
      </c>
      <c r="C56" s="9">
        <f>IF(D56=0,"-",IF('Lease Monthly'!$H$4="Yearly",EDATE(C55,12),IF('Lease Monthly'!$H$4="Quarterly",EDATE(C55,3),EDATE(C55,1))))</f>
        <v>45179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49">
        <f>IF(D56=0,0,1/((1+IF('Lease Monthly'!$H$4="Yearly",'Lease Monthly'!$D$4,IF('Lease Monthly'!$H$4="Quarterly",'Lease Monthly'!$D$4/4,'Lease Monthly'!$D$4/12)))^IF($E$17=1,A55,A56)))</f>
        <v>0.79242658649624009</v>
      </c>
      <c r="F56" s="55">
        <f t="shared" si="1"/>
        <v>227822.64361766903</v>
      </c>
      <c r="G56" s="56"/>
      <c r="H56" s="38">
        <f t="shared" si="8"/>
        <v>40</v>
      </c>
      <c r="I56" s="9">
        <f t="shared" si="2"/>
        <v>45179</v>
      </c>
      <c r="J56" s="47">
        <f>IF(H56&gt;'Lease Monthly'!$E$4,0,M55)</f>
        <v>5843834.4364304226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47">
        <f t="shared" si="3"/>
        <v>287500</v>
      </c>
      <c r="M56" s="47">
        <f t="shared" si="4"/>
        <v>5590423.4706429336</v>
      </c>
      <c r="N56" s="57"/>
      <c r="O56" s="38">
        <v>40</v>
      </c>
      <c r="P56" s="58">
        <f t="shared" si="9"/>
        <v>58205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 x14ac:dyDescent="0.25">
      <c r="A57" s="53">
        <f t="shared" si="7"/>
        <v>41</v>
      </c>
      <c r="B57" s="29">
        <f t="shared" si="0"/>
        <v>2023</v>
      </c>
      <c r="C57" s="9">
        <f>IF(D57=0,"-",IF('Lease Monthly'!$H$4="Yearly",EDATE(C56,12),IF('Lease Monthly'!$H$4="Quarterly",EDATE(C56,3),EDATE(C56,1))))</f>
        <v>45209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49">
        <f>IF(D57=0,0,1/((1+IF('Lease Monthly'!$H$4="Yearly",'Lease Monthly'!$D$4,IF('Lease Monthly'!$H$4="Quarterly",'Lease Monthly'!$D$4/4,'Lease Monthly'!$D$4/12)))^IF($E$17=1,A56,A57)))</f>
        <v>0.78783090621001495</v>
      </c>
      <c r="F57" s="55">
        <f t="shared" si="1"/>
        <v>226501.38553537929</v>
      </c>
      <c r="G57" s="56"/>
      <c r="H57" s="38">
        <f t="shared" si="8"/>
        <v>41</v>
      </c>
      <c r="I57" s="9">
        <f t="shared" si="2"/>
        <v>45209</v>
      </c>
      <c r="J57" s="47">
        <f>IF(H57&gt;'Lease Monthly'!$E$4,0,M56)</f>
        <v>5590423.4706429336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47">
        <f t="shared" si="3"/>
        <v>287500</v>
      </c>
      <c r="M57" s="47">
        <f t="shared" si="4"/>
        <v>5335534.2742216839</v>
      </c>
      <c r="N57" s="57"/>
      <c r="O57" s="38">
        <v>41</v>
      </c>
      <c r="P57" s="58">
        <f t="shared" si="9"/>
        <v>58571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 x14ac:dyDescent="0.25">
      <c r="A58" s="53">
        <f t="shared" si="7"/>
        <v>42</v>
      </c>
      <c r="B58" s="29">
        <f t="shared" si="0"/>
        <v>2023</v>
      </c>
      <c r="C58" s="9">
        <f>IF(D58=0,"-",IF('Lease Monthly'!$H$4="Yearly",EDATE(C57,12),IF('Lease Monthly'!$H$4="Quarterly",EDATE(C57,3),EDATE(C57,1))))</f>
        <v>45240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49">
        <f>IF(D58=0,0,1/((1+IF('Lease Monthly'!$H$4="Yearly",'Lease Monthly'!$D$4,IF('Lease Monthly'!$H$4="Quarterly",'Lease Monthly'!$D$4/4,'Lease Monthly'!$D$4/12)))^IF($E$17=1,A57,A58)))</f>
        <v>0.78326187858493623</v>
      </c>
      <c r="F58" s="55">
        <f t="shared" si="1"/>
        <v>225187.79009316917</v>
      </c>
      <c r="G58" s="56"/>
      <c r="H58" s="38">
        <f t="shared" si="8"/>
        <v>42</v>
      </c>
      <c r="I58" s="9">
        <f t="shared" si="2"/>
        <v>45240</v>
      </c>
      <c r="J58" s="47">
        <f>IF(H58&gt;'Lease Monthly'!$E$4,0,M57)</f>
        <v>5335534.2742216839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47">
        <f t="shared" si="3"/>
        <v>287500</v>
      </c>
      <c r="M58" s="47">
        <f t="shared" si="4"/>
        <v>5079158.2241546437</v>
      </c>
      <c r="N58" s="57"/>
      <c r="O58" s="38">
        <v>42</v>
      </c>
      <c r="P58" s="58">
        <f t="shared" si="9"/>
        <v>58936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 x14ac:dyDescent="0.25">
      <c r="A59" s="53">
        <f t="shared" si="7"/>
        <v>43</v>
      </c>
      <c r="B59" s="29">
        <f t="shared" si="0"/>
        <v>2023</v>
      </c>
      <c r="C59" s="9">
        <f>IF(D59=0,"-",IF('Lease Monthly'!$H$4="Yearly",EDATE(C58,12),IF('Lease Monthly'!$H$4="Quarterly",EDATE(C58,3),EDATE(C58,1))))</f>
        <v>45270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49">
        <f>IF(D59=0,0,1/((1+IF('Lease Monthly'!$H$4="Yearly",'Lease Monthly'!$D$4,IF('Lease Monthly'!$H$4="Quarterly",'Lease Monthly'!$D$4/4,'Lease Monthly'!$D$4/12)))^IF($E$17=1,A58,A59)))</f>
        <v>0.77871934904881812</v>
      </c>
      <c r="F59" s="55">
        <f t="shared" si="1"/>
        <v>223881.81285153521</v>
      </c>
      <c r="G59" s="56"/>
      <c r="H59" s="38">
        <f t="shared" si="8"/>
        <v>43</v>
      </c>
      <c r="I59" s="9">
        <f t="shared" si="2"/>
        <v>45270</v>
      </c>
      <c r="J59" s="47">
        <f>IF(H59&gt;'Lease Monthly'!$E$4,0,M58)</f>
        <v>5079158.2241546437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47">
        <f t="shared" si="3"/>
        <v>287500</v>
      </c>
      <c r="M59" s="47">
        <f t="shared" si="4"/>
        <v>4821286.6471288791</v>
      </c>
      <c r="N59" s="57"/>
      <c r="O59" s="38">
        <v>43</v>
      </c>
      <c r="P59" s="58">
        <f t="shared" si="9"/>
        <v>59301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 x14ac:dyDescent="0.25">
      <c r="A60" s="53">
        <f t="shared" si="7"/>
        <v>44</v>
      </c>
      <c r="B60" s="29">
        <f t="shared" si="0"/>
        <v>2024</v>
      </c>
      <c r="C60" s="9">
        <f>IF(D60=0,"-",IF('Lease Monthly'!$H$4="Yearly",EDATE(C59,12),IF('Lease Monthly'!$H$4="Quarterly",EDATE(C59,3),EDATE(C59,1))))</f>
        <v>45301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49">
        <f>IF(D60=0,0,1/((1+IF('Lease Monthly'!$H$4="Yearly",'Lease Monthly'!$D$4,IF('Lease Monthly'!$H$4="Quarterly",'Lease Monthly'!$D$4/4,'Lease Monthly'!$D$4/12)))^IF($E$17=1,A59,A60)))</f>
        <v>0.77420316392591693</v>
      </c>
      <c r="F60" s="55">
        <f t="shared" si="1"/>
        <v>222583.40962870111</v>
      </c>
      <c r="G60" s="56"/>
      <c r="H60" s="38">
        <f t="shared" si="8"/>
        <v>44</v>
      </c>
      <c r="I60" s="9">
        <f t="shared" si="2"/>
        <v>45301</v>
      </c>
      <c r="J60" s="47">
        <f>IF(H60&gt;'Lease Monthly'!$E$4,0,M59)</f>
        <v>4821286.6471288791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47">
        <f t="shared" si="3"/>
        <v>287500</v>
      </c>
      <c r="M60" s="47">
        <f t="shared" si="4"/>
        <v>4561910.8192371307</v>
      </c>
      <c r="N60" s="57"/>
      <c r="O60" s="38">
        <v>44</v>
      </c>
      <c r="P60" s="58">
        <f t="shared" si="9"/>
        <v>59666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 x14ac:dyDescent="0.25">
      <c r="A61" s="53">
        <f t="shared" si="7"/>
        <v>45</v>
      </c>
      <c r="B61" s="29">
        <f t="shared" si="0"/>
        <v>2024</v>
      </c>
      <c r="C61" s="9">
        <f>IF(D61=0,"-",IF('Lease Monthly'!$H$4="Yearly",EDATE(C60,12),IF('Lease Monthly'!$H$4="Quarterly",EDATE(C60,3),EDATE(C60,1))))</f>
        <v>45332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49">
        <f>IF(D61=0,0,1/((1+IF('Lease Monthly'!$H$4="Yearly",'Lease Monthly'!$D$4,IF('Lease Monthly'!$H$4="Quarterly",'Lease Monthly'!$D$4/4,'Lease Monthly'!$D$4/12)))^IF($E$17=1,A60,A61)))</f>
        <v>0.7697131704317316</v>
      </c>
      <c r="F61" s="55">
        <f t="shared" si="1"/>
        <v>221292.53649912283</v>
      </c>
      <c r="G61" s="56"/>
      <c r="H61" s="38">
        <f t="shared" si="8"/>
        <v>45</v>
      </c>
      <c r="I61" s="9">
        <f t="shared" si="2"/>
        <v>45332</v>
      </c>
      <c r="J61" s="47">
        <f>IF(H61&gt;'Lease Monthly'!$E$4,0,M60)</f>
        <v>4561910.8192371307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47">
        <f t="shared" si="3"/>
        <v>287500</v>
      </c>
      <c r="M61" s="47">
        <f t="shared" si="4"/>
        <v>4301021.9656826807</v>
      </c>
      <c r="N61" s="57"/>
      <c r="O61" s="38">
        <v>45</v>
      </c>
      <c r="P61" s="58">
        <f t="shared" si="9"/>
        <v>60032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 x14ac:dyDescent="0.25">
      <c r="A62" s="53">
        <f t="shared" si="7"/>
        <v>46</v>
      </c>
      <c r="B62" s="29">
        <f t="shared" si="0"/>
        <v>2024</v>
      </c>
      <c r="C62" s="9">
        <f>IF(D62=0,"-",IF('Lease Monthly'!$H$4="Yearly",EDATE(C61,12),IF('Lease Monthly'!$H$4="Quarterly",EDATE(C61,3),EDATE(C61,1))))</f>
        <v>45361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49">
        <f>IF(D62=0,0,1/((1+IF('Lease Monthly'!$H$4="Yearly",'Lease Monthly'!$D$4,IF('Lease Monthly'!$H$4="Quarterly",'Lease Monthly'!$D$4/4,'Lease Monthly'!$D$4/12)))^IF($E$17=1,A61,A62)))</f>
        <v>0.76524921666783596</v>
      </c>
      <c r="F62" s="55">
        <f t="shared" si="1"/>
        <v>220009.14979200283</v>
      </c>
      <c r="G62" s="56"/>
      <c r="H62" s="38">
        <f t="shared" si="8"/>
        <v>46</v>
      </c>
      <c r="I62" s="9">
        <f t="shared" si="2"/>
        <v>45361</v>
      </c>
      <c r="J62" s="47">
        <f>IF(H62&gt;'Lease Monthly'!$E$4,0,M61)</f>
        <v>4301021.9656826807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47">
        <f t="shared" si="3"/>
        <v>287500</v>
      </c>
      <c r="M62" s="47">
        <f t="shared" si="4"/>
        <v>4038611.2604824966</v>
      </c>
      <c r="N62" s="57"/>
      <c r="O62" s="38">
        <v>46</v>
      </c>
      <c r="P62" s="58">
        <f t="shared" si="9"/>
        <v>60397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 x14ac:dyDescent="0.25">
      <c r="A63" s="53">
        <f t="shared" si="7"/>
        <v>47</v>
      </c>
      <c r="B63" s="29">
        <f t="shared" si="0"/>
        <v>2024</v>
      </c>
      <c r="C63" s="9">
        <f>IF(D63=0,"-",IF('Lease Monthly'!$H$4="Yearly",EDATE(C62,12),IF('Lease Monthly'!$H$4="Quarterly",EDATE(C62,3),EDATE(C62,1))))</f>
        <v>45392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49">
        <f>IF(D63=0,0,1/((1+IF('Lease Monthly'!$H$4="Yearly",'Lease Monthly'!$D$4,IF('Lease Monthly'!$H$4="Quarterly",'Lease Monthly'!$D$4/4,'Lease Monthly'!$D$4/12)))^IF($E$17=1,A62,A63)))</f>
        <v>0.7608111516167384</v>
      </c>
      <c r="F63" s="55">
        <f t="shared" si="1"/>
        <v>218733.2060898123</v>
      </c>
      <c r="G63" s="56"/>
      <c r="H63" s="38">
        <f t="shared" si="8"/>
        <v>47</v>
      </c>
      <c r="I63" s="9">
        <f t="shared" si="2"/>
        <v>45392</v>
      </c>
      <c r="J63" s="47">
        <f>IF(H63&gt;'Lease Monthly'!$E$4,0,M62)</f>
        <v>4038611.2604824966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47">
        <f t="shared" si="3"/>
        <v>287500</v>
      </c>
      <c r="M63" s="47">
        <f t="shared" si="4"/>
        <v>3774669.8261686447</v>
      </c>
      <c r="N63" s="57"/>
      <c r="O63" s="38">
        <v>47</v>
      </c>
      <c r="P63" s="58">
        <f t="shared" si="9"/>
        <v>60762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 x14ac:dyDescent="0.25">
      <c r="A64" s="53">
        <f t="shared" si="7"/>
        <v>48</v>
      </c>
      <c r="B64" s="29">
        <f t="shared" si="0"/>
        <v>2024</v>
      </c>
      <c r="C64" s="9">
        <f>IF(D64=0,"-",IF('Lease Monthly'!$H$4="Yearly",EDATE(C63,12),IF('Lease Monthly'!$H$4="Quarterly",EDATE(C63,3),EDATE(C63,1))))</f>
        <v>45422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49">
        <f>IF(D64=0,0,1/((1+IF('Lease Monthly'!$H$4="Yearly",'Lease Monthly'!$D$4,IF('Lease Monthly'!$H$4="Quarterly",'Lease Monthly'!$D$4/4,'Lease Monthly'!$D$4/12)))^IF($E$17=1,A63,A64)))</f>
        <v>0.75639882513677392</v>
      </c>
      <c r="F64" s="55">
        <f t="shared" si="1"/>
        <v>217464.66222682249</v>
      </c>
      <c r="G64" s="56"/>
      <c r="H64" s="38">
        <f t="shared" si="8"/>
        <v>48</v>
      </c>
      <c r="I64" s="9">
        <f t="shared" si="2"/>
        <v>45422</v>
      </c>
      <c r="J64" s="47">
        <f>IF(H64&gt;'Lease Monthly'!$E$4,0,M63)</f>
        <v>3774669.8261686447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47">
        <f t="shared" si="3"/>
        <v>287500</v>
      </c>
      <c r="M64" s="47">
        <f t="shared" si="4"/>
        <v>3509188.7334879618</v>
      </c>
      <c r="N64" s="57"/>
      <c r="O64" s="38">
        <v>48</v>
      </c>
      <c r="P64" s="58">
        <f t="shared" si="9"/>
        <v>61127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 x14ac:dyDescent="0.25">
      <c r="A65" s="53">
        <f t="shared" si="7"/>
        <v>49</v>
      </c>
      <c r="B65" s="29">
        <f t="shared" si="0"/>
        <v>2024</v>
      </c>
      <c r="C65" s="9">
        <f>IF(D65=0,"-",IF('Lease Monthly'!$H$4="Yearly",EDATE(C64,12),IF('Lease Monthly'!$H$4="Quarterly",EDATE(C64,3),EDATE(C64,1))))</f>
        <v>45453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49">
        <f>IF(D65=0,0,1/((1+IF('Lease Monthly'!$H$4="Yearly",'Lease Monthly'!$D$4,IF('Lease Monthly'!$H$4="Quarterly",'Lease Monthly'!$D$4/4,'Lease Monthly'!$D$4/12)))^IF($E$17=1,A64,A65)))</f>
        <v>0.75201208795702446</v>
      </c>
      <c r="F65" s="55">
        <f t="shared" si="1"/>
        <v>216203.47528764454</v>
      </c>
      <c r="G65" s="56"/>
      <c r="H65" s="38">
        <f t="shared" si="8"/>
        <v>49</v>
      </c>
      <c r="I65" s="9">
        <f t="shared" si="2"/>
        <v>45453</v>
      </c>
      <c r="J65" s="47">
        <f>IF(H65&gt;'Lease Monthly'!$E$4,0,M64)</f>
        <v>3509188.7334879618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47">
        <f t="shared" si="3"/>
        <v>287500</v>
      </c>
      <c r="M65" s="47">
        <f t="shared" si="4"/>
        <v>3242159.0010999748</v>
      </c>
      <c r="N65" s="57"/>
      <c r="O65" s="38">
        <v>49</v>
      </c>
      <c r="P65" s="58">
        <f t="shared" si="9"/>
        <v>61493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 x14ac:dyDescent="0.25">
      <c r="A66" s="53">
        <f t="shared" si="7"/>
        <v>50</v>
      </c>
      <c r="B66" s="29">
        <f t="shared" si="0"/>
        <v>2024</v>
      </c>
      <c r="C66" s="9">
        <f>IF(D66=0,"-",IF('Lease Monthly'!$H$4="Yearly",EDATE(C65,12),IF('Lease Monthly'!$H$4="Quarterly",EDATE(C65,3),EDATE(C65,1))))</f>
        <v>45483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49">
        <f>IF(D66=0,0,1/((1+IF('Lease Monthly'!$H$4="Yearly",'Lease Monthly'!$D$4,IF('Lease Monthly'!$H$4="Quarterly",'Lease Monthly'!$D$4/4,'Lease Monthly'!$D$4/12)))^IF($E$17=1,A65,A66)))</f>
        <v>0.74765079167226955</v>
      </c>
      <c r="F66" s="55">
        <f t="shared" si="1"/>
        <v>214949.6026057775</v>
      </c>
      <c r="G66" s="56"/>
      <c r="H66" s="38">
        <f t="shared" si="8"/>
        <v>50</v>
      </c>
      <c r="I66" s="9">
        <f t="shared" si="2"/>
        <v>45483</v>
      </c>
      <c r="J66" s="47">
        <f>IF(H66&gt;'Lease Monthly'!$E$4,0,M65)</f>
        <v>3242159.0010999748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47">
        <f t="shared" si="3"/>
        <v>287500</v>
      </c>
      <c r="M66" s="47">
        <f t="shared" si="4"/>
        <v>2973571.5952730579</v>
      </c>
      <c r="N66" s="57"/>
      <c r="O66" s="38">
        <v>50</v>
      </c>
      <c r="P66" s="58">
        <f t="shared" si="9"/>
        <v>61858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 x14ac:dyDescent="0.25">
      <c r="A67" s="53">
        <f t="shared" si="7"/>
        <v>51</v>
      </c>
      <c r="B67" s="29">
        <f t="shared" si="0"/>
        <v>2024</v>
      </c>
      <c r="C67" s="9">
        <f>IF(D67=0,"-",IF('Lease Monthly'!$H$4="Yearly",EDATE(C66,12),IF('Lease Monthly'!$H$4="Quarterly",EDATE(C66,3),EDATE(C66,1))))</f>
        <v>45514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49">
        <f>IF(D67=0,0,1/((1+IF('Lease Monthly'!$H$4="Yearly",'Lease Monthly'!$D$4,IF('Lease Monthly'!$H$4="Quarterly",'Lease Monthly'!$D$4/4,'Lease Monthly'!$D$4/12)))^IF($E$17=1,A66,A67)))</f>
        <v>0.74331478873796475</v>
      </c>
      <c r="F67" s="55">
        <f t="shared" si="1"/>
        <v>213703.00176216487</v>
      </c>
      <c r="G67" s="56"/>
      <c r="H67" s="38">
        <f t="shared" si="8"/>
        <v>51</v>
      </c>
      <c r="I67" s="9">
        <f t="shared" si="2"/>
        <v>45514</v>
      </c>
      <c r="J67" s="47">
        <f>IF(H67&gt;'Lease Monthly'!$E$4,0,M66)</f>
        <v>2973571.5952730579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47">
        <f t="shared" si="3"/>
        <v>287500</v>
      </c>
      <c r="M67" s="47">
        <f t="shared" si="4"/>
        <v>2703417.4295788174</v>
      </c>
      <c r="N67" s="57"/>
      <c r="O67" s="38">
        <v>51</v>
      </c>
      <c r="P67" s="58">
        <f t="shared" si="9"/>
        <v>62223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 x14ac:dyDescent="0.25">
      <c r="A68" s="53">
        <f t="shared" si="7"/>
        <v>52</v>
      </c>
      <c r="B68" s="29">
        <f t="shared" si="0"/>
        <v>2024</v>
      </c>
      <c r="C68" s="9">
        <f>IF(D68=0,"-",IF('Lease Monthly'!$H$4="Yearly",EDATE(C67,12),IF('Lease Monthly'!$H$4="Quarterly",EDATE(C67,3),EDATE(C67,1))))</f>
        <v>45545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49">
        <f>IF(D68=0,0,1/((1+IF('Lease Monthly'!$H$4="Yearly",'Lease Monthly'!$D$4,IF('Lease Monthly'!$H$4="Quarterly",'Lease Monthly'!$D$4/4,'Lease Monthly'!$D$4/12)))^IF($E$17=1,A67,A68)))</f>
        <v>0.73900393246525087</v>
      </c>
      <c r="F68" s="55">
        <f t="shared" si="1"/>
        <v>212463.63058375963</v>
      </c>
      <c r="G68" s="56"/>
      <c r="H68" s="38">
        <f t="shared" si="8"/>
        <v>52</v>
      </c>
      <c r="I68" s="9">
        <f t="shared" si="2"/>
        <v>45545</v>
      </c>
      <c r="J68" s="47">
        <f>IF(H68&gt;'Lease Monthly'!$E$4,0,M67)</f>
        <v>2703417.4295788174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47">
        <f t="shared" si="3"/>
        <v>287500</v>
      </c>
      <c r="M68" s="47">
        <f t="shared" si="4"/>
        <v>2431687.3645846937</v>
      </c>
      <c r="N68" s="57"/>
      <c r="O68" s="38">
        <v>52</v>
      </c>
      <c r="P68" s="58">
        <f t="shared" si="9"/>
        <v>62588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 x14ac:dyDescent="0.25">
      <c r="A69" s="53">
        <f t="shared" si="7"/>
        <v>53</v>
      </c>
      <c r="B69" s="29">
        <f t="shared" si="0"/>
        <v>2024</v>
      </c>
      <c r="C69" s="9">
        <f>IF(D69=0,"-",IF('Lease Monthly'!$H$4="Yearly",EDATE(C68,12),IF('Lease Monthly'!$H$4="Quarterly",EDATE(C68,3),EDATE(C68,1))))</f>
        <v>45575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49">
        <f>IF(D69=0,0,1/((1+IF('Lease Monthly'!$H$4="Yearly",'Lease Monthly'!$D$4,IF('Lease Monthly'!$H$4="Quarterly",'Lease Monthly'!$D$4/4,'Lease Monthly'!$D$4/12)))^IF($E$17=1,A68,A69)))</f>
        <v>0.73471807701599079</v>
      </c>
      <c r="F69" s="55">
        <f t="shared" si="1"/>
        <v>211231.44714209734</v>
      </c>
      <c r="G69" s="56"/>
      <c r="H69" s="38">
        <f t="shared" si="8"/>
        <v>53</v>
      </c>
      <c r="I69" s="9">
        <f t="shared" si="2"/>
        <v>45575</v>
      </c>
      <c r="J69" s="47">
        <f>IF(H69&gt;'Lease Monthly'!$E$4,0,M68)</f>
        <v>2431687.3645846937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47">
        <f t="shared" si="3"/>
        <v>287500</v>
      </c>
      <c r="M69" s="47">
        <f t="shared" si="4"/>
        <v>2158372.207544771</v>
      </c>
      <c r="N69" s="57"/>
      <c r="O69" s="38">
        <v>53</v>
      </c>
      <c r="P69" s="58">
        <f t="shared" si="9"/>
        <v>62954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 x14ac:dyDescent="0.25">
      <c r="A70" s="53">
        <f t="shared" si="7"/>
        <v>54</v>
      </c>
      <c r="B70" s="29">
        <f t="shared" si="0"/>
        <v>2024</v>
      </c>
      <c r="C70" s="9">
        <f>IF(D70=0,"-",IF('Lease Monthly'!$H$4="Yearly",EDATE(C69,12),IF('Lease Monthly'!$H$4="Quarterly",EDATE(C69,3),EDATE(C69,1))))</f>
        <v>45606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49">
        <f>IF(D70=0,0,1/((1+IF('Lease Monthly'!$H$4="Yearly",'Lease Monthly'!$D$4,IF('Lease Monthly'!$H$4="Quarterly",'Lease Monthly'!$D$4/4,'Lease Monthly'!$D$4/12)))^IF($E$17=1,A69,A70)))</f>
        <v>0.73045707739783672</v>
      </c>
      <c r="F70" s="55">
        <f t="shared" si="1"/>
        <v>210006.40975187806</v>
      </c>
      <c r="G70" s="56"/>
      <c r="H70" s="38">
        <f t="shared" si="8"/>
        <v>54</v>
      </c>
      <c r="I70" s="9">
        <f t="shared" si="2"/>
        <v>45606</v>
      </c>
      <c r="J70" s="47">
        <f>IF(H70&gt;'Lease Monthly'!$E$4,0,M69)</f>
        <v>2158372.207544771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47">
        <f t="shared" si="3"/>
        <v>287500</v>
      </c>
      <c r="M70" s="47">
        <f t="shared" si="4"/>
        <v>1883462.7120887823</v>
      </c>
      <c r="N70" s="57"/>
      <c r="O70" s="38">
        <v>54</v>
      </c>
      <c r="P70" s="58">
        <f t="shared" si="9"/>
        <v>63319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 x14ac:dyDescent="0.25">
      <c r="A71" s="53">
        <f t="shared" si="7"/>
        <v>55</v>
      </c>
      <c r="B71" s="29">
        <f t="shared" si="0"/>
        <v>2024</v>
      </c>
      <c r="C71" s="9">
        <f>IF(D71=0,"-",IF('Lease Monthly'!$H$4="Yearly",EDATE(C70,12),IF('Lease Monthly'!$H$4="Quarterly",EDATE(C70,3),EDATE(C70,1))))</f>
        <v>45636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49">
        <f>IF(D71=0,0,1/((1+IF('Lease Monthly'!$H$4="Yearly",'Lease Monthly'!$D$4,IF('Lease Monthly'!$H$4="Quarterly",'Lease Monthly'!$D$4/4,'Lease Monthly'!$D$4/12)))^IF($E$17=1,A70,A71)))</f>
        <v>0.72622078945932411</v>
      </c>
      <c r="F71" s="55">
        <f t="shared" si="1"/>
        <v>208788.47696955569</v>
      </c>
      <c r="G71" s="56"/>
      <c r="H71" s="38">
        <f t="shared" si="8"/>
        <v>55</v>
      </c>
      <c r="I71" s="9">
        <f t="shared" si="2"/>
        <v>45636</v>
      </c>
      <c r="J71" s="47">
        <f>IF(H71&gt;'Lease Monthly'!$E$4,0,M70)</f>
        <v>1883462.7120887823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47">
        <f t="shared" si="3"/>
        <v>287500</v>
      </c>
      <c r="M71" s="47">
        <f t="shared" si="4"/>
        <v>1606949.5779093003</v>
      </c>
      <c r="N71" s="57"/>
      <c r="O71" s="38">
        <v>55</v>
      </c>
      <c r="P71" s="58">
        <f t="shared" si="9"/>
        <v>63684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 x14ac:dyDescent="0.25">
      <c r="A72" s="53">
        <f t="shared" si="7"/>
        <v>56</v>
      </c>
      <c r="B72" s="29">
        <f t="shared" si="0"/>
        <v>2025</v>
      </c>
      <c r="C72" s="9">
        <f>IF(D72=0,"-",IF('Lease Monthly'!$H$4="Yearly",EDATE(C71,12),IF('Lease Monthly'!$H$4="Quarterly",EDATE(C71,3),EDATE(C71,1))))</f>
        <v>45667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49">
        <f>IF(D72=0,0,1/((1+IF('Lease Monthly'!$H$4="Yearly",'Lease Monthly'!$D$4,IF('Lease Monthly'!$H$4="Quarterly",'Lease Monthly'!$D$4/4,'Lease Monthly'!$D$4/12)))^IF($E$17=1,A71,A72)))</f>
        <v>0.72200906988499491</v>
      </c>
      <c r="F72" s="55">
        <f t="shared" si="1"/>
        <v>207577.60759193604</v>
      </c>
      <c r="G72" s="56"/>
      <c r="H72" s="38">
        <f t="shared" si="8"/>
        <v>56</v>
      </c>
      <c r="I72" s="9">
        <f t="shared" si="2"/>
        <v>45667</v>
      </c>
      <c r="J72" s="47">
        <f>IF(H72&gt;'Lease Monthly'!$E$4,0,M71)</f>
        <v>1606949.5779093003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47">
        <f t="shared" si="3"/>
        <v>287500</v>
      </c>
      <c r="M72" s="47">
        <f t="shared" si="4"/>
        <v>1328823.4504471046</v>
      </c>
      <c r="N72" s="57"/>
      <c r="O72" s="38">
        <v>56</v>
      </c>
      <c r="P72" s="58">
        <f t="shared" si="9"/>
        <v>64049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 x14ac:dyDescent="0.25">
      <c r="A73" s="53">
        <f t="shared" si="7"/>
        <v>57</v>
      </c>
      <c r="B73" s="29">
        <f t="shared" si="0"/>
        <v>2025</v>
      </c>
      <c r="C73" s="9">
        <f>IF(D73=0,"-",IF('Lease Monthly'!$H$4="Yearly",EDATE(C72,12),IF('Lease Monthly'!$H$4="Quarterly",EDATE(C72,3),EDATE(C72,1))))</f>
        <v>45698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49">
        <f>IF(D73=0,0,1/((1+IF('Lease Monthly'!$H$4="Yearly",'Lease Monthly'!$D$4,IF('Lease Monthly'!$H$4="Quarterly",'Lease Monthly'!$D$4/4,'Lease Monthly'!$D$4/12)))^IF($E$17=1,A72,A73)))</f>
        <v>0.71782177619054988</v>
      </c>
      <c r="F73" s="55">
        <f t="shared" si="1"/>
        <v>206373.76065478308</v>
      </c>
      <c r="G73" s="56"/>
      <c r="H73" s="38">
        <f t="shared" si="8"/>
        <v>57</v>
      </c>
      <c r="I73" s="9">
        <f t="shared" si="2"/>
        <v>45698</v>
      </c>
      <c r="J73" s="47">
        <f>IF(H73&gt;'Lease Monthly'!$E$4,0,M72)</f>
        <v>1328823.4504471046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47">
        <f t="shared" si="3"/>
        <v>287500</v>
      </c>
      <c r="M73" s="47">
        <f t="shared" si="4"/>
        <v>1049074.9205747128</v>
      </c>
      <c r="N73" s="57"/>
      <c r="O73" s="38">
        <v>57</v>
      </c>
      <c r="P73" s="58">
        <f t="shared" si="9"/>
        <v>64415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 x14ac:dyDescent="0.25">
      <c r="A74" s="53">
        <f t="shared" si="7"/>
        <v>58</v>
      </c>
      <c r="B74" s="29">
        <f t="shared" si="0"/>
        <v>2025</v>
      </c>
      <c r="C74" s="9">
        <f>IF(D74=0,"-",IF('Lease Monthly'!$H$4="Yearly",EDATE(C73,12),IF('Lease Monthly'!$H$4="Quarterly",EDATE(C73,3),EDATE(C73,1))))</f>
        <v>45726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49">
        <f>IF(D74=0,0,1/((1+IF('Lease Monthly'!$H$4="Yearly",'Lease Monthly'!$D$4,IF('Lease Monthly'!$H$4="Quarterly",'Lease Monthly'!$D$4/4,'Lease Monthly'!$D$4/12)))^IF($E$17=1,A73,A74)))</f>
        <v>0.71365876671802819</v>
      </c>
      <c r="F74" s="55">
        <f t="shared" si="1"/>
        <v>205176.89543143311</v>
      </c>
      <c r="G74" s="56"/>
      <c r="H74" s="38">
        <f t="shared" si="8"/>
        <v>58</v>
      </c>
      <c r="I74" s="9">
        <f t="shared" si="2"/>
        <v>45726</v>
      </c>
      <c r="J74" s="47">
        <f>IF(H74&gt;'Lease Monthly'!$E$4,0,M73)</f>
        <v>1049074.9205747128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47">
        <f t="shared" si="3"/>
        <v>287500</v>
      </c>
      <c r="M74" s="47">
        <f t="shared" si="4"/>
        <v>767694.52427806519</v>
      </c>
      <c r="N74" s="57"/>
      <c r="O74" s="38">
        <v>58</v>
      </c>
      <c r="P74" s="58">
        <f t="shared" si="9"/>
        <v>64780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 x14ac:dyDescent="0.25">
      <c r="A75" s="53">
        <f t="shared" si="7"/>
        <v>59</v>
      </c>
      <c r="B75" s="29">
        <f t="shared" si="0"/>
        <v>2025</v>
      </c>
      <c r="C75" s="9">
        <f>IF(D75=0,"-",IF('Lease Monthly'!$H$4="Yearly",EDATE(C74,12),IF('Lease Monthly'!$H$4="Quarterly",EDATE(C74,3),EDATE(C74,1))))</f>
        <v>45757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49">
        <f>IF(D75=0,0,1/((1+IF('Lease Monthly'!$H$4="Yearly",'Lease Monthly'!$D$4,IF('Lease Monthly'!$H$4="Quarterly",'Lease Monthly'!$D$4/4,'Lease Monthly'!$D$4/12)))^IF($E$17=1,A74,A75)))</f>
        <v>0.70951990063101389</v>
      </c>
      <c r="F75" s="55">
        <f t="shared" si="1"/>
        <v>203986.97143141649</v>
      </c>
      <c r="G75" s="56"/>
      <c r="H75" s="38">
        <f t="shared" si="8"/>
        <v>59</v>
      </c>
      <c r="I75" s="9">
        <f t="shared" si="2"/>
        <v>45757</v>
      </c>
      <c r="J75" s="47">
        <f>IF(H75&gt;'Lease Monthly'!$E$4,0,M74)</f>
        <v>767694.52427806519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47">
        <f t="shared" si="3"/>
        <v>287500</v>
      </c>
      <c r="M75" s="47">
        <f t="shared" si="4"/>
        <v>484672.74233635387</v>
      </c>
      <c r="N75" s="57"/>
      <c r="O75" s="38">
        <v>59</v>
      </c>
      <c r="P75" s="58">
        <f t="shared" si="9"/>
        <v>65145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 x14ac:dyDescent="0.25">
      <c r="A76" s="53">
        <f t="shared" si="7"/>
        <v>60</v>
      </c>
      <c r="B76" s="29">
        <f t="shared" si="0"/>
        <v>2025</v>
      </c>
      <c r="C76" s="9">
        <f>IF(D76=0,"-",IF('Lease Monthly'!$H$4="Yearly",EDATE(C75,12),IF('Lease Monthly'!$H$4="Quarterly",EDATE(C75,3),EDATE(C75,1))))</f>
        <v>45787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49">
        <f>IF(D76=0,0,1/((1+IF('Lease Monthly'!$H$4="Yearly",'Lease Monthly'!$D$4,IF('Lease Monthly'!$H$4="Quarterly",'Lease Monthly'!$D$4/4,'Lease Monthly'!$D$4/12)))^IF($E$17=1,A75,A76)))</f>
        <v>0.70540503790987297</v>
      </c>
      <c r="F76" s="55">
        <f t="shared" si="1"/>
        <v>343884.95598106307</v>
      </c>
      <c r="G76" s="56"/>
      <c r="H76" s="38">
        <f t="shared" si="8"/>
        <v>60</v>
      </c>
      <c r="I76" s="9">
        <f t="shared" si="2"/>
        <v>45787</v>
      </c>
      <c r="J76" s="47">
        <f>IF(H76&gt;'Lease Monthly'!$E$4,0,M75)</f>
        <v>484672.74233635387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47">
        <f t="shared" si="3"/>
        <v>487500</v>
      </c>
      <c r="M76" s="47">
        <f t="shared" si="4"/>
        <v>-1.7404090613126755E-8</v>
      </c>
      <c r="N76" s="57"/>
      <c r="O76" s="38">
        <v>60</v>
      </c>
      <c r="P76" s="58">
        <f t="shared" si="9"/>
        <v>65510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 x14ac:dyDescent="0.25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65876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 x14ac:dyDescent="0.25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66241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 x14ac:dyDescent="0.25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66606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 x14ac:dyDescent="0.25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66971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 x14ac:dyDescent="0.25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67337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 x14ac:dyDescent="0.25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67702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 x14ac:dyDescent="0.25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68067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 x14ac:dyDescent="0.25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68432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 x14ac:dyDescent="0.25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68798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 x14ac:dyDescent="0.25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69163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 x14ac:dyDescent="0.25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69528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 x14ac:dyDescent="0.25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69893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 x14ac:dyDescent="0.25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70259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 x14ac:dyDescent="0.25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70624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 x14ac:dyDescent="0.25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70989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 x14ac:dyDescent="0.25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71354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 x14ac:dyDescent="0.25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71720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 x14ac:dyDescent="0.25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72085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 x14ac:dyDescent="0.25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72450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 x14ac:dyDescent="0.25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72815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 x14ac:dyDescent="0.25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73180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 x14ac:dyDescent="0.25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73545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 x14ac:dyDescent="0.25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73910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 x14ac:dyDescent="0.25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74275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 x14ac:dyDescent="0.25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74641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 x14ac:dyDescent="0.25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75006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 x14ac:dyDescent="0.25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75371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 x14ac:dyDescent="0.25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75736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 x14ac:dyDescent="0.25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76102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 x14ac:dyDescent="0.25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76467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 x14ac:dyDescent="0.25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76832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 x14ac:dyDescent="0.25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77197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 x14ac:dyDescent="0.25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77563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 x14ac:dyDescent="0.25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77928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 x14ac:dyDescent="0.25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78293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 x14ac:dyDescent="0.25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78658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 x14ac:dyDescent="0.25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79024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 x14ac:dyDescent="0.25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79389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 x14ac:dyDescent="0.25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79754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 x14ac:dyDescent="0.25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80119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 x14ac:dyDescent="0.25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80485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 x14ac:dyDescent="0.25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80850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 x14ac:dyDescent="0.25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81215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 x14ac:dyDescent="0.25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81580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 x14ac:dyDescent="0.25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81946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 x14ac:dyDescent="0.25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82311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 x14ac:dyDescent="0.25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82676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 x14ac:dyDescent="0.25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83041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 x14ac:dyDescent="0.25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83407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 x14ac:dyDescent="0.25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83772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 x14ac:dyDescent="0.25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84137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 x14ac:dyDescent="0.25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84502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 x14ac:dyDescent="0.25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84868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 x14ac:dyDescent="0.25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85233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 x14ac:dyDescent="0.25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85598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 x14ac:dyDescent="0.25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85963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 x14ac:dyDescent="0.25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86329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 x14ac:dyDescent="0.25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86694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 x14ac:dyDescent="0.25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87059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 x14ac:dyDescent="0.25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87424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 x14ac:dyDescent="0.25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87790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 x14ac:dyDescent="0.25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88155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 x14ac:dyDescent="0.25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88520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 x14ac:dyDescent="0.25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88885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 x14ac:dyDescent="0.25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89251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 x14ac:dyDescent="0.25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89616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 x14ac:dyDescent="0.25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89981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 x14ac:dyDescent="0.25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90346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 x14ac:dyDescent="0.25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90712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 x14ac:dyDescent="0.25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91077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 x14ac:dyDescent="0.25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91442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 x14ac:dyDescent="0.25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91807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 x14ac:dyDescent="0.25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92173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 x14ac:dyDescent="0.25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92538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 x14ac:dyDescent="0.25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92903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 x14ac:dyDescent="0.25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93268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 x14ac:dyDescent="0.25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93634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 x14ac:dyDescent="0.25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93999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 x14ac:dyDescent="0.25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94364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 x14ac:dyDescent="0.25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94729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 x14ac:dyDescent="0.25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95095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 x14ac:dyDescent="0.25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95460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 x14ac:dyDescent="0.25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95825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 x14ac:dyDescent="0.25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96190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 x14ac:dyDescent="0.25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96556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 x14ac:dyDescent="0.25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96921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 x14ac:dyDescent="0.25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97286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 x14ac:dyDescent="0.25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97651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 x14ac:dyDescent="0.25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98017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 x14ac:dyDescent="0.25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98382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 x14ac:dyDescent="0.25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98747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 x14ac:dyDescent="0.25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99112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 x14ac:dyDescent="0.25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99478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 x14ac:dyDescent="0.25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99843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 x14ac:dyDescent="0.25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100208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 x14ac:dyDescent="0.25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100573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 x14ac:dyDescent="0.25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100939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 x14ac:dyDescent="0.25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101304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 x14ac:dyDescent="0.25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101669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 x14ac:dyDescent="0.25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102034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 x14ac:dyDescent="0.25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102400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 x14ac:dyDescent="0.25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102765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 x14ac:dyDescent="0.25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103130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 x14ac:dyDescent="0.25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103495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 x14ac:dyDescent="0.25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103861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 x14ac:dyDescent="0.25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104226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 x14ac:dyDescent="0.25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104591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 x14ac:dyDescent="0.25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104956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 x14ac:dyDescent="0.25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105322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 x14ac:dyDescent="0.25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105687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 x14ac:dyDescent="0.25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106052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 x14ac:dyDescent="0.25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106417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 x14ac:dyDescent="0.25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106783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 x14ac:dyDescent="0.25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107148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 x14ac:dyDescent="0.25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107513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 x14ac:dyDescent="0.25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107878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 x14ac:dyDescent="0.25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108244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 x14ac:dyDescent="0.25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108609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 x14ac:dyDescent="0.25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108974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 x14ac:dyDescent="0.25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109339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 x14ac:dyDescent="0.25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109704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 x14ac:dyDescent="0.25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110069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 x14ac:dyDescent="0.25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110434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 x14ac:dyDescent="0.25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110799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 x14ac:dyDescent="0.25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111165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 x14ac:dyDescent="0.25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111530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 x14ac:dyDescent="0.25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111895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 x14ac:dyDescent="0.25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112260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 x14ac:dyDescent="0.25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112626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 x14ac:dyDescent="0.25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112991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 x14ac:dyDescent="0.25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113356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 x14ac:dyDescent="0.25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113721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 x14ac:dyDescent="0.25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114087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 x14ac:dyDescent="0.25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114452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 x14ac:dyDescent="0.25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114817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 x14ac:dyDescent="0.25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115182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 x14ac:dyDescent="0.25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115548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 x14ac:dyDescent="0.25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115913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 x14ac:dyDescent="0.25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116278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 x14ac:dyDescent="0.25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116643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 x14ac:dyDescent="0.25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117009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 x14ac:dyDescent="0.25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117374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 x14ac:dyDescent="0.25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117739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 x14ac:dyDescent="0.25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118104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 x14ac:dyDescent="0.25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118470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 x14ac:dyDescent="0.25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118835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 x14ac:dyDescent="0.25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119200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 x14ac:dyDescent="0.25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119565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 x14ac:dyDescent="0.25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119931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 x14ac:dyDescent="0.25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120296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 x14ac:dyDescent="0.25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120661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 x14ac:dyDescent="0.25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121026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 x14ac:dyDescent="0.25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121392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 x14ac:dyDescent="0.25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121757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 x14ac:dyDescent="0.25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122122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 x14ac:dyDescent="0.25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122487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 x14ac:dyDescent="0.25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122853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 x14ac:dyDescent="0.25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123218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 x14ac:dyDescent="0.25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123583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 x14ac:dyDescent="0.25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123948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 x14ac:dyDescent="0.25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124314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 x14ac:dyDescent="0.25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124679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 x14ac:dyDescent="0.25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125044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 x14ac:dyDescent="0.25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125409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 x14ac:dyDescent="0.25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125775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 x14ac:dyDescent="0.25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126140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 x14ac:dyDescent="0.25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126505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 x14ac:dyDescent="0.25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126870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 x14ac:dyDescent="0.25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127236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 x14ac:dyDescent="0.25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127601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 x14ac:dyDescent="0.25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127966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 x14ac:dyDescent="0.25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128331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 x14ac:dyDescent="0.25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128697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 x14ac:dyDescent="0.25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129062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 x14ac:dyDescent="0.25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129427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 x14ac:dyDescent="0.25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129792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 x14ac:dyDescent="0.25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130158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 x14ac:dyDescent="0.25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130523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 x14ac:dyDescent="0.25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130888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 x14ac:dyDescent="0.25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131253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 x14ac:dyDescent="0.25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131619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 x14ac:dyDescent="0.25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131984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 x14ac:dyDescent="0.25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132349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 x14ac:dyDescent="0.25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132714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 x14ac:dyDescent="0.25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133080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 x14ac:dyDescent="0.25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133445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 x14ac:dyDescent="0.25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133810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 x14ac:dyDescent="0.25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134175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 x14ac:dyDescent="0.25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134541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 x14ac:dyDescent="0.25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134906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 x14ac:dyDescent="0.25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135271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 x14ac:dyDescent="0.25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135636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 x14ac:dyDescent="0.25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136002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 x14ac:dyDescent="0.25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136367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 x14ac:dyDescent="0.25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136732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 x14ac:dyDescent="0.25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137097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 x14ac:dyDescent="0.25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137463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 x14ac:dyDescent="0.25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137828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 x14ac:dyDescent="0.25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138193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 x14ac:dyDescent="0.25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138558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 x14ac:dyDescent="0.25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138924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 x14ac:dyDescent="0.25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139289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 x14ac:dyDescent="0.25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139654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 x14ac:dyDescent="0.25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140019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 x14ac:dyDescent="0.25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140385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 x14ac:dyDescent="0.25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140750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 x14ac:dyDescent="0.25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141115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 x14ac:dyDescent="0.25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141480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 x14ac:dyDescent="0.25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141846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 x14ac:dyDescent="0.25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142211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 x14ac:dyDescent="0.25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142576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 x14ac:dyDescent="0.25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142941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 x14ac:dyDescent="0.25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143307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 x14ac:dyDescent="0.25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143672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 x14ac:dyDescent="0.25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144037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 x14ac:dyDescent="0.25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144402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 x14ac:dyDescent="0.25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144768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 x14ac:dyDescent="0.25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145133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 x14ac:dyDescent="0.25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145498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 x14ac:dyDescent="0.25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145863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 x14ac:dyDescent="0.25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146228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 x14ac:dyDescent="0.25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146593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 x14ac:dyDescent="0.25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146958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 x14ac:dyDescent="0.25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147323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 x14ac:dyDescent="0.25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147689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 x14ac:dyDescent="0.25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148054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 x14ac:dyDescent="0.25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148419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 x14ac:dyDescent="0.25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148784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 x14ac:dyDescent="0.25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149150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 x14ac:dyDescent="0.25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149515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 x14ac:dyDescent="0.25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149880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 x14ac:dyDescent="0.25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150245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 x14ac:dyDescent="0.25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150611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 x14ac:dyDescent="0.25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150976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 x14ac:dyDescent="0.25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151341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 x14ac:dyDescent="0.25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151706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 x14ac:dyDescent="0.25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152072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 x14ac:dyDescent="0.25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152437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 x14ac:dyDescent="0.25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152802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 x14ac:dyDescent="0.25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153167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 x14ac:dyDescent="0.25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153533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 x14ac:dyDescent="0.25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153898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 x14ac:dyDescent="0.25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154263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 x14ac:dyDescent="0.25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154628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 x14ac:dyDescent="0.25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154994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 x14ac:dyDescent="0.25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155359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 x14ac:dyDescent="0.25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155724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 x14ac:dyDescent="0.25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156089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 x14ac:dyDescent="0.25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156455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 x14ac:dyDescent="0.25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156820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 x14ac:dyDescent="0.25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157185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 x14ac:dyDescent="0.25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157550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 x14ac:dyDescent="0.25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157916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 x14ac:dyDescent="0.25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158281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 x14ac:dyDescent="0.25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158646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 x14ac:dyDescent="0.25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159011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 x14ac:dyDescent="0.25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159377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 x14ac:dyDescent="0.25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159742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 x14ac:dyDescent="0.25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160107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 x14ac:dyDescent="0.25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160472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 x14ac:dyDescent="0.25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160838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 x14ac:dyDescent="0.25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161203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 x14ac:dyDescent="0.25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161568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 x14ac:dyDescent="0.25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161933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 x14ac:dyDescent="0.25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162299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 x14ac:dyDescent="0.25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162664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 x14ac:dyDescent="0.25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163029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 x14ac:dyDescent="0.25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163394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 x14ac:dyDescent="0.25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163760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 x14ac:dyDescent="0.25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164125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 x14ac:dyDescent="0.25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164490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 x14ac:dyDescent="0.25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164855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 x14ac:dyDescent="0.25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165221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 x14ac:dyDescent="0.25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165586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 x14ac:dyDescent="0.25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165951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 x14ac:dyDescent="0.25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166316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 x14ac:dyDescent="0.25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166682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 x14ac:dyDescent="0.25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167047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 x14ac:dyDescent="0.25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167412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 x14ac:dyDescent="0.25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167777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 x14ac:dyDescent="0.25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168143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 x14ac:dyDescent="0.25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168508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 x14ac:dyDescent="0.25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168873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 x14ac:dyDescent="0.25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169238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 x14ac:dyDescent="0.25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169604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 x14ac:dyDescent="0.25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169969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 x14ac:dyDescent="0.25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170334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 x14ac:dyDescent="0.25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170699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 x14ac:dyDescent="0.25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171065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 x14ac:dyDescent="0.25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171430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 x14ac:dyDescent="0.25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171795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 x14ac:dyDescent="0.25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172160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 x14ac:dyDescent="0.25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172526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 x14ac:dyDescent="0.25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172891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 x14ac:dyDescent="0.25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173256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 x14ac:dyDescent="0.25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173621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 x14ac:dyDescent="0.25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173987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 x14ac:dyDescent="0.25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174352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 x14ac:dyDescent="0.25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174717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 x14ac:dyDescent="0.25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175082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 x14ac:dyDescent="0.25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175448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 x14ac:dyDescent="0.25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175813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 x14ac:dyDescent="0.25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176178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 x14ac:dyDescent="0.25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176543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 x14ac:dyDescent="0.25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176909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 x14ac:dyDescent="0.25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177274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 x14ac:dyDescent="0.25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177639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 x14ac:dyDescent="0.25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178004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 x14ac:dyDescent="0.25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178370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 x14ac:dyDescent="0.25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178735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 x14ac:dyDescent="0.25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179100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 x14ac:dyDescent="0.25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179465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 x14ac:dyDescent="0.25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179831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 x14ac:dyDescent="0.25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180196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 x14ac:dyDescent="0.25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180561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 x14ac:dyDescent="0.25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180926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 x14ac:dyDescent="0.25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181292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 x14ac:dyDescent="0.25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181657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 x14ac:dyDescent="0.25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182022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 x14ac:dyDescent="0.25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182387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 x14ac:dyDescent="0.25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182753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 x14ac:dyDescent="0.25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183118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 x14ac:dyDescent="0.25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183483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 x14ac:dyDescent="0.25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183848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 x14ac:dyDescent="0.25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184214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 x14ac:dyDescent="0.25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184579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 x14ac:dyDescent="0.25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184944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 x14ac:dyDescent="0.25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185309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 x14ac:dyDescent="0.25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185675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 x14ac:dyDescent="0.25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186040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 x14ac:dyDescent="0.25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186405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 x14ac:dyDescent="0.25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186770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 x14ac:dyDescent="0.25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187136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 x14ac:dyDescent="0.25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187501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 x14ac:dyDescent="0.25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187866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 x14ac:dyDescent="0.25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188231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 x14ac:dyDescent="0.25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188597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 x14ac:dyDescent="0.25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188962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 x14ac:dyDescent="0.25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189327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 x14ac:dyDescent="0.25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189692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 x14ac:dyDescent="0.25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190058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 x14ac:dyDescent="0.25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190423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 x14ac:dyDescent="0.25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190788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 x14ac:dyDescent="0.25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191153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 x14ac:dyDescent="0.25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191519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 x14ac:dyDescent="0.25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191884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 x14ac:dyDescent="0.25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192249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 x14ac:dyDescent="0.25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192614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 x14ac:dyDescent="0.25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192980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 x14ac:dyDescent="0.25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193345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 x14ac:dyDescent="0.25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193710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 x14ac:dyDescent="0.25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194075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 x14ac:dyDescent="0.25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194441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 x14ac:dyDescent="0.25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194806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 x14ac:dyDescent="0.25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195171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 x14ac:dyDescent="0.25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195536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 x14ac:dyDescent="0.25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195902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 x14ac:dyDescent="0.25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196267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 x14ac:dyDescent="0.25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196632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 x14ac:dyDescent="0.25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196997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 x14ac:dyDescent="0.25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197363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 x14ac:dyDescent="0.25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197728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 x14ac:dyDescent="0.25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198093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 x14ac:dyDescent="0.25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198458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 x14ac:dyDescent="0.25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198824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 x14ac:dyDescent="0.25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199189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 x14ac:dyDescent="0.25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199554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 x14ac:dyDescent="0.25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199919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 x14ac:dyDescent="0.25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200285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 x14ac:dyDescent="0.25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200650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 x14ac:dyDescent="0.25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201015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 x14ac:dyDescent="0.25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201380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 x14ac:dyDescent="0.25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201746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 x14ac:dyDescent="0.25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202111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 x14ac:dyDescent="0.25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202476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 x14ac:dyDescent="0.25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202841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 x14ac:dyDescent="0.25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203207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 x14ac:dyDescent="0.25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203572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 x14ac:dyDescent="0.25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203937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 x14ac:dyDescent="0.25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204302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 x14ac:dyDescent="0.25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204668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 x14ac:dyDescent="0.25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205033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 x14ac:dyDescent="0.25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205398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 x14ac:dyDescent="0.25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205763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 x14ac:dyDescent="0.25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206129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 x14ac:dyDescent="0.25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206494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 x14ac:dyDescent="0.25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206859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 x14ac:dyDescent="0.25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207224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 x14ac:dyDescent="0.25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207590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 x14ac:dyDescent="0.25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207955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 x14ac:dyDescent="0.25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208320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 x14ac:dyDescent="0.25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208685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 x14ac:dyDescent="0.25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209051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 x14ac:dyDescent="0.25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209416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 x14ac:dyDescent="0.25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209781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 x14ac:dyDescent="0.25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210146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 x14ac:dyDescent="0.25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210512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 x14ac:dyDescent="0.25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210877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 x14ac:dyDescent="0.25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211242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 x14ac:dyDescent="0.25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211607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 x14ac:dyDescent="0.25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211973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 x14ac:dyDescent="0.25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212338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 x14ac:dyDescent="0.25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212703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 x14ac:dyDescent="0.25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213068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 x14ac:dyDescent="0.25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213434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 x14ac:dyDescent="0.25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213799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 x14ac:dyDescent="0.25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214164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 x14ac:dyDescent="0.25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214529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 x14ac:dyDescent="0.25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214895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 x14ac:dyDescent="0.25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215260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 x14ac:dyDescent="0.25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215625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 x14ac:dyDescent="0.25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215990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 x14ac:dyDescent="0.25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216356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 x14ac:dyDescent="0.25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216721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 x14ac:dyDescent="0.25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217086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 x14ac:dyDescent="0.25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217451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 x14ac:dyDescent="0.25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217817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 x14ac:dyDescent="0.25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218182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 x14ac:dyDescent="0.25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218547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 x14ac:dyDescent="0.25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218912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 x14ac:dyDescent="0.25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219277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 x14ac:dyDescent="0.25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219642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 x14ac:dyDescent="0.25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220007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 x14ac:dyDescent="0.25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220372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 x14ac:dyDescent="0.25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220738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 x14ac:dyDescent="0.25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221103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 x14ac:dyDescent="0.25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221468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 x14ac:dyDescent="0.25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221833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 x14ac:dyDescent="0.25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222199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 x14ac:dyDescent="0.25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222564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 x14ac:dyDescent="0.25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222929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 x14ac:dyDescent="0.25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223294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 x14ac:dyDescent="0.25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223660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 x14ac:dyDescent="0.25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224025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 x14ac:dyDescent="0.25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224390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 x14ac:dyDescent="0.25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224755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 x14ac:dyDescent="0.25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225121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 x14ac:dyDescent="0.25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225486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 x14ac:dyDescent="0.25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225851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 x14ac:dyDescent="0.25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226216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 x14ac:dyDescent="0.25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226582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 x14ac:dyDescent="0.25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226947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 x14ac:dyDescent="0.25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227312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 x14ac:dyDescent="0.25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227677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 x14ac:dyDescent="0.25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228043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 x14ac:dyDescent="0.25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228408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 x14ac:dyDescent="0.25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228773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 x14ac:dyDescent="0.25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229138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 x14ac:dyDescent="0.25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229504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 x14ac:dyDescent="0.25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229869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 x14ac:dyDescent="0.25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230234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 x14ac:dyDescent="0.25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230599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 x14ac:dyDescent="0.25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230965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 x14ac:dyDescent="0.25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231330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 x14ac:dyDescent="0.25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231695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 x14ac:dyDescent="0.25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232060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 x14ac:dyDescent="0.25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232426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 x14ac:dyDescent="0.25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232791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 x14ac:dyDescent="0.25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233156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 x14ac:dyDescent="0.25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233521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 x14ac:dyDescent="0.25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233887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 x14ac:dyDescent="0.25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234252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 x14ac:dyDescent="0.25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234617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 x14ac:dyDescent="0.25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234982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 x14ac:dyDescent="0.25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235348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 x14ac:dyDescent="0.25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235713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 x14ac:dyDescent="0.25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236078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 x14ac:dyDescent="0.25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236443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 x14ac:dyDescent="0.25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236809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 x14ac:dyDescent="0.25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237174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 x14ac:dyDescent="0.25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237539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 x14ac:dyDescent="0.25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237904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 x14ac:dyDescent="0.25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238270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 x14ac:dyDescent="0.25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238635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 x14ac:dyDescent="0.25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239000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 x14ac:dyDescent="0.25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239365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 x14ac:dyDescent="0.25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239731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 x14ac:dyDescent="0.25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240096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 x14ac:dyDescent="0.25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240461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 x14ac:dyDescent="0.25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240826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 x14ac:dyDescent="0.25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241192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 x14ac:dyDescent="0.25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241557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 x14ac:dyDescent="0.25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241922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 x14ac:dyDescent="0.25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242287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 x14ac:dyDescent="0.25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242653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 x14ac:dyDescent="0.25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243018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 x14ac:dyDescent="0.25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243383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 x14ac:dyDescent="0.25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243748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 x14ac:dyDescent="0.25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244114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 x14ac:dyDescent="0.25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244479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 x14ac:dyDescent="0.25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244844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 x14ac:dyDescent="0.25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245209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 x14ac:dyDescent="0.25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245575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 x14ac:dyDescent="0.25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245940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 x14ac:dyDescent="0.25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246305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 x14ac:dyDescent="0.25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246670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 x14ac:dyDescent="0.25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247036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 x14ac:dyDescent="0.25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247401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 x14ac:dyDescent="0.25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247766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 x14ac:dyDescent="0.25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248131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 x14ac:dyDescent="0.25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248497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 x14ac:dyDescent="0.25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248862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 x14ac:dyDescent="0.25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249227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 x14ac:dyDescent="0.25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249592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 x14ac:dyDescent="0.25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249958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 x14ac:dyDescent="0.25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250323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 x14ac:dyDescent="0.25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250688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 x14ac:dyDescent="0.25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251053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 x14ac:dyDescent="0.25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251419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 x14ac:dyDescent="0.25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251784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 x14ac:dyDescent="0.25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252149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 x14ac:dyDescent="0.25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252514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 x14ac:dyDescent="0.25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252880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 x14ac:dyDescent="0.25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253245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 x14ac:dyDescent="0.25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253610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 x14ac:dyDescent="0.25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253975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 x14ac:dyDescent="0.25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254341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 x14ac:dyDescent="0.25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254706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 x14ac:dyDescent="0.25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255071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 x14ac:dyDescent="0.25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255436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 x14ac:dyDescent="0.25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255801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 x14ac:dyDescent="0.25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256166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 x14ac:dyDescent="0.25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256531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 x14ac:dyDescent="0.25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256896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 x14ac:dyDescent="0.25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257262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 x14ac:dyDescent="0.25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257627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 x14ac:dyDescent="0.25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257992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 x14ac:dyDescent="0.25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258357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 x14ac:dyDescent="0.25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258723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 x14ac:dyDescent="0.25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259088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 x14ac:dyDescent="0.25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259453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 x14ac:dyDescent="0.25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259818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 x14ac:dyDescent="0.25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260184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 x14ac:dyDescent="0.25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260549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 x14ac:dyDescent="0.25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260914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 x14ac:dyDescent="0.25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261279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 x14ac:dyDescent="0.25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261645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 x14ac:dyDescent="0.25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262010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 x14ac:dyDescent="0.25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262375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 x14ac:dyDescent="0.25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262740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 x14ac:dyDescent="0.25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263106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 x14ac:dyDescent="0.25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263471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 x14ac:dyDescent="0.25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263836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 x14ac:dyDescent="0.25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264201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 x14ac:dyDescent="0.25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264567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 x14ac:dyDescent="0.25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264932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 x14ac:dyDescent="0.25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265297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 x14ac:dyDescent="0.25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265662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 x14ac:dyDescent="0.25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266028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 x14ac:dyDescent="0.25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266393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 x14ac:dyDescent="0.25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266758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 x14ac:dyDescent="0.25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267123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 x14ac:dyDescent="0.25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267489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 x14ac:dyDescent="0.25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267854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 x14ac:dyDescent="0.25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268219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 x14ac:dyDescent="0.25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268584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 x14ac:dyDescent="0.25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268950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 x14ac:dyDescent="0.25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269315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 x14ac:dyDescent="0.25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269680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 x14ac:dyDescent="0.25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270045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 x14ac:dyDescent="0.25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270411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 x14ac:dyDescent="0.25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270776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 x14ac:dyDescent="0.25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271141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 x14ac:dyDescent="0.25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271506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 x14ac:dyDescent="0.25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271872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 x14ac:dyDescent="0.25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272237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 x14ac:dyDescent="0.25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272602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 x14ac:dyDescent="0.25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272967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 x14ac:dyDescent="0.25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273333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 x14ac:dyDescent="0.25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273698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 x14ac:dyDescent="0.25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274063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 x14ac:dyDescent="0.25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274428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 x14ac:dyDescent="0.25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274794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 x14ac:dyDescent="0.25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275159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 x14ac:dyDescent="0.25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275524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 x14ac:dyDescent="0.25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275889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 x14ac:dyDescent="0.25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276255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 x14ac:dyDescent="0.25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276620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 x14ac:dyDescent="0.25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276985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 x14ac:dyDescent="0.25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277350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 x14ac:dyDescent="0.25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277716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 x14ac:dyDescent="0.25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278081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 x14ac:dyDescent="0.25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278446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 x14ac:dyDescent="0.25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278811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 x14ac:dyDescent="0.25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279177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 x14ac:dyDescent="0.25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279542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 x14ac:dyDescent="0.25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279907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 x14ac:dyDescent="0.25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280272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 x14ac:dyDescent="0.25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280638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 x14ac:dyDescent="0.25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281003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 x14ac:dyDescent="0.25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281368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 x14ac:dyDescent="0.25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281733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 x14ac:dyDescent="0.25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282099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 x14ac:dyDescent="0.25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282464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 x14ac:dyDescent="0.25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282829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 x14ac:dyDescent="0.25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283194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 x14ac:dyDescent="0.25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283560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 x14ac:dyDescent="0.25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283925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 x14ac:dyDescent="0.25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284290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 x14ac:dyDescent="0.25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284655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 x14ac:dyDescent="0.25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285021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 x14ac:dyDescent="0.25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285386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 x14ac:dyDescent="0.25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285751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 x14ac:dyDescent="0.25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286116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 x14ac:dyDescent="0.25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286482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 x14ac:dyDescent="0.25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286847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 x14ac:dyDescent="0.25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287212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 x14ac:dyDescent="0.25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287577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 x14ac:dyDescent="0.25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287943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 x14ac:dyDescent="0.25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288308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 x14ac:dyDescent="0.25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288673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 x14ac:dyDescent="0.25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289038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 x14ac:dyDescent="0.25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289404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 x14ac:dyDescent="0.25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289769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 x14ac:dyDescent="0.25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290134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 x14ac:dyDescent="0.25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290499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 x14ac:dyDescent="0.25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290865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 x14ac:dyDescent="0.25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291230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 x14ac:dyDescent="0.25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291595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 x14ac:dyDescent="0.25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291960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 x14ac:dyDescent="0.25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292325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 x14ac:dyDescent="0.25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292690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 x14ac:dyDescent="0.25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293055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 x14ac:dyDescent="0.25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293420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 x14ac:dyDescent="0.25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293786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 x14ac:dyDescent="0.25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294151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 x14ac:dyDescent="0.25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294516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 x14ac:dyDescent="0.25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294881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 x14ac:dyDescent="0.25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295247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 x14ac:dyDescent="0.25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295612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 x14ac:dyDescent="0.25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295977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 x14ac:dyDescent="0.25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296342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 x14ac:dyDescent="0.25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296708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 x14ac:dyDescent="0.25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297073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 x14ac:dyDescent="0.25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297438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 x14ac:dyDescent="0.25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297803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 x14ac:dyDescent="0.25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298169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 x14ac:dyDescent="0.25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298534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 x14ac:dyDescent="0.25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298899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 x14ac:dyDescent="0.25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299264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 x14ac:dyDescent="0.25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299630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 x14ac:dyDescent="0.25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299995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 x14ac:dyDescent="0.25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300360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 x14ac:dyDescent="0.25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300725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 x14ac:dyDescent="0.25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301091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 x14ac:dyDescent="0.25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301456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 x14ac:dyDescent="0.25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301821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 x14ac:dyDescent="0.25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302186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 x14ac:dyDescent="0.25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302552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 x14ac:dyDescent="0.25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302917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 x14ac:dyDescent="0.25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303282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 x14ac:dyDescent="0.25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303647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 x14ac:dyDescent="0.25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304013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 x14ac:dyDescent="0.25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304378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 x14ac:dyDescent="0.25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304743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 x14ac:dyDescent="0.25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305108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 x14ac:dyDescent="0.25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305474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 x14ac:dyDescent="0.25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305839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 x14ac:dyDescent="0.25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306204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 x14ac:dyDescent="0.25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306569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 x14ac:dyDescent="0.25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306935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 x14ac:dyDescent="0.25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307300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 x14ac:dyDescent="0.25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307665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 x14ac:dyDescent="0.25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308030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 x14ac:dyDescent="0.25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308396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 x14ac:dyDescent="0.25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308761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 x14ac:dyDescent="0.25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309126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 x14ac:dyDescent="0.25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309491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 x14ac:dyDescent="0.25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309857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 x14ac:dyDescent="0.25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310222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 x14ac:dyDescent="0.25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310587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 x14ac:dyDescent="0.25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310952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 x14ac:dyDescent="0.25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311318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 x14ac:dyDescent="0.25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311683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 x14ac:dyDescent="0.25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312048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 x14ac:dyDescent="0.25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312413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 x14ac:dyDescent="0.25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312779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 x14ac:dyDescent="0.25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313144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 x14ac:dyDescent="0.25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313509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 x14ac:dyDescent="0.25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313874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 x14ac:dyDescent="0.25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314240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 x14ac:dyDescent="0.25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314605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 x14ac:dyDescent="0.25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314970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 x14ac:dyDescent="0.25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315335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 x14ac:dyDescent="0.25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315701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 x14ac:dyDescent="0.25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316066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 x14ac:dyDescent="0.25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316431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 x14ac:dyDescent="0.25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316796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 x14ac:dyDescent="0.25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317162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 x14ac:dyDescent="0.25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317527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 x14ac:dyDescent="0.25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317892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 x14ac:dyDescent="0.25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318257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 x14ac:dyDescent="0.25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318623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 x14ac:dyDescent="0.25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318988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 x14ac:dyDescent="0.25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319353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 x14ac:dyDescent="0.25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319718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 x14ac:dyDescent="0.25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320084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 x14ac:dyDescent="0.25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320449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 x14ac:dyDescent="0.25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320814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 x14ac:dyDescent="0.25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321179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 x14ac:dyDescent="0.25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321545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 x14ac:dyDescent="0.25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321910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 x14ac:dyDescent="0.25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322275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 x14ac:dyDescent="0.25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322640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 x14ac:dyDescent="0.25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323006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 x14ac:dyDescent="0.25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323371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 x14ac:dyDescent="0.25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323736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 x14ac:dyDescent="0.25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324101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 x14ac:dyDescent="0.25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324467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 x14ac:dyDescent="0.25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324832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 x14ac:dyDescent="0.25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325197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 x14ac:dyDescent="0.25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325562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 x14ac:dyDescent="0.25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325928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 x14ac:dyDescent="0.25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326293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 x14ac:dyDescent="0.25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326658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 x14ac:dyDescent="0.25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327023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 x14ac:dyDescent="0.25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327389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 x14ac:dyDescent="0.25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327754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 x14ac:dyDescent="0.25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328119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 x14ac:dyDescent="0.25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328484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 x14ac:dyDescent="0.25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328850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 x14ac:dyDescent="0.25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329215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 x14ac:dyDescent="0.25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329580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 x14ac:dyDescent="0.25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329945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 x14ac:dyDescent="0.25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330311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 x14ac:dyDescent="0.25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330676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 x14ac:dyDescent="0.25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331041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 x14ac:dyDescent="0.25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331406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 x14ac:dyDescent="0.25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331772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 x14ac:dyDescent="0.25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332137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 x14ac:dyDescent="0.25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332502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 x14ac:dyDescent="0.25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332867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 x14ac:dyDescent="0.25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333233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 x14ac:dyDescent="0.25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333598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 x14ac:dyDescent="0.25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333963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 x14ac:dyDescent="0.25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334328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 x14ac:dyDescent="0.25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334694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 x14ac:dyDescent="0.25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335059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 x14ac:dyDescent="0.25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335424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 x14ac:dyDescent="0.25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335789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 x14ac:dyDescent="0.25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336155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 x14ac:dyDescent="0.25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336520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 x14ac:dyDescent="0.25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336885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 x14ac:dyDescent="0.25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337250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 x14ac:dyDescent="0.25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337616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 x14ac:dyDescent="0.25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337981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 x14ac:dyDescent="0.25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338346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 x14ac:dyDescent="0.25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338711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 x14ac:dyDescent="0.25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339077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 x14ac:dyDescent="0.25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339442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 x14ac:dyDescent="0.25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339807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 x14ac:dyDescent="0.25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340172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 x14ac:dyDescent="0.25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340538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 x14ac:dyDescent="0.25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340903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 x14ac:dyDescent="0.25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341268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 x14ac:dyDescent="0.25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341633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 x14ac:dyDescent="0.25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341999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 x14ac:dyDescent="0.25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342364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 x14ac:dyDescent="0.25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342729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 x14ac:dyDescent="0.25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343094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 x14ac:dyDescent="0.25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343460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 x14ac:dyDescent="0.25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343825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 x14ac:dyDescent="0.25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344190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 x14ac:dyDescent="0.25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344555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 x14ac:dyDescent="0.25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344921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 x14ac:dyDescent="0.25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345286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 x14ac:dyDescent="0.25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345651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 x14ac:dyDescent="0.25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346016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 x14ac:dyDescent="0.25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346382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 x14ac:dyDescent="0.25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346747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 x14ac:dyDescent="0.25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347112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 x14ac:dyDescent="0.25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347477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 x14ac:dyDescent="0.25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347843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 x14ac:dyDescent="0.25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348208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 x14ac:dyDescent="0.25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348573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 x14ac:dyDescent="0.25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348938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 x14ac:dyDescent="0.25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349304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 x14ac:dyDescent="0.25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349669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 x14ac:dyDescent="0.25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350034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 x14ac:dyDescent="0.25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350399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 x14ac:dyDescent="0.25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350765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 x14ac:dyDescent="0.25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351130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 x14ac:dyDescent="0.25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351495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 x14ac:dyDescent="0.25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351860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 x14ac:dyDescent="0.25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352226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 x14ac:dyDescent="0.25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352591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 x14ac:dyDescent="0.25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352956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 x14ac:dyDescent="0.25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353321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 x14ac:dyDescent="0.25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353687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 x14ac:dyDescent="0.25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354052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 x14ac:dyDescent="0.25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354417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 x14ac:dyDescent="0.25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354782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 x14ac:dyDescent="0.25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355148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 x14ac:dyDescent="0.25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355513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 x14ac:dyDescent="0.25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355878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 x14ac:dyDescent="0.25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356243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 x14ac:dyDescent="0.25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356609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 x14ac:dyDescent="0.25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356974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 x14ac:dyDescent="0.25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357339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 x14ac:dyDescent="0.25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357704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 x14ac:dyDescent="0.25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358070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 x14ac:dyDescent="0.25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358435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 x14ac:dyDescent="0.25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358800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 x14ac:dyDescent="0.25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359165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 x14ac:dyDescent="0.25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359531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 x14ac:dyDescent="0.25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359896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 x14ac:dyDescent="0.25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360261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 x14ac:dyDescent="0.25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360626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 x14ac:dyDescent="0.25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360992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 x14ac:dyDescent="0.25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361357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 x14ac:dyDescent="0.25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361722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 x14ac:dyDescent="0.25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362087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 x14ac:dyDescent="0.25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362453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 x14ac:dyDescent="0.25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362818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 x14ac:dyDescent="0.25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363183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 x14ac:dyDescent="0.25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363548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 x14ac:dyDescent="0.25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363914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 x14ac:dyDescent="0.25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364279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 x14ac:dyDescent="0.25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364644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 x14ac:dyDescent="0.25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365009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 x14ac:dyDescent="0.25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365374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 x14ac:dyDescent="0.25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365739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 x14ac:dyDescent="0.25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366104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 x14ac:dyDescent="0.25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366469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 x14ac:dyDescent="0.25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366835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 x14ac:dyDescent="0.25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367200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 x14ac:dyDescent="0.25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367565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 x14ac:dyDescent="0.25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367930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 x14ac:dyDescent="0.25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368296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 x14ac:dyDescent="0.25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368661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 x14ac:dyDescent="0.25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369026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 x14ac:dyDescent="0.25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369391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 x14ac:dyDescent="0.25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369757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 x14ac:dyDescent="0.25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370122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 x14ac:dyDescent="0.25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370487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 x14ac:dyDescent="0.25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370852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 x14ac:dyDescent="0.25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371218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 x14ac:dyDescent="0.25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371583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 x14ac:dyDescent="0.25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371948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 x14ac:dyDescent="0.25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372313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 x14ac:dyDescent="0.25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372679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 x14ac:dyDescent="0.25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373044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 x14ac:dyDescent="0.25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373409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 x14ac:dyDescent="0.25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373774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 x14ac:dyDescent="0.25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374140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 x14ac:dyDescent="0.25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374505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 x14ac:dyDescent="0.25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374870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 x14ac:dyDescent="0.25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375235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 x14ac:dyDescent="0.25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375601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 x14ac:dyDescent="0.25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375966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 x14ac:dyDescent="0.25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376331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 x14ac:dyDescent="0.25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376696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 x14ac:dyDescent="0.25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377062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 x14ac:dyDescent="0.25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377427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 x14ac:dyDescent="0.25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377792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 x14ac:dyDescent="0.25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378157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 x14ac:dyDescent="0.25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378523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 x14ac:dyDescent="0.25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378888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 x14ac:dyDescent="0.25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379253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 x14ac:dyDescent="0.25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379618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 x14ac:dyDescent="0.25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379984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 x14ac:dyDescent="0.25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380349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 x14ac:dyDescent="0.25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380714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 x14ac:dyDescent="0.25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381079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 x14ac:dyDescent="0.25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381445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 x14ac:dyDescent="0.25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381810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 x14ac:dyDescent="0.25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382175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 x14ac:dyDescent="0.25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382540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 x14ac:dyDescent="0.25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382906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 x14ac:dyDescent="0.25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383271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 x14ac:dyDescent="0.25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383636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 x14ac:dyDescent="0.25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384001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 x14ac:dyDescent="0.25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384367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 x14ac:dyDescent="0.25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384732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 x14ac:dyDescent="0.25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385097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 x14ac:dyDescent="0.25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385462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 x14ac:dyDescent="0.25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385828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 x14ac:dyDescent="0.25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386193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 x14ac:dyDescent="0.25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386558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 x14ac:dyDescent="0.25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386923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 x14ac:dyDescent="0.25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387289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 x14ac:dyDescent="0.25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387654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 x14ac:dyDescent="0.25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388019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 x14ac:dyDescent="0.25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388384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 x14ac:dyDescent="0.25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388750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 x14ac:dyDescent="0.25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389115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 x14ac:dyDescent="0.25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389480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 x14ac:dyDescent="0.25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389845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 x14ac:dyDescent="0.25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390211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 x14ac:dyDescent="0.25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390576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 x14ac:dyDescent="0.25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390941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 x14ac:dyDescent="0.25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391306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 x14ac:dyDescent="0.25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391672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 x14ac:dyDescent="0.25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392037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 x14ac:dyDescent="0.25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392402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 x14ac:dyDescent="0.25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392767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 x14ac:dyDescent="0.25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393133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 x14ac:dyDescent="0.25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393498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 x14ac:dyDescent="0.25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393863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 x14ac:dyDescent="0.25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394228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 x14ac:dyDescent="0.25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394594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 x14ac:dyDescent="0.25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394959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 x14ac:dyDescent="0.25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395324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 x14ac:dyDescent="0.25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395689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 x14ac:dyDescent="0.25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396055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 x14ac:dyDescent="0.25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396420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 x14ac:dyDescent="0.25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396785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 x14ac:dyDescent="0.25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397150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 x14ac:dyDescent="0.25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397516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 x14ac:dyDescent="0.25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397881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 x14ac:dyDescent="0.25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398246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 x14ac:dyDescent="0.25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398611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 x14ac:dyDescent="0.25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398977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 x14ac:dyDescent="0.25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399342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 x14ac:dyDescent="0.25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399707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 x14ac:dyDescent="0.25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400072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 x14ac:dyDescent="0.25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400438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 x14ac:dyDescent="0.25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400803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 x14ac:dyDescent="0.25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401168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 x14ac:dyDescent="0.25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401533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 x14ac:dyDescent="0.25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401898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 x14ac:dyDescent="0.25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402263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 x14ac:dyDescent="0.25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402628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 x14ac:dyDescent="0.25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402993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 x14ac:dyDescent="0.25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403359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 x14ac:dyDescent="0.25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403724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 x14ac:dyDescent="0.25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404089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 x14ac:dyDescent="0.25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404454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 x14ac:dyDescent="0.25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404820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 x14ac:dyDescent="0.25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405185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 x14ac:dyDescent="0.25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405550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 x14ac:dyDescent="0.25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405915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 x14ac:dyDescent="0.25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406281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 x14ac:dyDescent="0.25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406646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 x14ac:dyDescent="0.25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407011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 x14ac:dyDescent="0.25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407376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 x14ac:dyDescent="0.25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407742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 x14ac:dyDescent="0.25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408107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 x14ac:dyDescent="0.25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408472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 x14ac:dyDescent="0.25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408837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 x14ac:dyDescent="0.25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409203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 x14ac:dyDescent="0.25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409568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 x14ac:dyDescent="0.25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409933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 x14ac:dyDescent="0.25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410298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 x14ac:dyDescent="0.25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410664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 x14ac:dyDescent="0.25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411029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 x14ac:dyDescent="0.25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411394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 x14ac:dyDescent="0.25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411759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 x14ac:dyDescent="0.25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412125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 x14ac:dyDescent="0.25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412490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 x14ac:dyDescent="0.25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412855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 x14ac:dyDescent="0.25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413220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 x14ac:dyDescent="0.25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413586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 x14ac:dyDescent="0.25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413951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 x14ac:dyDescent="0.25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414316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 x14ac:dyDescent="0.25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414681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 x14ac:dyDescent="0.25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415047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 x14ac:dyDescent="0.25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415412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 x14ac:dyDescent="0.25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415777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 x14ac:dyDescent="0.25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416142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 x14ac:dyDescent="0.25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416508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 x14ac:dyDescent="0.25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416873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 x14ac:dyDescent="0.25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417238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 x14ac:dyDescent="0.25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417603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 x14ac:dyDescent="0.25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417969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 x14ac:dyDescent="0.25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418334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 x14ac:dyDescent="0.25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418699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 x14ac:dyDescent="0.25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419064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 x14ac:dyDescent="0.25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419430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 x14ac:dyDescent="0.25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419795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 x14ac:dyDescent="0.25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420160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 x14ac:dyDescent="0.25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420525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 x14ac:dyDescent="0.25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420891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 x14ac:dyDescent="0.25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421256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 x14ac:dyDescent="0.25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421621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 x14ac:dyDescent="0.25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421986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 x14ac:dyDescent="0.25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422352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 x14ac:dyDescent="0.25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422717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 x14ac:dyDescent="0.25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423082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 x14ac:dyDescent="0.25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423447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 x14ac:dyDescent="0.25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423813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 x14ac:dyDescent="0.25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424178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 x14ac:dyDescent="0.25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424543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 x14ac:dyDescent="0.25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424908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 x14ac:dyDescent="0.25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425274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 x14ac:dyDescent="0.25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425639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 x14ac:dyDescent="0.25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426004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 x14ac:dyDescent="0.25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426369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 x14ac:dyDescent="0.25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426735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 x14ac:dyDescent="0.25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427100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 x14ac:dyDescent="0.25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427465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 x14ac:dyDescent="0.25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427830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 x14ac:dyDescent="0.25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428196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 x14ac:dyDescent="0.25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428561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 x14ac:dyDescent="0.25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428926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 x14ac:dyDescent="0.25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429291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 x14ac:dyDescent="0.25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429657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 x14ac:dyDescent="0.25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430022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 x14ac:dyDescent="0.25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430387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 x14ac:dyDescent="0.25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430752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 x14ac:dyDescent="0.25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431118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 x14ac:dyDescent="0.25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431483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 x14ac:dyDescent="0.25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431848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 x14ac:dyDescent="0.25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432213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 x14ac:dyDescent="0.25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432579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 x14ac:dyDescent="0.25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432944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 x14ac:dyDescent="0.25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433309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 x14ac:dyDescent="0.25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433674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 x14ac:dyDescent="0.25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434040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 x14ac:dyDescent="0.25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434405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 x14ac:dyDescent="0.25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434770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 x14ac:dyDescent="0.25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435135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 x14ac:dyDescent="0.25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435501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 x14ac:dyDescent="0.25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435866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 x14ac:dyDescent="0.25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436231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 x14ac:dyDescent="0.25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436596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 x14ac:dyDescent="0.25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436962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 x14ac:dyDescent="0.25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437327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 x14ac:dyDescent="0.25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437692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 x14ac:dyDescent="0.25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438057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 x14ac:dyDescent="0.25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438422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 x14ac:dyDescent="0.25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438787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 x14ac:dyDescent="0.25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439152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 x14ac:dyDescent="0.25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439517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 x14ac:dyDescent="0.25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439883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 x14ac:dyDescent="0.25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440248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 x14ac:dyDescent="0.25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440613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 x14ac:dyDescent="0.25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440978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 x14ac:dyDescent="0.25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441344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 x14ac:dyDescent="0.25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441709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 x14ac:dyDescent="0.25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442074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 x14ac:dyDescent="0.25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442439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 x14ac:dyDescent="0.25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442805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 x14ac:dyDescent="0.25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443170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 x14ac:dyDescent="0.25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443535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 x14ac:dyDescent="0.25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443900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 x14ac:dyDescent="0.25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444266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 x14ac:dyDescent="0.25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444631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 x14ac:dyDescent="0.25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444996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 x14ac:dyDescent="0.25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445361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 x14ac:dyDescent="0.25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445727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 x14ac:dyDescent="0.25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446092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 x14ac:dyDescent="0.25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446457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 x14ac:dyDescent="0.25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446822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 x14ac:dyDescent="0.25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447188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 x14ac:dyDescent="0.25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447553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 x14ac:dyDescent="0.25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447918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 x14ac:dyDescent="0.25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448283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 x14ac:dyDescent="0.25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448649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 x14ac:dyDescent="0.25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449014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 x14ac:dyDescent="0.25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449379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 x14ac:dyDescent="0.25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449744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 x14ac:dyDescent="0.25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450110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 x14ac:dyDescent="0.25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450475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 x14ac:dyDescent="0.25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450840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 x14ac:dyDescent="0.25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451205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 x14ac:dyDescent="0.25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451571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 x14ac:dyDescent="0.25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451936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 x14ac:dyDescent="0.25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452301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 x14ac:dyDescent="0.25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452666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 x14ac:dyDescent="0.25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453032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 x14ac:dyDescent="0.25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453397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 x14ac:dyDescent="0.25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453762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 x14ac:dyDescent="0.25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454127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 x14ac:dyDescent="0.25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454493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 x14ac:dyDescent="0.25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454858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 x14ac:dyDescent="0.25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455223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 x14ac:dyDescent="0.25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455588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 x14ac:dyDescent="0.25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455954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 x14ac:dyDescent="0.25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456319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 x14ac:dyDescent="0.25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456684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 x14ac:dyDescent="0.25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457049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 x14ac:dyDescent="0.25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457415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 x14ac:dyDescent="0.25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457780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 x14ac:dyDescent="0.25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458145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 x14ac:dyDescent="0.25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458510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 x14ac:dyDescent="0.25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458876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 x14ac:dyDescent="0.25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459241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 x14ac:dyDescent="0.25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459606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 x14ac:dyDescent="0.25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459971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 x14ac:dyDescent="0.25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460337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 x14ac:dyDescent="0.25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460702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 x14ac:dyDescent="0.25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461067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 x14ac:dyDescent="0.25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461432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 x14ac:dyDescent="0.25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461798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 x14ac:dyDescent="0.25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462163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 x14ac:dyDescent="0.25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462528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 x14ac:dyDescent="0.25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462893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 x14ac:dyDescent="0.25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463259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 x14ac:dyDescent="0.25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463624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 x14ac:dyDescent="0.25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463989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 x14ac:dyDescent="0.25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464354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 x14ac:dyDescent="0.25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464720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 x14ac:dyDescent="0.25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465085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 x14ac:dyDescent="0.25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465450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 x14ac:dyDescent="0.25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465815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 x14ac:dyDescent="0.25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466181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 x14ac:dyDescent="0.25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466546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 x14ac:dyDescent="0.25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466911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 x14ac:dyDescent="0.25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467276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 x14ac:dyDescent="0.25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467642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 x14ac:dyDescent="0.25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468007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 x14ac:dyDescent="0.25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468372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 x14ac:dyDescent="0.25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468737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 x14ac:dyDescent="0.25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469103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 x14ac:dyDescent="0.25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469468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 x14ac:dyDescent="0.25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469833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 x14ac:dyDescent="0.25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470198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 x14ac:dyDescent="0.25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470564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 x14ac:dyDescent="0.25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470929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 x14ac:dyDescent="0.25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471294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 x14ac:dyDescent="0.25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471659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 x14ac:dyDescent="0.25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472025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 x14ac:dyDescent="0.25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472390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 x14ac:dyDescent="0.25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472755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 x14ac:dyDescent="0.25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473120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 x14ac:dyDescent="0.25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473486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 x14ac:dyDescent="0.25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473851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 x14ac:dyDescent="0.25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474216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 x14ac:dyDescent="0.25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474581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 x14ac:dyDescent="0.25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474947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 x14ac:dyDescent="0.25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475312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 x14ac:dyDescent="0.25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475677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 x14ac:dyDescent="0.25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476042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 x14ac:dyDescent="0.25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476408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 x14ac:dyDescent="0.25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476773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 x14ac:dyDescent="0.25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477138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 x14ac:dyDescent="0.25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477503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 x14ac:dyDescent="0.25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477869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 x14ac:dyDescent="0.25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478234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 x14ac:dyDescent="0.25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478599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 x14ac:dyDescent="0.25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478964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 x14ac:dyDescent="0.25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479330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 x14ac:dyDescent="0.25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479695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 x14ac:dyDescent="0.25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480060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 x14ac:dyDescent="0.25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480425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 x14ac:dyDescent="0.25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480791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 x14ac:dyDescent="0.25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481156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 x14ac:dyDescent="0.25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481521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 x14ac:dyDescent="0.25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481886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workbookViewId="0">
      <selection activeCell="A4" sqref="A4:XFD4"/>
    </sheetView>
  </sheetViews>
  <sheetFormatPr baseColWidth="10" defaultColWidth="8.85546875"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42578125" customWidth="1"/>
    <col min="9" max="9" width="11.42578125" bestFit="1" customWidth="1"/>
    <col min="10" max="10" width="11.28515625" bestFit="1" customWidth="1"/>
    <col min="11" max="11" width="19.42578125" bestFit="1" customWidth="1"/>
    <col min="13" max="13" width="9.7109375" bestFit="1" customWidth="1"/>
    <col min="15" max="15" width="10.42578125" bestFit="1" customWidth="1"/>
    <col min="17" max="18" width="14.28515625" bestFit="1" customWidth="1"/>
    <col min="19" max="20" width="11.42578125" bestFit="1" customWidth="1"/>
    <col min="23" max="23" width="10.42578125" bestFit="1" customWidth="1"/>
    <col min="24" max="24" width="10.42578125" customWidth="1"/>
    <col min="26" max="26" width="11.42578125" bestFit="1" customWidth="1"/>
    <col min="28" max="28" width="10.42578125" bestFit="1" customWidth="1"/>
    <col min="29" max="29" width="13.42578125" bestFit="1" customWidth="1"/>
    <col min="30" max="30" width="11.42578125" bestFit="1" customWidth="1"/>
    <col min="36" max="36" width="10.42578125" bestFit="1" customWidth="1"/>
    <col min="37" max="37" width="11.42578125" bestFit="1" customWidth="1"/>
    <col min="59" max="61" width="10.140625" bestFit="1" customWidth="1"/>
  </cols>
  <sheetData>
    <row r="2" spans="1:20" x14ac:dyDescent="0.25">
      <c r="A2" s="2" t="str">
        <f>'Lease Monthly'!H4</f>
        <v>Monthly</v>
      </c>
      <c r="B2" s="2"/>
      <c r="J2" s="7"/>
      <c r="M2" s="2" t="s">
        <v>88</v>
      </c>
    </row>
    <row r="3" spans="1:20" x14ac:dyDescent="0.25">
      <c r="M3" s="2"/>
    </row>
    <row r="4" spans="1:20" ht="75" x14ac:dyDescent="0.25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22,21 etc days of the month</v>
      </c>
      <c r="I4" s="75" t="s">
        <v>57</v>
      </c>
      <c r="J4" s="75" t="s">
        <v>58</v>
      </c>
      <c r="K4" s="75" t="s">
        <v>56</v>
      </c>
      <c r="M4" s="2"/>
    </row>
    <row r="5" spans="1:20" x14ac:dyDescent="0.25">
      <c r="A5" s="17">
        <f>'Lease Monthly'!B4</f>
        <v>43961</v>
      </c>
      <c r="B5" s="24">
        <f>YEAR(A5)</f>
        <v>2020</v>
      </c>
      <c r="C5" s="9">
        <f t="shared" ref="C5:C68" si="0">EOMONTH(A5,-1)+1</f>
        <v>43952</v>
      </c>
      <c r="D5" s="9">
        <f>EOMONTH(A5,0)</f>
        <v>43982</v>
      </c>
      <c r="E5" s="3">
        <f>D5-C5+1</f>
        <v>31</v>
      </c>
      <c r="F5" s="10">
        <f>D5-A5+1</f>
        <v>22</v>
      </c>
      <c r="G5" s="4"/>
      <c r="H5" s="3">
        <f>G6/E5*F5</f>
        <v>55663.182936115561</v>
      </c>
      <c r="I5" s="9"/>
      <c r="J5" s="16">
        <f t="shared" ref="J5:J68" si="1">A5</f>
        <v>43961</v>
      </c>
      <c r="K5" s="8">
        <f>H5+I5</f>
        <v>55663.182936115561</v>
      </c>
      <c r="M5" s="2" t="s">
        <v>77</v>
      </c>
    </row>
    <row r="6" spans="1:20" x14ac:dyDescent="0.25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43992</v>
      </c>
      <c r="B6" s="24">
        <f t="shared" ref="B6:B69" si="2">YEAR(A6)</f>
        <v>2020</v>
      </c>
      <c r="C6" s="9">
        <f t="shared" si="0"/>
        <v>43983</v>
      </c>
      <c r="D6" s="9">
        <f t="shared" ref="D6:D69" si="3">EOMONTH(A6,0)</f>
        <v>44012</v>
      </c>
      <c r="E6" s="3">
        <f t="shared" ref="E6:E69" si="4">D6-C6+1</f>
        <v>30</v>
      </c>
      <c r="F6" s="10">
        <f t="shared" ref="F6:F69" si="5">D6-A6+1</f>
        <v>21</v>
      </c>
      <c r="G6" s="4">
        <f>'Lease Monthly'!K17</f>
        <v>78434.485046344664</v>
      </c>
      <c r="H6" s="3">
        <f>G7/E6*F6</f>
        <v>54203.580346380513</v>
      </c>
      <c r="I6" s="11">
        <f>G6-H5</f>
        <v>22771.302110229102</v>
      </c>
      <c r="J6" s="16">
        <f t="shared" si="1"/>
        <v>43992</v>
      </c>
      <c r="K6" s="25">
        <f>H6+I6</f>
        <v>76974.882456609615</v>
      </c>
      <c r="M6" s="2"/>
    </row>
    <row r="7" spans="1:20" x14ac:dyDescent="0.25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44022</v>
      </c>
      <c r="B7" s="24">
        <f t="shared" si="2"/>
        <v>2020</v>
      </c>
      <c r="C7" s="9">
        <f t="shared" si="0"/>
        <v>44013</v>
      </c>
      <c r="D7" s="9">
        <f t="shared" si="3"/>
        <v>44043</v>
      </c>
      <c r="E7" s="3">
        <f t="shared" si="4"/>
        <v>31</v>
      </c>
      <c r="F7" s="10">
        <f t="shared" si="5"/>
        <v>22</v>
      </c>
      <c r="G7" s="4">
        <f>'Lease Monthly'!K18</f>
        <v>77433.686209115011</v>
      </c>
      <c r="H7" s="3">
        <f>G8/E7*F7</f>
        <v>54238.551171958068</v>
      </c>
      <c r="I7" s="11">
        <f t="shared" ref="I7:I70" si="6">G7-H6</f>
        <v>23230.105862734497</v>
      </c>
      <c r="J7" s="16">
        <f t="shared" si="1"/>
        <v>44022</v>
      </c>
      <c r="K7" s="25">
        <f t="shared" ref="K7:K70" si="7">H7+I7</f>
        <v>77468.657034692558</v>
      </c>
      <c r="M7" s="2"/>
    </row>
    <row r="8" spans="1:20" x14ac:dyDescent="0.25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44053</v>
      </c>
      <c r="B8" s="24">
        <f t="shared" si="2"/>
        <v>2020</v>
      </c>
      <c r="C8" s="9">
        <f t="shared" si="0"/>
        <v>44044</v>
      </c>
      <c r="D8" s="9">
        <f t="shared" si="3"/>
        <v>44074</v>
      </c>
      <c r="E8" s="3">
        <f t="shared" si="4"/>
        <v>31</v>
      </c>
      <c r="F8" s="10">
        <f t="shared" si="5"/>
        <v>22</v>
      </c>
      <c r="G8" s="4">
        <f>'Lease Monthly'!K19</f>
        <v>76427.049378668176</v>
      </c>
      <c r="H8" s="3">
        <f t="shared" ref="H8:H71" si="8">G9/E8*F8</f>
        <v>53519.99648390201</v>
      </c>
      <c r="I8" s="11">
        <f t="shared" si="6"/>
        <v>22188.498206710108</v>
      </c>
      <c r="J8" s="16">
        <f t="shared" si="1"/>
        <v>44053</v>
      </c>
      <c r="K8" s="25">
        <f t="shared" si="7"/>
        <v>75708.494690612119</v>
      </c>
      <c r="M8" s="2" t="s">
        <v>78</v>
      </c>
    </row>
    <row r="9" spans="1:20" x14ac:dyDescent="0.25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44084</v>
      </c>
      <c r="B9" s="24">
        <f t="shared" si="2"/>
        <v>2020</v>
      </c>
      <c r="C9" s="9">
        <f t="shared" si="0"/>
        <v>44075</v>
      </c>
      <c r="D9" s="9">
        <f t="shared" si="3"/>
        <v>44104</v>
      </c>
      <c r="E9" s="3">
        <f t="shared" si="4"/>
        <v>30</v>
      </c>
      <c r="F9" s="10">
        <f t="shared" si="5"/>
        <v>21</v>
      </c>
      <c r="G9" s="4">
        <f>'Lease Monthly'!K20</f>
        <v>75414.540500043731</v>
      </c>
      <c r="H9" s="3">
        <f t="shared" si="8"/>
        <v>52077.287723739129</v>
      </c>
      <c r="I9" s="11">
        <f t="shared" si="6"/>
        <v>21894.544016141721</v>
      </c>
      <c r="J9" s="16">
        <f t="shared" si="1"/>
        <v>44084</v>
      </c>
      <c r="K9" s="25">
        <f t="shared" si="7"/>
        <v>73971.831739880843</v>
      </c>
      <c r="M9" s="7">
        <f>'Lease Monthly'!I17</f>
        <v>43992</v>
      </c>
      <c r="O9" s="2" t="s">
        <v>69</v>
      </c>
      <c r="P9" t="s">
        <v>75</v>
      </c>
      <c r="S9" s="36">
        <f>'Lease Monthly'!K4</f>
        <v>13445911.722230513</v>
      </c>
      <c r="T9" s="36"/>
    </row>
    <row r="10" spans="1:20" x14ac:dyDescent="0.25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44114</v>
      </c>
      <c r="B10" s="24">
        <f t="shared" si="2"/>
        <v>2020</v>
      </c>
      <c r="C10" s="9">
        <f t="shared" si="0"/>
        <v>44105</v>
      </c>
      <c r="D10" s="9">
        <f t="shared" si="3"/>
        <v>44135</v>
      </c>
      <c r="E10" s="3">
        <f t="shared" si="4"/>
        <v>31</v>
      </c>
      <c r="F10" s="10">
        <f t="shared" si="5"/>
        <v>22</v>
      </c>
      <c r="G10" s="4">
        <f>'Lease Monthly'!K21</f>
        <v>74396.125319627332</v>
      </c>
      <c r="H10" s="3">
        <f t="shared" si="8"/>
        <v>52070.287949929683</v>
      </c>
      <c r="I10" s="11">
        <f t="shared" si="6"/>
        <v>22318.837595888202</v>
      </c>
      <c r="J10" s="16">
        <f t="shared" si="1"/>
        <v>44114</v>
      </c>
      <c r="K10" s="25">
        <f t="shared" si="7"/>
        <v>74389.125545817893</v>
      </c>
      <c r="O10" s="2" t="s">
        <v>70</v>
      </c>
      <c r="Q10" t="s">
        <v>72</v>
      </c>
      <c r="S10" s="36"/>
      <c r="T10" s="36">
        <f>S9</f>
        <v>13445911.722230513</v>
      </c>
    </row>
    <row r="11" spans="1:20" x14ac:dyDescent="0.25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44145</v>
      </c>
      <c r="B11" s="24">
        <f t="shared" si="2"/>
        <v>2020</v>
      </c>
      <c r="C11" s="9">
        <f t="shared" si="0"/>
        <v>44136</v>
      </c>
      <c r="D11" s="9">
        <f t="shared" si="3"/>
        <v>44165</v>
      </c>
      <c r="E11" s="3">
        <f t="shared" si="4"/>
        <v>30</v>
      </c>
      <c r="F11" s="10">
        <f t="shared" si="5"/>
        <v>21</v>
      </c>
      <c r="G11" s="4">
        <f>'Lease Monthly'!K22</f>
        <v>73371.769383991821</v>
      </c>
      <c r="H11" s="3">
        <f t="shared" si="8"/>
        <v>50639.006627112234</v>
      </c>
      <c r="I11" s="11">
        <f t="shared" si="6"/>
        <v>21301.481434062138</v>
      </c>
      <c r="J11" s="16">
        <f t="shared" si="1"/>
        <v>44145</v>
      </c>
      <c r="K11" s="25">
        <f t="shared" si="7"/>
        <v>71940.488061174372</v>
      </c>
      <c r="M11" s="2"/>
    </row>
    <row r="12" spans="1:20" x14ac:dyDescent="0.25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44175</v>
      </c>
      <c r="B12" s="24">
        <f t="shared" si="2"/>
        <v>2020</v>
      </c>
      <c r="C12" s="9">
        <f t="shared" si="0"/>
        <v>44166</v>
      </c>
      <c r="D12" s="9">
        <f t="shared" si="3"/>
        <v>44196</v>
      </c>
      <c r="E12" s="3">
        <f t="shared" si="4"/>
        <v>31</v>
      </c>
      <c r="F12" s="10">
        <f t="shared" si="5"/>
        <v>22</v>
      </c>
      <c r="G12" s="4">
        <f>'Lease Monthly'!K23</f>
        <v>72341.438038731765</v>
      </c>
      <c r="H12" s="3">
        <f t="shared" si="8"/>
        <v>50603.616819367831</v>
      </c>
      <c r="I12" s="11">
        <f t="shared" si="6"/>
        <v>21702.431411619531</v>
      </c>
      <c r="J12" s="16">
        <f t="shared" si="1"/>
        <v>44175</v>
      </c>
      <c r="K12" s="25">
        <f t="shared" si="7"/>
        <v>72306.048230987362</v>
      </c>
      <c r="M12" s="2"/>
    </row>
    <row r="13" spans="1:20" x14ac:dyDescent="0.25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44206</v>
      </c>
      <c r="B13" s="24">
        <f t="shared" si="2"/>
        <v>2021</v>
      </c>
      <c r="C13" s="9">
        <f t="shared" si="0"/>
        <v>44197</v>
      </c>
      <c r="D13" s="9">
        <f t="shared" si="3"/>
        <v>44227</v>
      </c>
      <c r="E13" s="3">
        <f t="shared" si="4"/>
        <v>31</v>
      </c>
      <c r="F13" s="10">
        <f t="shared" si="5"/>
        <v>22</v>
      </c>
      <c r="G13" s="4">
        <f>'Lease Monthly'!K24</f>
        <v>71305.096427291035</v>
      </c>
      <c r="H13" s="3">
        <f t="shared" si="8"/>
        <v>49863.858347588335</v>
      </c>
      <c r="I13" s="11">
        <f t="shared" si="6"/>
        <v>20701.479607923204</v>
      </c>
      <c r="J13" s="16">
        <f t="shared" si="1"/>
        <v>44206</v>
      </c>
      <c r="K13" s="25">
        <f t="shared" si="7"/>
        <v>70565.337955511539</v>
      </c>
      <c r="M13" s="76">
        <f>'Lease Monthly'!I17</f>
        <v>43992</v>
      </c>
      <c r="O13" s="2" t="s">
        <v>69</v>
      </c>
      <c r="P13" t="s">
        <v>71</v>
      </c>
      <c r="S13" s="36">
        <f>'Lease Monthly'!K17</f>
        <v>78434.485046344664</v>
      </c>
    </row>
    <row r="14" spans="1:20" x14ac:dyDescent="0.25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44237</v>
      </c>
      <c r="B14" s="24">
        <f t="shared" si="2"/>
        <v>2021</v>
      </c>
      <c r="C14" s="9">
        <f t="shared" si="0"/>
        <v>44228</v>
      </c>
      <c r="D14" s="9">
        <f t="shared" si="3"/>
        <v>44255</v>
      </c>
      <c r="E14" s="3">
        <f t="shared" si="4"/>
        <v>28</v>
      </c>
      <c r="F14" s="10">
        <f t="shared" si="5"/>
        <v>19</v>
      </c>
      <c r="G14" s="4">
        <f>'Lease Monthly'!K25</f>
        <v>70262.709489783563</v>
      </c>
      <c r="H14" s="3">
        <f t="shared" si="8"/>
        <v>46966.807045512098</v>
      </c>
      <c r="I14" s="11">
        <f t="shared" si="6"/>
        <v>20398.851142195228</v>
      </c>
      <c r="J14" s="16">
        <f t="shared" si="1"/>
        <v>44237</v>
      </c>
      <c r="K14" s="25">
        <f t="shared" si="7"/>
        <v>67365.658187707333</v>
      </c>
      <c r="M14" s="2"/>
      <c r="O14" s="2" t="s">
        <v>69</v>
      </c>
      <c r="P14" t="s">
        <v>72</v>
      </c>
      <c r="S14" s="37">
        <f>T15-S13</f>
        <v>171565.51495365534</v>
      </c>
    </row>
    <row r="15" spans="1:20" x14ac:dyDescent="0.25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44265</v>
      </c>
      <c r="B15" s="24">
        <f t="shared" si="2"/>
        <v>2021</v>
      </c>
      <c r="C15" s="9">
        <f t="shared" si="0"/>
        <v>44256</v>
      </c>
      <c r="D15" s="9">
        <f t="shared" si="3"/>
        <v>44286</v>
      </c>
      <c r="E15" s="3">
        <f t="shared" si="4"/>
        <v>31</v>
      </c>
      <c r="F15" s="10">
        <f t="shared" si="5"/>
        <v>22</v>
      </c>
      <c r="G15" s="4">
        <f>'Lease Monthly'!K26</f>
        <v>69214.241961807304</v>
      </c>
      <c r="H15" s="3">
        <f t="shared" si="8"/>
        <v>48371.370458436315</v>
      </c>
      <c r="I15" s="11">
        <f t="shared" si="6"/>
        <v>22247.434916295206</v>
      </c>
      <c r="J15" s="16">
        <f t="shared" si="1"/>
        <v>44265</v>
      </c>
      <c r="K15" s="25">
        <f t="shared" si="7"/>
        <v>70618.805374731513</v>
      </c>
      <c r="M15" s="2"/>
      <c r="O15" s="2" t="s">
        <v>70</v>
      </c>
      <c r="Q15" t="s">
        <v>79</v>
      </c>
      <c r="T15" s="36">
        <f>'Lease Monthly'!L17</f>
        <v>250000</v>
      </c>
    </row>
    <row r="16" spans="1:20" x14ac:dyDescent="0.25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44296</v>
      </c>
      <c r="B16" s="24">
        <f t="shared" si="2"/>
        <v>2021</v>
      </c>
      <c r="C16" s="9">
        <f t="shared" si="0"/>
        <v>44287</v>
      </c>
      <c r="D16" s="9">
        <f t="shared" si="3"/>
        <v>44316</v>
      </c>
      <c r="E16" s="3">
        <f t="shared" si="4"/>
        <v>30</v>
      </c>
      <c r="F16" s="10">
        <f t="shared" si="5"/>
        <v>21</v>
      </c>
      <c r="G16" s="4">
        <f>'Lease Monthly'!K27</f>
        <v>68159.658373251179</v>
      </c>
      <c r="H16" s="3">
        <f t="shared" si="8"/>
        <v>46969.246132966604</v>
      </c>
      <c r="I16" s="11">
        <f t="shared" si="6"/>
        <v>19788.287914814864</v>
      </c>
      <c r="J16" s="16">
        <f t="shared" si="1"/>
        <v>44296</v>
      </c>
      <c r="K16" s="25">
        <f t="shared" si="7"/>
        <v>66757.534047781461</v>
      </c>
      <c r="M16" s="2"/>
    </row>
    <row r="17" spans="1:62" x14ac:dyDescent="0.25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44326</v>
      </c>
      <c r="B17" s="24">
        <f t="shared" si="2"/>
        <v>2021</v>
      </c>
      <c r="C17" s="9">
        <f t="shared" si="0"/>
        <v>44317</v>
      </c>
      <c r="D17" s="9">
        <f t="shared" si="3"/>
        <v>44347</v>
      </c>
      <c r="E17" s="3">
        <f t="shared" si="4"/>
        <v>31</v>
      </c>
      <c r="F17" s="10">
        <f t="shared" si="5"/>
        <v>22</v>
      </c>
      <c r="G17" s="4">
        <f>'Lease Monthly'!K28</f>
        <v>67098.923047095144</v>
      </c>
      <c r="H17" s="3">
        <f t="shared" si="8"/>
        <v>46861.419424531312</v>
      </c>
      <c r="I17" s="11">
        <f t="shared" si="6"/>
        <v>20129.67691412854</v>
      </c>
      <c r="J17" s="16">
        <f t="shared" si="1"/>
        <v>44326</v>
      </c>
      <c r="K17" s="25">
        <f t="shared" si="7"/>
        <v>66991.096338659845</v>
      </c>
      <c r="M17" s="2"/>
    </row>
    <row r="18" spans="1:62" x14ac:dyDescent="0.25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44357</v>
      </c>
      <c r="B18" s="24">
        <f t="shared" si="2"/>
        <v>2021</v>
      </c>
      <c r="C18" s="9">
        <f t="shared" si="0"/>
        <v>44348</v>
      </c>
      <c r="D18" s="9">
        <f t="shared" si="3"/>
        <v>44377</v>
      </c>
      <c r="E18" s="3">
        <f t="shared" si="4"/>
        <v>30</v>
      </c>
      <c r="F18" s="10">
        <f t="shared" si="5"/>
        <v>21</v>
      </c>
      <c r="G18" s="4">
        <f>'Lease Monthly'!K29</f>
        <v>66032.000098203207</v>
      </c>
      <c r="H18" s="3">
        <f t="shared" si="8"/>
        <v>45471.197402476566</v>
      </c>
      <c r="I18" s="11">
        <f t="shared" si="6"/>
        <v>19170.580673671895</v>
      </c>
      <c r="J18" s="16">
        <f t="shared" si="1"/>
        <v>44357</v>
      </c>
      <c r="K18" s="25">
        <f t="shared" si="7"/>
        <v>64641.778076148461</v>
      </c>
      <c r="M18" s="76">
        <f>'Lease Monthly'!I18</f>
        <v>44022</v>
      </c>
      <c r="O18" s="2" t="s">
        <v>69</v>
      </c>
      <c r="P18" t="s">
        <v>71</v>
      </c>
      <c r="S18" s="36">
        <f>'Lease Monthly'!K18</f>
        <v>77433.686209115011</v>
      </c>
      <c r="T18" s="36"/>
    </row>
    <row r="19" spans="1:62" x14ac:dyDescent="0.25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44387</v>
      </c>
      <c r="B19" s="24">
        <f t="shared" si="2"/>
        <v>2021</v>
      </c>
      <c r="C19" s="9">
        <f t="shared" si="0"/>
        <v>44378</v>
      </c>
      <c r="D19" s="9">
        <f t="shared" si="3"/>
        <v>44408</v>
      </c>
      <c r="E19" s="3">
        <f t="shared" si="4"/>
        <v>31</v>
      </c>
      <c r="F19" s="10">
        <f t="shared" si="5"/>
        <v>22</v>
      </c>
      <c r="G19" s="4">
        <f>'Lease Monthly'!K30</f>
        <v>64958.853432109383</v>
      </c>
      <c r="H19" s="3">
        <f t="shared" si="8"/>
        <v>45333.800914952495</v>
      </c>
      <c r="I19" s="11">
        <f t="shared" si="6"/>
        <v>19487.656029632817</v>
      </c>
      <c r="J19" s="16">
        <f t="shared" si="1"/>
        <v>44387</v>
      </c>
      <c r="K19" s="25">
        <f t="shared" si="7"/>
        <v>64821.456944585312</v>
      </c>
      <c r="M19" s="76"/>
      <c r="O19" s="2" t="s">
        <v>69</v>
      </c>
      <c r="P19" t="s">
        <v>72</v>
      </c>
      <c r="S19" s="36">
        <f>T20-S18</f>
        <v>172566.31379088497</v>
      </c>
      <c r="T19" s="36"/>
    </row>
    <row r="20" spans="1:62" x14ac:dyDescent="0.25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44418</v>
      </c>
      <c r="B20" s="24">
        <f t="shared" si="2"/>
        <v>2021</v>
      </c>
      <c r="C20" s="9">
        <f t="shared" si="0"/>
        <v>44409</v>
      </c>
      <c r="D20" s="9">
        <f t="shared" si="3"/>
        <v>44439</v>
      </c>
      <c r="E20" s="3">
        <f t="shared" si="4"/>
        <v>31</v>
      </c>
      <c r="F20" s="10">
        <f t="shared" si="5"/>
        <v>22</v>
      </c>
      <c r="G20" s="4">
        <f>'Lease Monthly'!K31</f>
        <v>63879.446743796689</v>
      </c>
      <c r="H20" s="3">
        <f t="shared" si="8"/>
        <v>44563.301850397242</v>
      </c>
      <c r="I20" s="11">
        <f t="shared" si="6"/>
        <v>18545.645828844194</v>
      </c>
      <c r="J20" s="16">
        <f t="shared" si="1"/>
        <v>44418</v>
      </c>
      <c r="K20" s="25">
        <f t="shared" si="7"/>
        <v>63108.947679241435</v>
      </c>
      <c r="M20" s="76"/>
      <c r="O20" s="2" t="s">
        <v>70</v>
      </c>
      <c r="Q20" t="s">
        <v>79</v>
      </c>
      <c r="S20" s="36"/>
      <c r="T20" s="36">
        <f>'Lease Monthly'!L18</f>
        <v>250000</v>
      </c>
    </row>
    <row r="21" spans="1:62" x14ac:dyDescent="0.25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44449</v>
      </c>
      <c r="B21" s="24">
        <f t="shared" si="2"/>
        <v>2021</v>
      </c>
      <c r="C21" s="9">
        <f t="shared" si="0"/>
        <v>44440</v>
      </c>
      <c r="D21" s="9">
        <f t="shared" si="3"/>
        <v>44469</v>
      </c>
      <c r="E21" s="3">
        <f t="shared" si="4"/>
        <v>30</v>
      </c>
      <c r="F21" s="10">
        <f t="shared" si="5"/>
        <v>21</v>
      </c>
      <c r="G21" s="4">
        <f>'Lease Monthly'!K32</f>
        <v>62793.743516468843</v>
      </c>
      <c r="H21" s="3">
        <f t="shared" si="8"/>
        <v>43191.194914220439</v>
      </c>
      <c r="I21" s="11">
        <f t="shared" si="6"/>
        <v>18230.441666071602</v>
      </c>
      <c r="J21" s="16">
        <f t="shared" si="1"/>
        <v>44449</v>
      </c>
      <c r="K21" s="25">
        <f t="shared" si="7"/>
        <v>61421.636580292041</v>
      </c>
      <c r="M21" s="76"/>
    </row>
    <row r="22" spans="1:62" x14ac:dyDescent="0.25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44479</v>
      </c>
      <c r="B22" s="24">
        <f t="shared" si="2"/>
        <v>2021</v>
      </c>
      <c r="C22" s="9">
        <f t="shared" si="0"/>
        <v>44470</v>
      </c>
      <c r="D22" s="9">
        <f t="shared" si="3"/>
        <v>44500</v>
      </c>
      <c r="E22" s="3">
        <f t="shared" si="4"/>
        <v>31</v>
      </c>
      <c r="F22" s="10">
        <f t="shared" si="5"/>
        <v>22</v>
      </c>
      <c r="G22" s="4">
        <f>'Lease Monthly'!K33</f>
        <v>61701.707020314905</v>
      </c>
      <c r="H22" s="3">
        <f t="shared" si="8"/>
        <v>43008.79376928608</v>
      </c>
      <c r="I22" s="11">
        <f t="shared" si="6"/>
        <v>18510.512106094466</v>
      </c>
      <c r="J22" s="16">
        <f t="shared" si="1"/>
        <v>44479</v>
      </c>
      <c r="K22" s="25">
        <f t="shared" si="7"/>
        <v>61519.305875380545</v>
      </c>
      <c r="M22" s="76"/>
    </row>
    <row r="23" spans="1:62" x14ac:dyDescent="0.25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44510</v>
      </c>
      <c r="B23" s="24">
        <f t="shared" si="2"/>
        <v>2021</v>
      </c>
      <c r="C23" s="9">
        <f t="shared" si="0"/>
        <v>44501</v>
      </c>
      <c r="D23" s="9">
        <f t="shared" si="3"/>
        <v>44530</v>
      </c>
      <c r="E23" s="3">
        <f t="shared" si="4"/>
        <v>30</v>
      </c>
      <c r="F23" s="10">
        <f t="shared" si="5"/>
        <v>21</v>
      </c>
      <c r="G23" s="4">
        <f>'Lease Monthly'!K34</f>
        <v>60603.300311266743</v>
      </c>
      <c r="H23" s="3">
        <f t="shared" si="8"/>
        <v>41648.940360824396</v>
      </c>
      <c r="I23" s="11">
        <f t="shared" si="6"/>
        <v>17594.506541980663</v>
      </c>
      <c r="J23" s="16">
        <f t="shared" si="1"/>
        <v>44510</v>
      </c>
      <c r="K23" s="25">
        <f t="shared" si="7"/>
        <v>59243.446902805059</v>
      </c>
      <c r="M23" s="2" t="s">
        <v>90</v>
      </c>
    </row>
    <row r="24" spans="1:62" x14ac:dyDescent="0.25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44540</v>
      </c>
      <c r="B24" s="24">
        <f t="shared" si="2"/>
        <v>2021</v>
      </c>
      <c r="C24" s="9">
        <f t="shared" si="0"/>
        <v>44531</v>
      </c>
      <c r="D24" s="9">
        <f t="shared" si="3"/>
        <v>44561</v>
      </c>
      <c r="E24" s="3">
        <f t="shared" si="4"/>
        <v>31</v>
      </c>
      <c r="F24" s="10">
        <f t="shared" si="5"/>
        <v>22</v>
      </c>
      <c r="G24" s="4">
        <f>'Lease Monthly'!K35</f>
        <v>59498.486229749135</v>
      </c>
      <c r="H24" s="3">
        <f t="shared" si="8"/>
        <v>41436.09686410641</v>
      </c>
      <c r="I24" s="11">
        <f t="shared" si="6"/>
        <v>17849.545868924739</v>
      </c>
      <c r="J24" s="16">
        <f t="shared" si="1"/>
        <v>44540</v>
      </c>
      <c r="K24" s="25">
        <f t="shared" si="7"/>
        <v>59285.642733031149</v>
      </c>
      <c r="M24" s="2">
        <v>2020</v>
      </c>
    </row>
    <row r="25" spans="1:62" x14ac:dyDescent="0.25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44571</v>
      </c>
      <c r="B25" s="24">
        <f t="shared" si="2"/>
        <v>2022</v>
      </c>
      <c r="C25" s="9">
        <f t="shared" si="0"/>
        <v>44562</v>
      </c>
      <c r="D25" s="9">
        <f t="shared" si="3"/>
        <v>44592</v>
      </c>
      <c r="E25" s="3">
        <f t="shared" si="4"/>
        <v>31</v>
      </c>
      <c r="F25" s="10">
        <f t="shared" si="5"/>
        <v>22</v>
      </c>
      <c r="G25" s="4">
        <f>'Lease Monthly'!K36</f>
        <v>58387.227399422671</v>
      </c>
      <c r="H25" s="3">
        <f t="shared" si="8"/>
        <v>40642.861192587894</v>
      </c>
      <c r="I25" s="11">
        <f t="shared" si="6"/>
        <v>16951.130535316261</v>
      </c>
      <c r="J25" s="16">
        <f t="shared" si="1"/>
        <v>44571</v>
      </c>
      <c r="K25" s="25">
        <f t="shared" si="7"/>
        <v>57593.991727904155</v>
      </c>
      <c r="M25" s="77">
        <v>43615</v>
      </c>
      <c r="W25" s="77">
        <f>'Lease Monthly'!I17</f>
        <v>43992</v>
      </c>
      <c r="AB25" s="77">
        <v>43646</v>
      </c>
      <c r="AG25" s="77">
        <f>'Lease Monthly'!I18</f>
        <v>44022</v>
      </c>
      <c r="BI25" t="s">
        <v>66</v>
      </c>
    </row>
    <row r="26" spans="1:62" x14ac:dyDescent="0.25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44602</v>
      </c>
      <c r="B26" s="24">
        <f t="shared" si="2"/>
        <v>2022</v>
      </c>
      <c r="C26" s="9">
        <f t="shared" si="0"/>
        <v>44593</v>
      </c>
      <c r="D26" s="9">
        <f t="shared" si="3"/>
        <v>44620</v>
      </c>
      <c r="E26" s="3">
        <f t="shared" si="4"/>
        <v>28</v>
      </c>
      <c r="F26" s="10">
        <f t="shared" si="5"/>
        <v>19</v>
      </c>
      <c r="G26" s="4">
        <f>'Lease Monthly'!K37</f>
        <v>57269.486225919303</v>
      </c>
      <c r="H26" s="3">
        <f t="shared" si="8"/>
        <v>38098.545464851413</v>
      </c>
      <c r="I26" s="11">
        <f t="shared" si="6"/>
        <v>16626.625033331409</v>
      </c>
      <c r="J26" s="16">
        <f t="shared" si="1"/>
        <v>44602</v>
      </c>
      <c r="K26" s="25">
        <f t="shared" si="7"/>
        <v>54725.170498182822</v>
      </c>
      <c r="M26" s="78">
        <f>J5</f>
        <v>43961</v>
      </c>
      <c r="O26" t="s">
        <v>69</v>
      </c>
      <c r="P26" t="s">
        <v>71</v>
      </c>
      <c r="R26" s="37">
        <f>K5</f>
        <v>55663.182936115561</v>
      </c>
      <c r="U26" s="78">
        <f>J6</f>
        <v>43992</v>
      </c>
      <c r="V26" s="78"/>
      <c r="W26" t="s">
        <v>69</v>
      </c>
      <c r="X26" t="s">
        <v>71</v>
      </c>
      <c r="Y26" s="36"/>
      <c r="Z26" s="37">
        <f>I6</f>
        <v>22771.302110229102</v>
      </c>
      <c r="AB26" t="s">
        <v>69</v>
      </c>
      <c r="AC26" s="37" t="str">
        <f>P26</f>
        <v>Finance cost</v>
      </c>
      <c r="AD26" s="37">
        <f>H6</f>
        <v>54203.580346380513</v>
      </c>
      <c r="AG26" t="str">
        <f>W26</f>
        <v>Dr</v>
      </c>
      <c r="AH26" t="str">
        <f>X26</f>
        <v>Finance cost</v>
      </c>
      <c r="AJ26" s="12">
        <f>I7</f>
        <v>23230.105862734497</v>
      </c>
      <c r="BH26" s="31">
        <v>43905</v>
      </c>
      <c r="BI26" s="31">
        <v>43936</v>
      </c>
      <c r="BJ26" s="47">
        <v>2465.6363272470626</v>
      </c>
    </row>
    <row r="27" spans="1:62" x14ac:dyDescent="0.25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44630</v>
      </c>
      <c r="B27" s="24">
        <f t="shared" si="2"/>
        <v>2022</v>
      </c>
      <c r="C27" s="9">
        <f t="shared" si="0"/>
        <v>44621</v>
      </c>
      <c r="D27" s="9">
        <f t="shared" si="3"/>
        <v>44651</v>
      </c>
      <c r="E27" s="3">
        <f t="shared" si="4"/>
        <v>31</v>
      </c>
      <c r="F27" s="10">
        <f t="shared" si="5"/>
        <v>22</v>
      </c>
      <c r="G27" s="4">
        <f>'Lease Monthly'!K38</f>
        <v>56145.224895570507</v>
      </c>
      <c r="H27" s="3">
        <f t="shared" si="8"/>
        <v>39042.481233252125</v>
      </c>
      <c r="I27" s="11">
        <f t="shared" si="6"/>
        <v>18046.679430719094</v>
      </c>
      <c r="J27" s="16">
        <f t="shared" si="1"/>
        <v>44630</v>
      </c>
      <c r="K27" s="25">
        <f t="shared" si="7"/>
        <v>57089.160663971219</v>
      </c>
      <c r="O27" t="s">
        <v>70</v>
      </c>
      <c r="P27" t="s">
        <v>83</v>
      </c>
      <c r="S27" s="37">
        <f>R26</f>
        <v>55663.182936115561</v>
      </c>
      <c r="W27" t="s">
        <v>69</v>
      </c>
      <c r="X27" t="s">
        <v>83</v>
      </c>
      <c r="Z27" s="37">
        <f>S27</f>
        <v>55663.182936115561</v>
      </c>
      <c r="AB27" t="s">
        <v>70</v>
      </c>
      <c r="AC27" t="str">
        <f>P27</f>
        <v>Accrued liability</v>
      </c>
      <c r="AE27" s="37">
        <f>AD26</f>
        <v>54203.580346380513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54203.580346380513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 x14ac:dyDescent="0.25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44661</v>
      </c>
      <c r="B28" s="24">
        <f t="shared" si="2"/>
        <v>2022</v>
      </c>
      <c r="C28" s="9">
        <f t="shared" si="0"/>
        <v>44652</v>
      </c>
      <c r="D28" s="9">
        <f t="shared" si="3"/>
        <v>44681</v>
      </c>
      <c r="E28" s="3">
        <f t="shared" si="4"/>
        <v>30</v>
      </c>
      <c r="F28" s="10">
        <f t="shared" si="5"/>
        <v>21</v>
      </c>
      <c r="G28" s="4">
        <f>'Lease Monthly'!K39</f>
        <v>55014.405374127993</v>
      </c>
      <c r="H28" s="3">
        <f t="shared" si="8"/>
        <v>37713.892583833956</v>
      </c>
      <c r="I28" s="11">
        <f t="shared" si="6"/>
        <v>15971.924140875868</v>
      </c>
      <c r="J28" s="16">
        <f t="shared" si="1"/>
        <v>44661</v>
      </c>
      <c r="K28" s="25">
        <f t="shared" si="7"/>
        <v>53685.816724709824</v>
      </c>
      <c r="W28" t="s">
        <v>69</v>
      </c>
      <c r="X28" t="s">
        <v>91</v>
      </c>
      <c r="Z28" s="36">
        <f>AA29-Z26-Z27</f>
        <v>171565.51495365534</v>
      </c>
      <c r="AG28" t="str">
        <f t="shared" si="9"/>
        <v>Dr</v>
      </c>
      <c r="AH28" t="str">
        <f t="shared" si="9"/>
        <v>Lease Liability</v>
      </c>
      <c r="AJ28" s="36">
        <f>AK29-AJ26-AJ27</f>
        <v>172566.313790885</v>
      </c>
      <c r="BH28" s="31">
        <f>BI27</f>
        <v>43966</v>
      </c>
      <c r="BI28" s="31">
        <v>43997</v>
      </c>
      <c r="BJ28" s="47">
        <v>1651.1566583825806</v>
      </c>
    </row>
    <row r="29" spans="1:62" x14ac:dyDescent="0.25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44691</v>
      </c>
      <c r="B29" s="24">
        <f t="shared" si="2"/>
        <v>2022</v>
      </c>
      <c r="C29" s="9">
        <f t="shared" si="0"/>
        <v>44682</v>
      </c>
      <c r="D29" s="9">
        <f t="shared" si="3"/>
        <v>44712</v>
      </c>
      <c r="E29" s="3">
        <f t="shared" si="4"/>
        <v>31</v>
      </c>
      <c r="F29" s="10">
        <f t="shared" si="5"/>
        <v>22</v>
      </c>
      <c r="G29" s="4">
        <f>'Lease Monthly'!K40</f>
        <v>53876.989405477078</v>
      </c>
      <c r="H29" s="3">
        <f t="shared" si="8"/>
        <v>37423.375717017159</v>
      </c>
      <c r="I29" s="11">
        <f t="shared" si="6"/>
        <v>16163.096821643121</v>
      </c>
      <c r="J29" s="16">
        <f t="shared" si="1"/>
        <v>44691</v>
      </c>
      <c r="K29" s="25">
        <f t="shared" si="7"/>
        <v>53586.47253866028</v>
      </c>
      <c r="M29" s="74" t="s">
        <v>87</v>
      </c>
      <c r="W29" t="s">
        <v>70</v>
      </c>
      <c r="X29" t="s">
        <v>92</v>
      </c>
      <c r="AA29" s="36">
        <f>'Lease Monthly'!L17</f>
        <v>250000</v>
      </c>
      <c r="AG29" t="str">
        <f t="shared" si="9"/>
        <v>Cr</v>
      </c>
      <c r="AH29" t="str">
        <f t="shared" si="9"/>
        <v>Cash/bank</v>
      </c>
      <c r="AK29" s="36">
        <f>'Lease Monthly'!L18</f>
        <v>250000</v>
      </c>
    </row>
    <row r="30" spans="1:62" x14ac:dyDescent="0.25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44722</v>
      </c>
      <c r="B30" s="24">
        <f t="shared" si="2"/>
        <v>2022</v>
      </c>
      <c r="C30" s="9">
        <f t="shared" si="0"/>
        <v>44713</v>
      </c>
      <c r="D30" s="9">
        <f t="shared" si="3"/>
        <v>44742</v>
      </c>
      <c r="E30" s="3">
        <f t="shared" si="4"/>
        <v>30</v>
      </c>
      <c r="F30" s="10">
        <f t="shared" si="5"/>
        <v>21</v>
      </c>
      <c r="G30" s="4">
        <f>'Lease Monthly'!K41</f>
        <v>52732.938510342363</v>
      </c>
      <c r="H30" s="3">
        <f t="shared" si="8"/>
        <v>36107.549789490215</v>
      </c>
      <c r="I30" s="11">
        <f t="shared" si="6"/>
        <v>15309.562793325204</v>
      </c>
      <c r="J30" s="16">
        <f t="shared" si="1"/>
        <v>44722</v>
      </c>
      <c r="K30" s="25">
        <f t="shared" si="7"/>
        <v>51417.112582815418</v>
      </c>
    </row>
    <row r="31" spans="1:62" x14ac:dyDescent="0.25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44752</v>
      </c>
      <c r="B31" s="24">
        <f t="shared" si="2"/>
        <v>2022</v>
      </c>
      <c r="C31" s="9">
        <f t="shared" si="0"/>
        <v>44743</v>
      </c>
      <c r="D31" s="9">
        <f t="shared" si="3"/>
        <v>44773</v>
      </c>
      <c r="E31" s="3">
        <f t="shared" si="4"/>
        <v>31</v>
      </c>
      <c r="F31" s="10">
        <f t="shared" si="5"/>
        <v>22</v>
      </c>
      <c r="G31" s="4">
        <f>'Lease Monthly'!K42</f>
        <v>51582.213984986018</v>
      </c>
      <c r="H31" s="3">
        <f t="shared" si="8"/>
        <v>35785.325541863414</v>
      </c>
      <c r="I31" s="11">
        <f t="shared" si="6"/>
        <v>15474.664195495803</v>
      </c>
      <c r="J31" s="16">
        <f t="shared" si="1"/>
        <v>44752</v>
      </c>
      <c r="K31" s="25">
        <f t="shared" si="7"/>
        <v>51259.989737359218</v>
      </c>
      <c r="O31" s="12"/>
    </row>
    <row r="32" spans="1:62" x14ac:dyDescent="0.25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44783</v>
      </c>
      <c r="B32" s="24">
        <f t="shared" si="2"/>
        <v>2022</v>
      </c>
      <c r="C32" s="9">
        <f t="shared" si="0"/>
        <v>44774</v>
      </c>
      <c r="D32" s="9">
        <f t="shared" si="3"/>
        <v>44804</v>
      </c>
      <c r="E32" s="3">
        <f t="shared" si="4"/>
        <v>31</v>
      </c>
      <c r="F32" s="10">
        <f t="shared" si="5"/>
        <v>22</v>
      </c>
      <c r="G32" s="4">
        <f>'Lease Monthly'!K43</f>
        <v>50424.776899898447</v>
      </c>
      <c r="H32" s="3">
        <f t="shared" si="8"/>
        <v>34959.127037631806</v>
      </c>
      <c r="I32" s="11">
        <f t="shared" si="6"/>
        <v>14639.451358035032</v>
      </c>
      <c r="J32" s="16">
        <f t="shared" si="1"/>
        <v>44783</v>
      </c>
      <c r="K32" s="25">
        <f t="shared" si="7"/>
        <v>49598.578395666838</v>
      </c>
      <c r="M32" s="2" t="s">
        <v>21</v>
      </c>
      <c r="BH32" s="30">
        <v>43922</v>
      </c>
      <c r="BI32" s="30">
        <v>43951</v>
      </c>
    </row>
    <row r="33" spans="1:61" x14ac:dyDescent="0.25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44814</v>
      </c>
      <c r="B33" s="24">
        <f t="shared" si="2"/>
        <v>2022</v>
      </c>
      <c r="C33" s="9">
        <f t="shared" si="0"/>
        <v>44805</v>
      </c>
      <c r="D33" s="9">
        <f t="shared" si="3"/>
        <v>44834</v>
      </c>
      <c r="E33" s="3">
        <f t="shared" si="4"/>
        <v>30</v>
      </c>
      <c r="F33" s="10">
        <f t="shared" si="5"/>
        <v>21</v>
      </c>
      <c r="G33" s="4">
        <f>'Lease Monthly'!K44</f>
        <v>49260.588098481181</v>
      </c>
      <c r="H33" s="3">
        <f t="shared" si="8"/>
        <v>33662.725737005632</v>
      </c>
      <c r="I33" s="11">
        <f t="shared" si="6"/>
        <v>14301.461060849375</v>
      </c>
      <c r="J33" s="16">
        <f t="shared" si="1"/>
        <v>44814</v>
      </c>
      <c r="K33" s="25">
        <f t="shared" si="7"/>
        <v>47964.186797855007</v>
      </c>
      <c r="S33" s="1"/>
      <c r="BH33" s="30">
        <v>43952</v>
      </c>
      <c r="BI33" s="30">
        <v>43981</v>
      </c>
    </row>
    <row r="34" spans="1:61" x14ac:dyDescent="0.25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44844</v>
      </c>
      <c r="B34" s="24">
        <f t="shared" si="2"/>
        <v>2022</v>
      </c>
      <c r="C34" s="9">
        <f t="shared" si="0"/>
        <v>44835</v>
      </c>
      <c r="D34" s="9">
        <f t="shared" si="3"/>
        <v>44865</v>
      </c>
      <c r="E34" s="3">
        <f t="shared" si="4"/>
        <v>31</v>
      </c>
      <c r="F34" s="10">
        <f t="shared" si="5"/>
        <v>22</v>
      </c>
      <c r="G34" s="4">
        <f>'Lease Monthly'!K45</f>
        <v>48089.608195722329</v>
      </c>
      <c r="H34" s="3">
        <f t="shared" si="8"/>
        <v>33292.243441645449</v>
      </c>
      <c r="I34" s="11">
        <f t="shared" si="6"/>
        <v>14426.882458716696</v>
      </c>
      <c r="J34" s="16">
        <f t="shared" si="1"/>
        <v>44844</v>
      </c>
      <c r="K34" s="25">
        <f t="shared" si="7"/>
        <v>47719.125900362145</v>
      </c>
      <c r="M34" s="7">
        <v>43992</v>
      </c>
      <c r="O34" t="s">
        <v>69</v>
      </c>
      <c r="P34" t="s">
        <v>71</v>
      </c>
      <c r="S34" s="37">
        <f>S13</f>
        <v>78434.485046344664</v>
      </c>
    </row>
    <row r="35" spans="1:61" x14ac:dyDescent="0.25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44875</v>
      </c>
      <c r="B35" s="24">
        <f t="shared" si="2"/>
        <v>2022</v>
      </c>
      <c r="C35" s="9">
        <f t="shared" si="0"/>
        <v>44866</v>
      </c>
      <c r="D35" s="9">
        <f t="shared" si="3"/>
        <v>44895</v>
      </c>
      <c r="E35" s="3">
        <f t="shared" si="4"/>
        <v>30</v>
      </c>
      <c r="F35" s="10">
        <f t="shared" si="5"/>
        <v>21</v>
      </c>
      <c r="G35" s="4">
        <f>'Lease Monthly'!K46</f>
        <v>46911.797576864039</v>
      </c>
      <c r="H35" s="3">
        <f t="shared" si="8"/>
        <v>32008.981477243691</v>
      </c>
      <c r="I35" s="11">
        <f t="shared" si="6"/>
        <v>13619.55413521859</v>
      </c>
      <c r="J35" s="16">
        <f t="shared" si="1"/>
        <v>44875</v>
      </c>
      <c r="K35" s="25">
        <f t="shared" si="7"/>
        <v>45628.535612462278</v>
      </c>
      <c r="O35" t="s">
        <v>69</v>
      </c>
      <c r="P35" t="s">
        <v>72</v>
      </c>
      <c r="S35" s="37">
        <f>S14</f>
        <v>171565.51495365534</v>
      </c>
    </row>
    <row r="36" spans="1:61" x14ac:dyDescent="0.25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44905</v>
      </c>
      <c r="B36" s="24">
        <f t="shared" si="2"/>
        <v>2022</v>
      </c>
      <c r="C36" s="9">
        <f t="shared" si="0"/>
        <v>44896</v>
      </c>
      <c r="D36" s="9">
        <f t="shared" si="3"/>
        <v>44926</v>
      </c>
      <c r="E36" s="3">
        <f t="shared" si="4"/>
        <v>31</v>
      </c>
      <c r="F36" s="10">
        <f t="shared" si="5"/>
        <v>22</v>
      </c>
      <c r="G36" s="4">
        <f>'Lease Monthly'!K47</f>
        <v>45727.116396062418</v>
      </c>
      <c r="H36" s="3">
        <f t="shared" si="8"/>
        <v>31605.85615002799</v>
      </c>
      <c r="I36" s="11">
        <f t="shared" si="6"/>
        <v>13718.134918818727</v>
      </c>
      <c r="J36" s="16">
        <f t="shared" si="1"/>
        <v>44905</v>
      </c>
      <c r="K36" s="25">
        <f t="shared" si="7"/>
        <v>45323.991068846721</v>
      </c>
      <c r="O36" t="s">
        <v>70</v>
      </c>
      <c r="Q36" t="s">
        <v>79</v>
      </c>
      <c r="T36" s="37">
        <f>T15</f>
        <v>250000</v>
      </c>
    </row>
    <row r="37" spans="1:61" x14ac:dyDescent="0.25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44936</v>
      </c>
      <c r="B37" s="24">
        <f t="shared" si="2"/>
        <v>2023</v>
      </c>
      <c r="C37" s="9">
        <f t="shared" si="0"/>
        <v>44927</v>
      </c>
      <c r="D37" s="9">
        <f t="shared" si="3"/>
        <v>44957</v>
      </c>
      <c r="E37" s="3">
        <f t="shared" si="4"/>
        <v>31</v>
      </c>
      <c r="F37" s="10">
        <f t="shared" si="5"/>
        <v>22</v>
      </c>
      <c r="G37" s="4">
        <f>'Lease Monthly'!K48</f>
        <v>44535.524575039446</v>
      </c>
      <c r="H37" s="3">
        <f t="shared" si="8"/>
        <v>30755.277407677346</v>
      </c>
      <c r="I37" s="11">
        <f t="shared" si="6"/>
        <v>12929.668425011456</v>
      </c>
      <c r="J37" s="16">
        <f t="shared" si="1"/>
        <v>44936</v>
      </c>
      <c r="K37" s="25">
        <f t="shared" si="7"/>
        <v>43684.945832688798</v>
      </c>
    </row>
    <row r="38" spans="1:61" x14ac:dyDescent="0.25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44967</v>
      </c>
      <c r="B38" s="24">
        <f t="shared" si="2"/>
        <v>2023</v>
      </c>
      <c r="C38" s="9">
        <f t="shared" si="0"/>
        <v>44958</v>
      </c>
      <c r="D38" s="9">
        <f t="shared" si="3"/>
        <v>44985</v>
      </c>
      <c r="E38" s="3">
        <f t="shared" si="4"/>
        <v>28</v>
      </c>
      <c r="F38" s="10">
        <f t="shared" si="5"/>
        <v>19</v>
      </c>
      <c r="G38" s="4">
        <f>'Lease Monthly'!K49</f>
        <v>43336.981801727168</v>
      </c>
      <c r="H38" s="3">
        <f t="shared" si="8"/>
        <v>28589.196537470511</v>
      </c>
      <c r="I38" s="11">
        <f t="shared" si="6"/>
        <v>12581.704394049822</v>
      </c>
      <c r="J38" s="16">
        <f t="shared" si="1"/>
        <v>44967</v>
      </c>
      <c r="K38" s="25">
        <f t="shared" si="7"/>
        <v>41170.900931520329</v>
      </c>
      <c r="M38">
        <v>2020</v>
      </c>
    </row>
    <row r="39" spans="1:61" x14ac:dyDescent="0.25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44995</v>
      </c>
      <c r="B39" s="24">
        <f t="shared" si="2"/>
        <v>2023</v>
      </c>
      <c r="C39" s="9">
        <f t="shared" si="0"/>
        <v>44986</v>
      </c>
      <c r="D39" s="9">
        <f t="shared" si="3"/>
        <v>45016</v>
      </c>
      <c r="E39" s="3">
        <f t="shared" si="4"/>
        <v>31</v>
      </c>
      <c r="F39" s="10">
        <f t="shared" si="5"/>
        <v>22</v>
      </c>
      <c r="G39" s="4">
        <f>'Lease Monthly'!K50</f>
        <v>42131.447528903911</v>
      </c>
      <c r="H39" s="3">
        <f t="shared" si="8"/>
        <v>29039.205851680497</v>
      </c>
      <c r="I39" s="11">
        <f t="shared" si="6"/>
        <v>13542.2509914334</v>
      </c>
      <c r="J39" s="16">
        <f t="shared" si="1"/>
        <v>44995</v>
      </c>
      <c r="K39" s="25">
        <f t="shared" si="7"/>
        <v>42581.456843113898</v>
      </c>
      <c r="M39" s="77">
        <v>43615</v>
      </c>
    </row>
    <row r="40" spans="1:61" x14ac:dyDescent="0.25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45026</v>
      </c>
      <c r="B40" s="24">
        <f t="shared" si="2"/>
        <v>2023</v>
      </c>
      <c r="C40" s="9">
        <f t="shared" si="0"/>
        <v>45017</v>
      </c>
      <c r="D40" s="9">
        <f t="shared" si="3"/>
        <v>45046</v>
      </c>
      <c r="E40" s="3">
        <f t="shared" si="4"/>
        <v>30</v>
      </c>
      <c r="F40" s="10">
        <f t="shared" si="5"/>
        <v>21</v>
      </c>
      <c r="G40" s="4">
        <f>'Lease Monthly'!K51</f>
        <v>40918.880972822524</v>
      </c>
      <c r="H40" s="3">
        <f t="shared" si="8"/>
        <v>27789.468778281454</v>
      </c>
      <c r="I40" s="11">
        <f t="shared" si="6"/>
        <v>11879.675121142027</v>
      </c>
      <c r="J40" s="16">
        <f t="shared" si="1"/>
        <v>45026</v>
      </c>
      <c r="K40" s="25">
        <f t="shared" si="7"/>
        <v>39669.143899423478</v>
      </c>
      <c r="O40" t="s">
        <v>69</v>
      </c>
      <c r="P40" t="s">
        <v>101</v>
      </c>
      <c r="S40" s="36">
        <f>S34</f>
        <v>78434.485046344664</v>
      </c>
      <c r="T40" s="37"/>
    </row>
    <row r="41" spans="1:61" x14ac:dyDescent="0.25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45056</v>
      </c>
      <c r="B41" s="24">
        <f t="shared" si="2"/>
        <v>2023</v>
      </c>
      <c r="C41" s="9">
        <f t="shared" si="0"/>
        <v>45047</v>
      </c>
      <c r="D41" s="9">
        <f t="shared" si="3"/>
        <v>45077</v>
      </c>
      <c r="E41" s="3">
        <f t="shared" si="4"/>
        <v>31</v>
      </c>
      <c r="F41" s="10">
        <f t="shared" si="5"/>
        <v>22</v>
      </c>
      <c r="G41" s="4">
        <f>'Lease Monthly'!K52</f>
        <v>39699.241111830648</v>
      </c>
      <c r="H41" s="3">
        <f t="shared" si="8"/>
        <v>27303.055066762125</v>
      </c>
      <c r="I41" s="11">
        <f t="shared" si="6"/>
        <v>11909.772333549194</v>
      </c>
      <c r="J41" s="16">
        <f t="shared" si="1"/>
        <v>45056</v>
      </c>
      <c r="K41" s="25">
        <f t="shared" si="7"/>
        <v>39212.827400311318</v>
      </c>
      <c r="O41" t="s">
        <v>70</v>
      </c>
      <c r="Q41" t="s">
        <v>71</v>
      </c>
      <c r="S41" s="37"/>
      <c r="T41" s="37">
        <f>S40</f>
        <v>78434.485046344664</v>
      </c>
    </row>
    <row r="42" spans="1:61" x14ac:dyDescent="0.25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45087</v>
      </c>
      <c r="B42" s="24">
        <f t="shared" si="2"/>
        <v>2023</v>
      </c>
      <c r="C42" s="9">
        <f t="shared" si="0"/>
        <v>45078</v>
      </c>
      <c r="D42" s="9">
        <f t="shared" si="3"/>
        <v>45107</v>
      </c>
      <c r="E42" s="3">
        <f t="shared" si="4"/>
        <v>30</v>
      </c>
      <c r="F42" s="10">
        <f t="shared" si="5"/>
        <v>21</v>
      </c>
      <c r="G42" s="4">
        <f>'Lease Monthly'!K53</f>
        <v>38472.486684982992</v>
      </c>
      <c r="H42" s="3">
        <f t="shared" si="8"/>
        <v>25913.878333451776</v>
      </c>
      <c r="I42" s="11">
        <f t="shared" si="6"/>
        <v>11169.431618220868</v>
      </c>
      <c r="J42" s="16">
        <f t="shared" si="1"/>
        <v>45087</v>
      </c>
      <c r="K42" s="25">
        <f t="shared" si="7"/>
        <v>37083.309951672643</v>
      </c>
    </row>
    <row r="43" spans="1:61" x14ac:dyDescent="0.25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45117</v>
      </c>
      <c r="B43" s="24">
        <f t="shared" si="2"/>
        <v>2023</v>
      </c>
      <c r="C43" s="9">
        <f t="shared" si="0"/>
        <v>45108</v>
      </c>
      <c r="D43" s="9">
        <f t="shared" si="3"/>
        <v>45138</v>
      </c>
      <c r="E43" s="3">
        <f t="shared" si="4"/>
        <v>31</v>
      </c>
      <c r="F43" s="10">
        <f t="shared" si="5"/>
        <v>22</v>
      </c>
      <c r="G43" s="4">
        <f>'Lease Monthly'!K54</f>
        <v>37019.826190645392</v>
      </c>
      <c r="H43" s="3">
        <f t="shared" si="8"/>
        <v>25235.200663075211</v>
      </c>
      <c r="I43" s="11">
        <f t="shared" si="6"/>
        <v>11105.947857193616</v>
      </c>
      <c r="J43" s="16">
        <f t="shared" si="1"/>
        <v>45117</v>
      </c>
      <c r="K43" s="25">
        <f t="shared" si="7"/>
        <v>36341.148520268827</v>
      </c>
      <c r="O43" t="s">
        <v>69</v>
      </c>
      <c r="P43" t="s">
        <v>71</v>
      </c>
      <c r="S43" s="37">
        <f>K5</f>
        <v>55663.182936115561</v>
      </c>
    </row>
    <row r="44" spans="1:61" x14ac:dyDescent="0.25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45148</v>
      </c>
      <c r="B44" s="24">
        <f t="shared" si="2"/>
        <v>2023</v>
      </c>
      <c r="C44" s="9">
        <f t="shared" si="0"/>
        <v>45139</v>
      </c>
      <c r="D44" s="9">
        <f t="shared" si="3"/>
        <v>45169</v>
      </c>
      <c r="E44" s="3">
        <f t="shared" si="4"/>
        <v>31</v>
      </c>
      <c r="F44" s="10">
        <f t="shared" si="5"/>
        <v>22</v>
      </c>
      <c r="G44" s="4">
        <f>'Lease Monthly'!K55</f>
        <v>35558.69184342416</v>
      </c>
      <c r="H44" s="3">
        <f t="shared" si="8"/>
        <v>24192.217828233472</v>
      </c>
      <c r="I44" s="11">
        <f t="shared" si="6"/>
        <v>10323.491180348949</v>
      </c>
      <c r="J44" s="16">
        <f t="shared" si="1"/>
        <v>45148</v>
      </c>
      <c r="K44" s="25">
        <f t="shared" si="7"/>
        <v>34515.709008582417</v>
      </c>
      <c r="O44" t="s">
        <v>70</v>
      </c>
      <c r="Q44" t="s">
        <v>101</v>
      </c>
      <c r="T44" s="37">
        <f>S43</f>
        <v>55663.182936115561</v>
      </c>
    </row>
    <row r="45" spans="1:61" x14ac:dyDescent="0.25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45179</v>
      </c>
      <c r="B45" s="24">
        <f t="shared" si="2"/>
        <v>2023</v>
      </c>
      <c r="C45" s="9">
        <f t="shared" si="0"/>
        <v>45170</v>
      </c>
      <c r="D45" s="9">
        <f t="shared" si="3"/>
        <v>45199</v>
      </c>
      <c r="E45" s="3">
        <f t="shared" si="4"/>
        <v>30</v>
      </c>
      <c r="F45" s="10">
        <f t="shared" si="5"/>
        <v>21</v>
      </c>
      <c r="G45" s="4">
        <f>'Lease Monthly'!K56</f>
        <v>34089.0342125108</v>
      </c>
      <c r="H45" s="3">
        <f t="shared" si="8"/>
        <v>22827.562505125312</v>
      </c>
      <c r="I45" s="11">
        <f t="shared" si="6"/>
        <v>9896.8163842773283</v>
      </c>
      <c r="J45" s="16">
        <f t="shared" si="1"/>
        <v>45179</v>
      </c>
      <c r="K45" s="25">
        <f t="shared" si="7"/>
        <v>32724.37888940264</v>
      </c>
    </row>
    <row r="46" spans="1:61" x14ac:dyDescent="0.25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45209</v>
      </c>
      <c r="B46" s="24">
        <f t="shared" si="2"/>
        <v>2023</v>
      </c>
      <c r="C46" s="9">
        <f t="shared" si="0"/>
        <v>45200</v>
      </c>
      <c r="D46" s="9">
        <f t="shared" si="3"/>
        <v>45230</v>
      </c>
      <c r="E46" s="3">
        <f t="shared" si="4"/>
        <v>31</v>
      </c>
      <c r="F46" s="10">
        <f t="shared" si="5"/>
        <v>22</v>
      </c>
      <c r="G46" s="4">
        <f>'Lease Monthly'!K57</f>
        <v>32610.803578750449</v>
      </c>
      <c r="H46" s="3">
        <f t="shared" si="8"/>
        <v>22087.964468552131</v>
      </c>
      <c r="I46" s="11">
        <f t="shared" si="6"/>
        <v>9783.2410736251368</v>
      </c>
      <c r="J46" s="16">
        <f t="shared" si="1"/>
        <v>45209</v>
      </c>
      <c r="K46" s="25">
        <f t="shared" si="7"/>
        <v>31871.205542177267</v>
      </c>
    </row>
    <row r="47" spans="1:61" x14ac:dyDescent="0.25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45240</v>
      </c>
      <c r="B47" s="24">
        <f t="shared" si="2"/>
        <v>2023</v>
      </c>
      <c r="C47" s="9">
        <f t="shared" si="0"/>
        <v>45231</v>
      </c>
      <c r="D47" s="9">
        <f t="shared" si="3"/>
        <v>45260</v>
      </c>
      <c r="E47" s="3">
        <f t="shared" si="4"/>
        <v>30</v>
      </c>
      <c r="F47" s="10">
        <f t="shared" si="5"/>
        <v>21</v>
      </c>
      <c r="G47" s="4">
        <f>'Lease Monthly'!K58</f>
        <v>31123.949932959822</v>
      </c>
      <c r="H47" s="3">
        <f t="shared" si="8"/>
        <v>20739.896081964798</v>
      </c>
      <c r="I47" s="11">
        <f t="shared" si="6"/>
        <v>9035.9854644076913</v>
      </c>
      <c r="J47" s="16">
        <f t="shared" si="1"/>
        <v>45240</v>
      </c>
      <c r="K47" s="25">
        <f t="shared" si="7"/>
        <v>29775.88154637249</v>
      </c>
    </row>
    <row r="48" spans="1:61" x14ac:dyDescent="0.25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45270</v>
      </c>
      <c r="B48" s="24">
        <f t="shared" si="2"/>
        <v>2023</v>
      </c>
      <c r="C48" s="9">
        <f t="shared" si="0"/>
        <v>45261</v>
      </c>
      <c r="D48" s="9">
        <f t="shared" si="3"/>
        <v>45291</v>
      </c>
      <c r="E48" s="3">
        <f t="shared" si="4"/>
        <v>31</v>
      </c>
      <c r="F48" s="10">
        <f t="shared" si="5"/>
        <v>22</v>
      </c>
      <c r="G48" s="4">
        <f>'Lease Monthly'!K59</f>
        <v>29628.422974235425</v>
      </c>
      <c r="H48" s="3">
        <f t="shared" si="8"/>
        <v>19959.089883275468</v>
      </c>
      <c r="I48" s="11">
        <f t="shared" si="6"/>
        <v>8888.5268922706273</v>
      </c>
      <c r="J48" s="16">
        <f t="shared" si="1"/>
        <v>45270</v>
      </c>
      <c r="K48" s="25">
        <f t="shared" si="7"/>
        <v>28847.616775546096</v>
      </c>
    </row>
    <row r="49" spans="1:11" x14ac:dyDescent="0.25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45301</v>
      </c>
      <c r="B49" s="24">
        <f t="shared" si="2"/>
        <v>2024</v>
      </c>
      <c r="C49" s="9">
        <f t="shared" si="0"/>
        <v>45292</v>
      </c>
      <c r="D49" s="9">
        <f t="shared" si="3"/>
        <v>45322</v>
      </c>
      <c r="E49" s="3">
        <f t="shared" si="4"/>
        <v>31</v>
      </c>
      <c r="F49" s="10">
        <f t="shared" si="5"/>
        <v>22</v>
      </c>
      <c r="G49" s="4">
        <f>'Lease Monthly'!K60</f>
        <v>28124.172108251794</v>
      </c>
      <c r="H49" s="3">
        <f t="shared" si="8"/>
        <v>18885.329735551564</v>
      </c>
      <c r="I49" s="11">
        <f t="shared" si="6"/>
        <v>8165.082224976326</v>
      </c>
      <c r="J49" s="16">
        <f t="shared" si="1"/>
        <v>45301</v>
      </c>
      <c r="K49" s="25">
        <f t="shared" si="7"/>
        <v>27050.41196052789</v>
      </c>
    </row>
    <row r="50" spans="1:11" x14ac:dyDescent="0.25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45332</v>
      </c>
      <c r="B50" s="24">
        <f t="shared" si="2"/>
        <v>2024</v>
      </c>
      <c r="C50" s="9">
        <f t="shared" si="0"/>
        <v>45323</v>
      </c>
      <c r="D50" s="9">
        <f t="shared" si="3"/>
        <v>45351</v>
      </c>
      <c r="E50" s="3">
        <f t="shared" si="4"/>
        <v>29</v>
      </c>
      <c r="F50" s="10">
        <f t="shared" si="5"/>
        <v>20</v>
      </c>
      <c r="G50" s="4">
        <f>'Lease Monthly'!K61</f>
        <v>26611.146445549934</v>
      </c>
      <c r="H50" s="3">
        <f t="shared" si="8"/>
        <v>17302.961930907339</v>
      </c>
      <c r="I50" s="11">
        <f t="shared" si="6"/>
        <v>7725.8167099983693</v>
      </c>
      <c r="J50" s="16">
        <f t="shared" si="1"/>
        <v>45332</v>
      </c>
      <c r="K50" s="25">
        <f t="shared" si="7"/>
        <v>25028.778640905708</v>
      </c>
    </row>
    <row r="51" spans="1:11" x14ac:dyDescent="0.25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45361</v>
      </c>
      <c r="B51" s="24">
        <f t="shared" si="2"/>
        <v>2024</v>
      </c>
      <c r="C51" s="9">
        <f t="shared" si="0"/>
        <v>45352</v>
      </c>
      <c r="D51" s="9">
        <f t="shared" si="3"/>
        <v>45382</v>
      </c>
      <c r="E51" s="3">
        <f t="shared" si="4"/>
        <v>31</v>
      </c>
      <c r="F51" s="10">
        <f t="shared" si="5"/>
        <v>22</v>
      </c>
      <c r="G51" s="4">
        <f>'Lease Monthly'!K62</f>
        <v>25089.294799815641</v>
      </c>
      <c r="H51" s="3">
        <f t="shared" si="8"/>
        <v>16718.982099846893</v>
      </c>
      <c r="I51" s="11">
        <f t="shared" si="6"/>
        <v>7786.3328689083028</v>
      </c>
      <c r="J51" s="16">
        <f t="shared" si="1"/>
        <v>45361</v>
      </c>
      <c r="K51" s="25">
        <f t="shared" si="7"/>
        <v>24505.314968755196</v>
      </c>
    </row>
    <row r="52" spans="1:11" x14ac:dyDescent="0.25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45392</v>
      </c>
      <c r="B52" s="24">
        <f t="shared" si="2"/>
        <v>2024</v>
      </c>
      <c r="C52" s="9">
        <f t="shared" si="0"/>
        <v>45383</v>
      </c>
      <c r="D52" s="9">
        <f t="shared" si="3"/>
        <v>45412</v>
      </c>
      <c r="E52" s="3">
        <f t="shared" si="4"/>
        <v>30</v>
      </c>
      <c r="F52" s="10">
        <f t="shared" si="5"/>
        <v>21</v>
      </c>
      <c r="G52" s="4">
        <f>'Lease Monthly'!K63</f>
        <v>23558.565686147896</v>
      </c>
      <c r="H52" s="3">
        <f t="shared" si="8"/>
        <v>15413.235123521967</v>
      </c>
      <c r="I52" s="11">
        <f t="shared" si="6"/>
        <v>6839.5835863010034</v>
      </c>
      <c r="J52" s="16">
        <f t="shared" si="1"/>
        <v>45392</v>
      </c>
      <c r="K52" s="25">
        <f t="shared" si="7"/>
        <v>22252.818709822968</v>
      </c>
    </row>
    <row r="53" spans="1:11" x14ac:dyDescent="0.25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45422</v>
      </c>
      <c r="B53" s="24">
        <f t="shared" si="2"/>
        <v>2024</v>
      </c>
      <c r="C53" s="9">
        <f t="shared" si="0"/>
        <v>45413</v>
      </c>
      <c r="D53" s="9">
        <f t="shared" si="3"/>
        <v>45443</v>
      </c>
      <c r="E53" s="3">
        <f t="shared" si="4"/>
        <v>31</v>
      </c>
      <c r="F53" s="10">
        <f t="shared" si="5"/>
        <v>22</v>
      </c>
      <c r="G53" s="4">
        <f>'Lease Monthly'!K64</f>
        <v>22018.907319317095</v>
      </c>
      <c r="H53" s="3">
        <f t="shared" si="8"/>
        <v>14527.286692396401</v>
      </c>
      <c r="I53" s="11">
        <f t="shared" si="6"/>
        <v>6605.6721957951286</v>
      </c>
      <c r="J53" s="16">
        <f t="shared" si="1"/>
        <v>45422</v>
      </c>
      <c r="K53" s="25">
        <f t="shared" si="7"/>
        <v>21132.95888819153</v>
      </c>
    </row>
    <row r="54" spans="1:11" x14ac:dyDescent="0.25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45453</v>
      </c>
      <c r="B54" s="24">
        <f t="shared" si="2"/>
        <v>2024</v>
      </c>
      <c r="C54" s="9">
        <f t="shared" si="0"/>
        <v>45444</v>
      </c>
      <c r="D54" s="9">
        <f t="shared" si="3"/>
        <v>45473</v>
      </c>
      <c r="E54" s="3">
        <f t="shared" si="4"/>
        <v>30</v>
      </c>
      <c r="F54" s="10">
        <f t="shared" si="5"/>
        <v>21</v>
      </c>
      <c r="G54" s="4">
        <f>'Lease Monthly'!K65</f>
        <v>20470.267612013111</v>
      </c>
      <c r="H54" s="3">
        <f t="shared" si="8"/>
        <v>13238.815921158232</v>
      </c>
      <c r="I54" s="11">
        <f t="shared" si="6"/>
        <v>5942.9809196167098</v>
      </c>
      <c r="J54" s="16">
        <f t="shared" si="1"/>
        <v>45453</v>
      </c>
      <c r="K54" s="25">
        <f t="shared" si="7"/>
        <v>19181.796840774943</v>
      </c>
    </row>
    <row r="55" spans="1:11" x14ac:dyDescent="0.25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45483</v>
      </c>
      <c r="B55" s="24">
        <f t="shared" si="2"/>
        <v>2024</v>
      </c>
      <c r="C55" s="9">
        <f t="shared" si="0"/>
        <v>45474</v>
      </c>
      <c r="D55" s="9">
        <f t="shared" si="3"/>
        <v>45504</v>
      </c>
      <c r="E55" s="3">
        <f t="shared" si="4"/>
        <v>31</v>
      </c>
      <c r="F55" s="10">
        <f t="shared" si="5"/>
        <v>22</v>
      </c>
      <c r="G55" s="4">
        <f>'Lease Monthly'!K66</f>
        <v>18912.594173083187</v>
      </c>
      <c r="H55" s="3">
        <f t="shared" si="8"/>
        <v>12309.946926668037</v>
      </c>
      <c r="I55" s="11">
        <f t="shared" si="6"/>
        <v>5673.7782519249558</v>
      </c>
      <c r="J55" s="16">
        <f t="shared" si="1"/>
        <v>45483</v>
      </c>
      <c r="K55" s="25">
        <f t="shared" si="7"/>
        <v>17983.725178592991</v>
      </c>
    </row>
    <row r="56" spans="1:11" x14ac:dyDescent="0.25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45514</v>
      </c>
      <c r="B56" s="24">
        <f t="shared" si="2"/>
        <v>2024</v>
      </c>
      <c r="C56" s="9">
        <f t="shared" si="0"/>
        <v>45505</v>
      </c>
      <c r="D56" s="9">
        <f t="shared" si="3"/>
        <v>45535</v>
      </c>
      <c r="E56" s="3">
        <f t="shared" si="4"/>
        <v>31</v>
      </c>
      <c r="F56" s="10">
        <f t="shared" si="5"/>
        <v>22</v>
      </c>
      <c r="G56" s="4">
        <f>'Lease Monthly'!K67</f>
        <v>17345.834305759508</v>
      </c>
      <c r="H56" s="3">
        <f t="shared" si="8"/>
        <v>11191.566778363924</v>
      </c>
      <c r="I56" s="11">
        <f t="shared" si="6"/>
        <v>5035.8873790914713</v>
      </c>
      <c r="J56" s="16">
        <f t="shared" si="1"/>
        <v>45514</v>
      </c>
      <c r="K56" s="25">
        <f t="shared" si="7"/>
        <v>16227.454157455395</v>
      </c>
    </row>
    <row r="57" spans="1:11" x14ac:dyDescent="0.25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45545</v>
      </c>
      <c r="B57" s="24">
        <f t="shared" si="2"/>
        <v>2024</v>
      </c>
      <c r="C57" s="9">
        <f t="shared" si="0"/>
        <v>45536</v>
      </c>
      <c r="D57" s="9">
        <f t="shared" si="3"/>
        <v>45565</v>
      </c>
      <c r="E57" s="3">
        <f t="shared" si="4"/>
        <v>30</v>
      </c>
      <c r="F57" s="10">
        <f t="shared" si="5"/>
        <v>21</v>
      </c>
      <c r="G57" s="4">
        <f>'Lease Monthly'!K68</f>
        <v>15769.935005876438</v>
      </c>
      <c r="H57" s="3">
        <f t="shared" si="8"/>
        <v>9929.3900720541678</v>
      </c>
      <c r="I57" s="11">
        <f t="shared" si="6"/>
        <v>4578.3682275125138</v>
      </c>
      <c r="J57" s="16">
        <f t="shared" si="1"/>
        <v>45545</v>
      </c>
      <c r="K57" s="25">
        <f t="shared" si="7"/>
        <v>14507.758299566682</v>
      </c>
    </row>
    <row r="58" spans="1:11" x14ac:dyDescent="0.25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45575</v>
      </c>
      <c r="B58" s="24">
        <f t="shared" si="2"/>
        <v>2024</v>
      </c>
      <c r="C58" s="9">
        <f t="shared" si="0"/>
        <v>45566</v>
      </c>
      <c r="D58" s="9">
        <f t="shared" si="3"/>
        <v>45596</v>
      </c>
      <c r="E58" s="3">
        <f t="shared" si="4"/>
        <v>31</v>
      </c>
      <c r="F58" s="10">
        <f t="shared" si="5"/>
        <v>22</v>
      </c>
      <c r="G58" s="4">
        <f>'Lease Monthly'!K69</f>
        <v>14184.842960077382</v>
      </c>
      <c r="H58" s="3">
        <f t="shared" si="8"/>
        <v>8935.196773169213</v>
      </c>
      <c r="I58" s="11">
        <f t="shared" si="6"/>
        <v>4255.4528880232137</v>
      </c>
      <c r="J58" s="16">
        <f t="shared" si="1"/>
        <v>45575</v>
      </c>
      <c r="K58" s="25">
        <f t="shared" si="7"/>
        <v>13190.649661192427</v>
      </c>
    </row>
    <row r="59" spans="1:11" x14ac:dyDescent="0.25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45606</v>
      </c>
      <c r="B59" s="24">
        <f t="shared" si="2"/>
        <v>2024</v>
      </c>
      <c r="C59" s="9">
        <f t="shared" si="0"/>
        <v>45597</v>
      </c>
      <c r="D59" s="9">
        <f t="shared" si="3"/>
        <v>45626</v>
      </c>
      <c r="E59" s="3">
        <f t="shared" si="4"/>
        <v>30</v>
      </c>
      <c r="F59" s="10">
        <f t="shared" si="5"/>
        <v>21</v>
      </c>
      <c r="G59" s="4">
        <f>'Lease Monthly'!K70</f>
        <v>12590.504544011164</v>
      </c>
      <c r="H59" s="3">
        <f t="shared" si="8"/>
        <v>7690.8060743625274</v>
      </c>
      <c r="I59" s="11">
        <f t="shared" si="6"/>
        <v>3655.3077708419514</v>
      </c>
      <c r="J59" s="16">
        <f t="shared" si="1"/>
        <v>45606</v>
      </c>
      <c r="K59" s="25">
        <f t="shared" si="7"/>
        <v>11346.11384520448</v>
      </c>
    </row>
    <row r="60" spans="1:11" x14ac:dyDescent="0.25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45636</v>
      </c>
      <c r="B60" s="24">
        <f t="shared" si="2"/>
        <v>2024</v>
      </c>
      <c r="C60" s="9">
        <f t="shared" si="0"/>
        <v>45627</v>
      </c>
      <c r="D60" s="9">
        <f t="shared" si="3"/>
        <v>45657</v>
      </c>
      <c r="E60" s="3">
        <f t="shared" si="4"/>
        <v>31</v>
      </c>
      <c r="F60" s="10">
        <f t="shared" si="5"/>
        <v>22</v>
      </c>
      <c r="G60" s="4">
        <f>'Lease Monthly'!K71</f>
        <v>10986.865820517896</v>
      </c>
      <c r="H60" s="3">
        <f t="shared" si="8"/>
        <v>6652.425671990115</v>
      </c>
      <c r="I60" s="11">
        <f t="shared" si="6"/>
        <v>3296.0597461553689</v>
      </c>
      <c r="J60" s="16">
        <f t="shared" si="1"/>
        <v>45636</v>
      </c>
      <c r="K60" s="25">
        <f t="shared" si="7"/>
        <v>9948.485418145483</v>
      </c>
    </row>
    <row r="61" spans="1:11" x14ac:dyDescent="0.25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45667</v>
      </c>
      <c r="B61" s="24">
        <f t="shared" si="2"/>
        <v>2025</v>
      </c>
      <c r="C61" s="9">
        <f t="shared" si="0"/>
        <v>45658</v>
      </c>
      <c r="D61" s="9">
        <f t="shared" si="3"/>
        <v>45688</v>
      </c>
      <c r="E61" s="3">
        <f t="shared" si="4"/>
        <v>31</v>
      </c>
      <c r="F61" s="10">
        <f t="shared" si="5"/>
        <v>22</v>
      </c>
      <c r="G61" s="4">
        <f>'Lease Monthly'!K72</f>
        <v>9373.8725378042527</v>
      </c>
      <c r="H61" s="3">
        <f t="shared" si="8"/>
        <v>5501.0433163670468</v>
      </c>
      <c r="I61" s="11">
        <f t="shared" si="6"/>
        <v>2721.4468658141377</v>
      </c>
      <c r="J61" s="16">
        <f t="shared" si="1"/>
        <v>45667</v>
      </c>
      <c r="K61" s="25">
        <f t="shared" si="7"/>
        <v>8222.4901821811836</v>
      </c>
    </row>
    <row r="62" spans="1:11" x14ac:dyDescent="0.25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45698</v>
      </c>
      <c r="B62" s="24">
        <f t="shared" si="2"/>
        <v>2025</v>
      </c>
      <c r="C62" s="9">
        <f t="shared" si="0"/>
        <v>45689</v>
      </c>
      <c r="D62" s="9">
        <f t="shared" si="3"/>
        <v>45716</v>
      </c>
      <c r="E62" s="3">
        <f t="shared" si="4"/>
        <v>28</v>
      </c>
      <c r="F62" s="10">
        <f t="shared" si="5"/>
        <v>19</v>
      </c>
      <c r="G62" s="4">
        <f>'Lease Monthly'!K73</f>
        <v>7751.4701276081114</v>
      </c>
      <c r="H62" s="3">
        <f t="shared" si="8"/>
        <v>4152.588227274905</v>
      </c>
      <c r="I62" s="11">
        <f t="shared" si="6"/>
        <v>2250.4268112410646</v>
      </c>
      <c r="J62" s="16">
        <f t="shared" si="1"/>
        <v>45698</v>
      </c>
      <c r="K62" s="25">
        <f t="shared" si="7"/>
        <v>6403.0150385159695</v>
      </c>
    </row>
    <row r="63" spans="1:11" x14ac:dyDescent="0.25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45726</v>
      </c>
      <c r="B63" s="24">
        <f t="shared" si="2"/>
        <v>2025</v>
      </c>
      <c r="C63" s="9">
        <f t="shared" si="0"/>
        <v>45717</v>
      </c>
      <c r="D63" s="9">
        <f t="shared" si="3"/>
        <v>45747</v>
      </c>
      <c r="E63" s="3">
        <f t="shared" si="4"/>
        <v>31</v>
      </c>
      <c r="F63" s="10">
        <f t="shared" si="5"/>
        <v>22</v>
      </c>
      <c r="G63" s="4">
        <f>'Lease Monthly'!K74</f>
        <v>6119.6037033524917</v>
      </c>
      <c r="H63" s="3">
        <f t="shared" si="8"/>
        <v>3178.0902349145713</v>
      </c>
      <c r="I63" s="11">
        <f t="shared" si="6"/>
        <v>1967.0154760775868</v>
      </c>
      <c r="J63" s="16">
        <f t="shared" si="1"/>
        <v>45726</v>
      </c>
      <c r="K63" s="25">
        <f t="shared" si="7"/>
        <v>5145.1057109921585</v>
      </c>
    </row>
    <row r="64" spans="1:11" x14ac:dyDescent="0.25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45757</v>
      </c>
      <c r="B64" s="24">
        <f t="shared" si="2"/>
        <v>2025</v>
      </c>
      <c r="C64" s="9">
        <f t="shared" si="0"/>
        <v>45748</v>
      </c>
      <c r="D64" s="9">
        <f t="shared" si="3"/>
        <v>45777</v>
      </c>
      <c r="E64" s="3">
        <f t="shared" si="4"/>
        <v>30</v>
      </c>
      <c r="F64" s="10">
        <f t="shared" si="5"/>
        <v>21</v>
      </c>
      <c r="G64" s="4">
        <f>'Lease Monthly'!K75</f>
        <v>4478.218058288714</v>
      </c>
      <c r="H64" s="3">
        <f t="shared" si="8"/>
        <v>1979.0803645401115</v>
      </c>
      <c r="I64" s="11">
        <f t="shared" si="6"/>
        <v>1300.1278233741427</v>
      </c>
      <c r="J64" s="16">
        <f t="shared" si="1"/>
        <v>45757</v>
      </c>
      <c r="K64" s="25">
        <f t="shared" si="7"/>
        <v>3279.2081879142543</v>
      </c>
    </row>
    <row r="65" spans="1:11" x14ac:dyDescent="0.25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45787</v>
      </c>
      <c r="B65" s="24">
        <f t="shared" si="2"/>
        <v>2025</v>
      </c>
      <c r="C65" s="9">
        <f t="shared" si="0"/>
        <v>45778</v>
      </c>
      <c r="D65" s="9">
        <f t="shared" si="3"/>
        <v>45808</v>
      </c>
      <c r="E65" s="3">
        <f t="shared" si="4"/>
        <v>31</v>
      </c>
      <c r="F65" s="10">
        <f t="shared" si="5"/>
        <v>22</v>
      </c>
      <c r="G65" s="4">
        <f>'Lease Monthly'!K76</f>
        <v>2827.2576636287308</v>
      </c>
      <c r="H65" s="3">
        <f t="shared" si="8"/>
        <v>0</v>
      </c>
      <c r="I65" s="11">
        <f t="shared" si="6"/>
        <v>848.17729908861929</v>
      </c>
      <c r="J65" s="16">
        <f t="shared" si="1"/>
        <v>45787</v>
      </c>
      <c r="K65" s="25">
        <f t="shared" si="7"/>
        <v>848.17729908861929</v>
      </c>
    </row>
    <row r="66" spans="1:11" x14ac:dyDescent="0.25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45818</v>
      </c>
      <c r="B66" s="24">
        <f t="shared" si="2"/>
        <v>2025</v>
      </c>
      <c r="C66" s="9">
        <f t="shared" si="0"/>
        <v>45809</v>
      </c>
      <c r="D66" s="9">
        <f t="shared" si="3"/>
        <v>45838</v>
      </c>
      <c r="E66" s="3">
        <f t="shared" si="4"/>
        <v>30</v>
      </c>
      <c r="F66" s="10">
        <f t="shared" si="5"/>
        <v>21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45818</v>
      </c>
      <c r="K66" s="25">
        <f t="shared" si="7"/>
        <v>0</v>
      </c>
    </row>
    <row r="67" spans="1:11" x14ac:dyDescent="0.25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45848</v>
      </c>
      <c r="B67" s="24">
        <f t="shared" si="2"/>
        <v>2025</v>
      </c>
      <c r="C67" s="9">
        <f t="shared" si="0"/>
        <v>45839</v>
      </c>
      <c r="D67" s="9">
        <f t="shared" si="3"/>
        <v>45869</v>
      </c>
      <c r="E67" s="3">
        <f t="shared" si="4"/>
        <v>31</v>
      </c>
      <c r="F67" s="10">
        <f t="shared" si="5"/>
        <v>22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45848</v>
      </c>
      <c r="K67" s="25">
        <f t="shared" si="7"/>
        <v>0</v>
      </c>
    </row>
    <row r="68" spans="1:11" x14ac:dyDescent="0.25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45879</v>
      </c>
      <c r="B68" s="24">
        <f t="shared" si="2"/>
        <v>2025</v>
      </c>
      <c r="C68" s="9">
        <f t="shared" si="0"/>
        <v>45870</v>
      </c>
      <c r="D68" s="9">
        <f t="shared" si="3"/>
        <v>45900</v>
      </c>
      <c r="E68" s="3">
        <f t="shared" si="4"/>
        <v>31</v>
      </c>
      <c r="F68" s="10">
        <f t="shared" si="5"/>
        <v>22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45879</v>
      </c>
      <c r="K68" s="25">
        <f t="shared" si="7"/>
        <v>0</v>
      </c>
    </row>
    <row r="69" spans="1:11" x14ac:dyDescent="0.25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45910</v>
      </c>
      <c r="B69" s="24">
        <f t="shared" si="2"/>
        <v>2025</v>
      </c>
      <c r="C69" s="9">
        <f t="shared" ref="C69:C132" si="10">EOMONTH(A69,-1)+1</f>
        <v>45901</v>
      </c>
      <c r="D69" s="9">
        <f t="shared" si="3"/>
        <v>45930</v>
      </c>
      <c r="E69" s="3">
        <f t="shared" si="4"/>
        <v>30</v>
      </c>
      <c r="F69" s="10">
        <f t="shared" si="5"/>
        <v>21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45910</v>
      </c>
      <c r="K69" s="25">
        <f t="shared" si="7"/>
        <v>0</v>
      </c>
    </row>
    <row r="70" spans="1:11" x14ac:dyDescent="0.25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45940</v>
      </c>
      <c r="B70" s="24">
        <f t="shared" ref="B70:B133" si="12">YEAR(A70)</f>
        <v>2025</v>
      </c>
      <c r="C70" s="9">
        <f t="shared" si="10"/>
        <v>45931</v>
      </c>
      <c r="D70" s="9">
        <f t="shared" ref="D70:D133" si="13">EOMONTH(A70,0)</f>
        <v>45961</v>
      </c>
      <c r="E70" s="3">
        <f t="shared" ref="E70:E133" si="14">D70-C70+1</f>
        <v>31</v>
      </c>
      <c r="F70" s="10">
        <f t="shared" ref="F70:F133" si="15">D70-A70+1</f>
        <v>22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45940</v>
      </c>
      <c r="K70" s="25">
        <f t="shared" si="7"/>
        <v>0</v>
      </c>
    </row>
    <row r="71" spans="1:11" x14ac:dyDescent="0.25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45971</v>
      </c>
      <c r="B71" s="24">
        <f t="shared" si="12"/>
        <v>2025</v>
      </c>
      <c r="C71" s="9">
        <f t="shared" si="10"/>
        <v>45962</v>
      </c>
      <c r="D71" s="9">
        <f t="shared" si="13"/>
        <v>45991</v>
      </c>
      <c r="E71" s="3">
        <f t="shared" si="14"/>
        <v>30</v>
      </c>
      <c r="F71" s="10">
        <f t="shared" si="15"/>
        <v>21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45971</v>
      </c>
      <c r="K71" s="25">
        <f t="shared" ref="K71:K134" si="17">H71+I71</f>
        <v>0</v>
      </c>
    </row>
    <row r="72" spans="1:11" x14ac:dyDescent="0.25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46001</v>
      </c>
      <c r="B72" s="24">
        <f t="shared" si="12"/>
        <v>2025</v>
      </c>
      <c r="C72" s="9">
        <f t="shared" si="10"/>
        <v>45992</v>
      </c>
      <c r="D72" s="9">
        <f t="shared" si="13"/>
        <v>46022</v>
      </c>
      <c r="E72" s="3">
        <f t="shared" si="14"/>
        <v>31</v>
      </c>
      <c r="F72" s="10">
        <f t="shared" si="15"/>
        <v>22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46001</v>
      </c>
      <c r="K72" s="25">
        <f t="shared" si="17"/>
        <v>0</v>
      </c>
    </row>
    <row r="73" spans="1:11" x14ac:dyDescent="0.25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46032</v>
      </c>
      <c r="B73" s="24">
        <f t="shared" si="12"/>
        <v>2026</v>
      </c>
      <c r="C73" s="9">
        <f t="shared" si="10"/>
        <v>46023</v>
      </c>
      <c r="D73" s="9">
        <f t="shared" si="13"/>
        <v>46053</v>
      </c>
      <c r="E73" s="3">
        <f t="shared" si="14"/>
        <v>31</v>
      </c>
      <c r="F73" s="10">
        <f t="shared" si="15"/>
        <v>22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46032</v>
      </c>
      <c r="K73" s="25">
        <f t="shared" si="17"/>
        <v>0</v>
      </c>
    </row>
    <row r="74" spans="1:11" x14ac:dyDescent="0.25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46063</v>
      </c>
      <c r="B74" s="24">
        <f t="shared" si="12"/>
        <v>2026</v>
      </c>
      <c r="C74" s="9">
        <f t="shared" si="10"/>
        <v>46054</v>
      </c>
      <c r="D74" s="9">
        <f t="shared" si="13"/>
        <v>46081</v>
      </c>
      <c r="E74" s="3">
        <f t="shared" si="14"/>
        <v>28</v>
      </c>
      <c r="F74" s="10">
        <f t="shared" si="15"/>
        <v>19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46063</v>
      </c>
      <c r="K74" s="25">
        <f t="shared" si="17"/>
        <v>0</v>
      </c>
    </row>
    <row r="75" spans="1:11" x14ac:dyDescent="0.25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46091</v>
      </c>
      <c r="B75" s="24">
        <f t="shared" si="12"/>
        <v>2026</v>
      </c>
      <c r="C75" s="9">
        <f t="shared" si="10"/>
        <v>46082</v>
      </c>
      <c r="D75" s="9">
        <f t="shared" si="13"/>
        <v>46112</v>
      </c>
      <c r="E75" s="3">
        <f t="shared" si="14"/>
        <v>31</v>
      </c>
      <c r="F75" s="10">
        <f t="shared" si="15"/>
        <v>22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46091</v>
      </c>
      <c r="K75" s="25">
        <f t="shared" si="17"/>
        <v>0</v>
      </c>
    </row>
    <row r="76" spans="1:11" x14ac:dyDescent="0.25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46122</v>
      </c>
      <c r="B76" s="24">
        <f t="shared" si="12"/>
        <v>2026</v>
      </c>
      <c r="C76" s="9">
        <f t="shared" si="10"/>
        <v>46113</v>
      </c>
      <c r="D76" s="9">
        <f t="shared" si="13"/>
        <v>46142</v>
      </c>
      <c r="E76" s="3">
        <f t="shared" si="14"/>
        <v>30</v>
      </c>
      <c r="F76" s="10">
        <f t="shared" si="15"/>
        <v>21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46122</v>
      </c>
      <c r="K76" s="25">
        <f t="shared" si="17"/>
        <v>0</v>
      </c>
    </row>
    <row r="77" spans="1:11" x14ac:dyDescent="0.25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46152</v>
      </c>
      <c r="B77" s="24">
        <f t="shared" si="12"/>
        <v>2026</v>
      </c>
      <c r="C77" s="9">
        <f t="shared" si="10"/>
        <v>46143</v>
      </c>
      <c r="D77" s="9">
        <f t="shared" si="13"/>
        <v>46173</v>
      </c>
      <c r="E77" s="3">
        <f t="shared" si="14"/>
        <v>31</v>
      </c>
      <c r="F77" s="10">
        <f t="shared" si="15"/>
        <v>22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46152</v>
      </c>
      <c r="K77" s="25">
        <f t="shared" si="17"/>
        <v>0</v>
      </c>
    </row>
    <row r="78" spans="1:11" x14ac:dyDescent="0.25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46183</v>
      </c>
      <c r="B78" s="24">
        <f t="shared" si="12"/>
        <v>2026</v>
      </c>
      <c r="C78" s="9">
        <f t="shared" si="10"/>
        <v>46174</v>
      </c>
      <c r="D78" s="9">
        <f t="shared" si="13"/>
        <v>46203</v>
      </c>
      <c r="E78" s="3">
        <f t="shared" si="14"/>
        <v>30</v>
      </c>
      <c r="F78" s="10">
        <f t="shared" si="15"/>
        <v>21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46183</v>
      </c>
      <c r="K78" s="25">
        <f t="shared" si="17"/>
        <v>0</v>
      </c>
    </row>
    <row r="79" spans="1:11" x14ac:dyDescent="0.25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46213</v>
      </c>
      <c r="B79" s="24">
        <f t="shared" si="12"/>
        <v>2026</v>
      </c>
      <c r="C79" s="9">
        <f t="shared" si="10"/>
        <v>46204</v>
      </c>
      <c r="D79" s="9">
        <f t="shared" si="13"/>
        <v>46234</v>
      </c>
      <c r="E79" s="3">
        <f t="shared" si="14"/>
        <v>31</v>
      </c>
      <c r="F79" s="10">
        <f t="shared" si="15"/>
        <v>22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46213</v>
      </c>
      <c r="K79" s="25">
        <f t="shared" si="17"/>
        <v>0</v>
      </c>
    </row>
    <row r="80" spans="1:11" x14ac:dyDescent="0.25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46244</v>
      </c>
      <c r="B80" s="24">
        <f t="shared" si="12"/>
        <v>2026</v>
      </c>
      <c r="C80" s="9">
        <f t="shared" si="10"/>
        <v>46235</v>
      </c>
      <c r="D80" s="9">
        <f t="shared" si="13"/>
        <v>46265</v>
      </c>
      <c r="E80" s="3">
        <f t="shared" si="14"/>
        <v>31</v>
      </c>
      <c r="F80" s="10">
        <f t="shared" si="15"/>
        <v>22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46244</v>
      </c>
      <c r="K80" s="25">
        <f t="shared" si="17"/>
        <v>0</v>
      </c>
    </row>
    <row r="81" spans="1:11" x14ac:dyDescent="0.25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46275</v>
      </c>
      <c r="B81" s="24">
        <f t="shared" si="12"/>
        <v>2026</v>
      </c>
      <c r="C81" s="9">
        <f t="shared" si="10"/>
        <v>46266</v>
      </c>
      <c r="D81" s="9">
        <f t="shared" si="13"/>
        <v>46295</v>
      </c>
      <c r="E81" s="3">
        <f t="shared" si="14"/>
        <v>30</v>
      </c>
      <c r="F81" s="10">
        <f t="shared" si="15"/>
        <v>21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46275</v>
      </c>
      <c r="K81" s="25">
        <f t="shared" si="17"/>
        <v>0</v>
      </c>
    </row>
    <row r="82" spans="1:11" x14ac:dyDescent="0.25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46305</v>
      </c>
      <c r="B82" s="24">
        <f t="shared" si="12"/>
        <v>2026</v>
      </c>
      <c r="C82" s="9">
        <f t="shared" si="10"/>
        <v>46296</v>
      </c>
      <c r="D82" s="9">
        <f t="shared" si="13"/>
        <v>46326</v>
      </c>
      <c r="E82" s="3">
        <f t="shared" si="14"/>
        <v>31</v>
      </c>
      <c r="F82" s="10">
        <f t="shared" si="15"/>
        <v>22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46305</v>
      </c>
      <c r="K82" s="25">
        <f t="shared" si="17"/>
        <v>0</v>
      </c>
    </row>
    <row r="83" spans="1:11" x14ac:dyDescent="0.25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46336</v>
      </c>
      <c r="B83" s="24">
        <f t="shared" si="12"/>
        <v>2026</v>
      </c>
      <c r="C83" s="9">
        <f t="shared" si="10"/>
        <v>46327</v>
      </c>
      <c r="D83" s="9">
        <f t="shared" si="13"/>
        <v>46356</v>
      </c>
      <c r="E83" s="3">
        <f t="shared" si="14"/>
        <v>30</v>
      </c>
      <c r="F83" s="10">
        <f t="shared" si="15"/>
        <v>21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46336</v>
      </c>
      <c r="K83" s="25">
        <f t="shared" si="17"/>
        <v>0</v>
      </c>
    </row>
    <row r="84" spans="1:11" x14ac:dyDescent="0.25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46366</v>
      </c>
      <c r="B84" s="24">
        <f t="shared" si="12"/>
        <v>2026</v>
      </c>
      <c r="C84" s="9">
        <f t="shared" si="10"/>
        <v>46357</v>
      </c>
      <c r="D84" s="9">
        <f t="shared" si="13"/>
        <v>46387</v>
      </c>
      <c r="E84" s="3">
        <f t="shared" si="14"/>
        <v>31</v>
      </c>
      <c r="F84" s="10">
        <f t="shared" si="15"/>
        <v>22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46366</v>
      </c>
      <c r="K84" s="25">
        <f t="shared" si="17"/>
        <v>0</v>
      </c>
    </row>
    <row r="85" spans="1:11" x14ac:dyDescent="0.25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46397</v>
      </c>
      <c r="B85" s="24">
        <f t="shared" si="12"/>
        <v>2027</v>
      </c>
      <c r="C85" s="9">
        <f t="shared" si="10"/>
        <v>46388</v>
      </c>
      <c r="D85" s="9">
        <f t="shared" si="13"/>
        <v>46418</v>
      </c>
      <c r="E85" s="3">
        <f t="shared" si="14"/>
        <v>31</v>
      </c>
      <c r="F85" s="10">
        <f t="shared" si="15"/>
        <v>22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46397</v>
      </c>
      <c r="K85" s="25">
        <f t="shared" si="17"/>
        <v>0</v>
      </c>
    </row>
    <row r="86" spans="1:11" x14ac:dyDescent="0.25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46428</v>
      </c>
      <c r="B86" s="24">
        <f t="shared" si="12"/>
        <v>2027</v>
      </c>
      <c r="C86" s="9">
        <f t="shared" si="10"/>
        <v>46419</v>
      </c>
      <c r="D86" s="9">
        <f t="shared" si="13"/>
        <v>46446</v>
      </c>
      <c r="E86" s="3">
        <f t="shared" si="14"/>
        <v>28</v>
      </c>
      <c r="F86" s="10">
        <f t="shared" si="15"/>
        <v>19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46428</v>
      </c>
      <c r="K86" s="25">
        <f t="shared" si="17"/>
        <v>0</v>
      </c>
    </row>
    <row r="87" spans="1:11" x14ac:dyDescent="0.25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46456</v>
      </c>
      <c r="B87" s="24">
        <f t="shared" si="12"/>
        <v>2027</v>
      </c>
      <c r="C87" s="9">
        <f t="shared" si="10"/>
        <v>46447</v>
      </c>
      <c r="D87" s="9">
        <f t="shared" si="13"/>
        <v>46477</v>
      </c>
      <c r="E87" s="3">
        <f t="shared" si="14"/>
        <v>31</v>
      </c>
      <c r="F87" s="10">
        <f t="shared" si="15"/>
        <v>22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46456</v>
      </c>
      <c r="K87" s="25">
        <f t="shared" si="17"/>
        <v>0</v>
      </c>
    </row>
    <row r="88" spans="1:11" x14ac:dyDescent="0.25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46487</v>
      </c>
      <c r="B88" s="24">
        <f t="shared" si="12"/>
        <v>2027</v>
      </c>
      <c r="C88" s="9">
        <f t="shared" si="10"/>
        <v>46478</v>
      </c>
      <c r="D88" s="9">
        <f t="shared" si="13"/>
        <v>46507</v>
      </c>
      <c r="E88" s="3">
        <f t="shared" si="14"/>
        <v>30</v>
      </c>
      <c r="F88" s="10">
        <f t="shared" si="15"/>
        <v>21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46487</v>
      </c>
      <c r="K88" s="25">
        <f t="shared" si="17"/>
        <v>0</v>
      </c>
    </row>
    <row r="89" spans="1:11" x14ac:dyDescent="0.25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46517</v>
      </c>
      <c r="B89" s="24">
        <f t="shared" si="12"/>
        <v>2027</v>
      </c>
      <c r="C89" s="9">
        <f t="shared" si="10"/>
        <v>46508</v>
      </c>
      <c r="D89" s="9">
        <f t="shared" si="13"/>
        <v>46538</v>
      </c>
      <c r="E89" s="3">
        <f t="shared" si="14"/>
        <v>31</v>
      </c>
      <c r="F89" s="10">
        <f t="shared" si="15"/>
        <v>22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46517</v>
      </c>
      <c r="K89" s="25">
        <f t="shared" si="17"/>
        <v>0</v>
      </c>
    </row>
    <row r="90" spans="1:11" x14ac:dyDescent="0.25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46548</v>
      </c>
      <c r="B90" s="24">
        <f t="shared" si="12"/>
        <v>2027</v>
      </c>
      <c r="C90" s="9">
        <f t="shared" si="10"/>
        <v>46539</v>
      </c>
      <c r="D90" s="9">
        <f t="shared" si="13"/>
        <v>46568</v>
      </c>
      <c r="E90" s="3">
        <f t="shared" si="14"/>
        <v>30</v>
      </c>
      <c r="F90" s="10">
        <f t="shared" si="15"/>
        <v>21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46548</v>
      </c>
      <c r="K90" s="25">
        <f t="shared" si="17"/>
        <v>0</v>
      </c>
    </row>
    <row r="91" spans="1:11" x14ac:dyDescent="0.25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46578</v>
      </c>
      <c r="B91" s="24">
        <f t="shared" si="12"/>
        <v>2027</v>
      </c>
      <c r="C91" s="9">
        <f t="shared" si="10"/>
        <v>46569</v>
      </c>
      <c r="D91" s="9">
        <f t="shared" si="13"/>
        <v>46599</v>
      </c>
      <c r="E91" s="3">
        <f t="shared" si="14"/>
        <v>31</v>
      </c>
      <c r="F91" s="10">
        <f t="shared" si="15"/>
        <v>22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46578</v>
      </c>
      <c r="K91" s="25">
        <f t="shared" si="17"/>
        <v>0</v>
      </c>
    </row>
    <row r="92" spans="1:11" x14ac:dyDescent="0.25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46609</v>
      </c>
      <c r="B92" s="24">
        <f t="shared" si="12"/>
        <v>2027</v>
      </c>
      <c r="C92" s="9">
        <f t="shared" si="10"/>
        <v>46600</v>
      </c>
      <c r="D92" s="9">
        <f t="shared" si="13"/>
        <v>46630</v>
      </c>
      <c r="E92" s="3">
        <f t="shared" si="14"/>
        <v>31</v>
      </c>
      <c r="F92" s="10">
        <f t="shared" si="15"/>
        <v>22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46609</v>
      </c>
      <c r="K92" s="25">
        <f t="shared" si="17"/>
        <v>0</v>
      </c>
    </row>
    <row r="93" spans="1:11" x14ac:dyDescent="0.25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46640</v>
      </c>
      <c r="B93" s="24">
        <f t="shared" si="12"/>
        <v>2027</v>
      </c>
      <c r="C93" s="9">
        <f t="shared" si="10"/>
        <v>46631</v>
      </c>
      <c r="D93" s="9">
        <f t="shared" si="13"/>
        <v>46660</v>
      </c>
      <c r="E93" s="3">
        <f t="shared" si="14"/>
        <v>30</v>
      </c>
      <c r="F93" s="10">
        <f t="shared" si="15"/>
        <v>21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46640</v>
      </c>
      <c r="K93" s="25">
        <f t="shared" si="17"/>
        <v>0</v>
      </c>
    </row>
    <row r="94" spans="1:11" x14ac:dyDescent="0.25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46670</v>
      </c>
      <c r="B94" s="24">
        <f t="shared" si="12"/>
        <v>2027</v>
      </c>
      <c r="C94" s="9">
        <f t="shared" si="10"/>
        <v>46661</v>
      </c>
      <c r="D94" s="9">
        <f t="shared" si="13"/>
        <v>46691</v>
      </c>
      <c r="E94" s="3">
        <f t="shared" si="14"/>
        <v>31</v>
      </c>
      <c r="F94" s="10">
        <f t="shared" si="15"/>
        <v>22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46670</v>
      </c>
      <c r="K94" s="25">
        <f t="shared" si="17"/>
        <v>0</v>
      </c>
    </row>
    <row r="95" spans="1:11" x14ac:dyDescent="0.25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46701</v>
      </c>
      <c r="B95" s="24">
        <f t="shared" si="12"/>
        <v>2027</v>
      </c>
      <c r="C95" s="9">
        <f t="shared" si="10"/>
        <v>46692</v>
      </c>
      <c r="D95" s="9">
        <f t="shared" si="13"/>
        <v>46721</v>
      </c>
      <c r="E95" s="3">
        <f t="shared" si="14"/>
        <v>30</v>
      </c>
      <c r="F95" s="10">
        <f t="shared" si="15"/>
        <v>21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46701</v>
      </c>
      <c r="K95" s="25">
        <f t="shared" si="17"/>
        <v>0</v>
      </c>
    </row>
    <row r="96" spans="1:11" x14ac:dyDescent="0.25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46731</v>
      </c>
      <c r="B96" s="24">
        <f t="shared" si="12"/>
        <v>2027</v>
      </c>
      <c r="C96" s="9">
        <f t="shared" si="10"/>
        <v>46722</v>
      </c>
      <c r="D96" s="9">
        <f t="shared" si="13"/>
        <v>46752</v>
      </c>
      <c r="E96" s="3">
        <f t="shared" si="14"/>
        <v>31</v>
      </c>
      <c r="F96" s="10">
        <f t="shared" si="15"/>
        <v>22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46731</v>
      </c>
      <c r="K96" s="25">
        <f t="shared" si="17"/>
        <v>0</v>
      </c>
    </row>
    <row r="97" spans="1:11" x14ac:dyDescent="0.25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46762</v>
      </c>
      <c r="B97" s="24">
        <f t="shared" si="12"/>
        <v>2028</v>
      </c>
      <c r="C97" s="9">
        <f t="shared" si="10"/>
        <v>46753</v>
      </c>
      <c r="D97" s="9">
        <f t="shared" si="13"/>
        <v>46783</v>
      </c>
      <c r="E97" s="3">
        <f t="shared" si="14"/>
        <v>31</v>
      </c>
      <c r="F97" s="10">
        <f t="shared" si="15"/>
        <v>22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46762</v>
      </c>
      <c r="K97" s="25">
        <f t="shared" si="17"/>
        <v>0</v>
      </c>
    </row>
    <row r="98" spans="1:11" x14ac:dyDescent="0.25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46793</v>
      </c>
      <c r="B98" s="24">
        <f t="shared" si="12"/>
        <v>2028</v>
      </c>
      <c r="C98" s="9">
        <f t="shared" si="10"/>
        <v>46784</v>
      </c>
      <c r="D98" s="9">
        <f t="shared" si="13"/>
        <v>46812</v>
      </c>
      <c r="E98" s="3">
        <f t="shared" si="14"/>
        <v>29</v>
      </c>
      <c r="F98" s="10">
        <f t="shared" si="15"/>
        <v>20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46793</v>
      </c>
      <c r="K98" s="25">
        <f t="shared" si="17"/>
        <v>0</v>
      </c>
    </row>
    <row r="99" spans="1:11" x14ac:dyDescent="0.25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46822</v>
      </c>
      <c r="B99" s="24">
        <f t="shared" si="12"/>
        <v>2028</v>
      </c>
      <c r="C99" s="9">
        <f t="shared" si="10"/>
        <v>46813</v>
      </c>
      <c r="D99" s="9">
        <f t="shared" si="13"/>
        <v>46843</v>
      </c>
      <c r="E99" s="3">
        <f t="shared" si="14"/>
        <v>31</v>
      </c>
      <c r="F99" s="10">
        <f t="shared" si="15"/>
        <v>22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46822</v>
      </c>
      <c r="K99" s="25">
        <f t="shared" si="17"/>
        <v>0</v>
      </c>
    </row>
    <row r="100" spans="1:11" x14ac:dyDescent="0.25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46853</v>
      </c>
      <c r="B100" s="24">
        <f t="shared" si="12"/>
        <v>2028</v>
      </c>
      <c r="C100" s="9">
        <f t="shared" si="10"/>
        <v>46844</v>
      </c>
      <c r="D100" s="9">
        <f t="shared" si="13"/>
        <v>46873</v>
      </c>
      <c r="E100" s="3">
        <f t="shared" si="14"/>
        <v>30</v>
      </c>
      <c r="F100" s="10">
        <f t="shared" si="15"/>
        <v>21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46853</v>
      </c>
      <c r="K100" s="25">
        <f t="shared" si="17"/>
        <v>0</v>
      </c>
    </row>
    <row r="101" spans="1:11" x14ac:dyDescent="0.25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46883</v>
      </c>
      <c r="B101" s="24">
        <f t="shared" si="12"/>
        <v>2028</v>
      </c>
      <c r="C101" s="9">
        <f t="shared" si="10"/>
        <v>46874</v>
      </c>
      <c r="D101" s="9">
        <f t="shared" si="13"/>
        <v>46904</v>
      </c>
      <c r="E101" s="3">
        <f t="shared" si="14"/>
        <v>31</v>
      </c>
      <c r="F101" s="10">
        <f t="shared" si="15"/>
        <v>22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46883</v>
      </c>
      <c r="K101" s="25">
        <f t="shared" si="17"/>
        <v>0</v>
      </c>
    </row>
    <row r="102" spans="1:11" x14ac:dyDescent="0.25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46914</v>
      </c>
      <c r="B102" s="24">
        <f t="shared" si="12"/>
        <v>2028</v>
      </c>
      <c r="C102" s="9">
        <f t="shared" si="10"/>
        <v>46905</v>
      </c>
      <c r="D102" s="9">
        <f t="shared" si="13"/>
        <v>46934</v>
      </c>
      <c r="E102" s="3">
        <f t="shared" si="14"/>
        <v>30</v>
      </c>
      <c r="F102" s="10">
        <f t="shared" si="15"/>
        <v>21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46914</v>
      </c>
      <c r="K102" s="25">
        <f t="shared" si="17"/>
        <v>0</v>
      </c>
    </row>
    <row r="103" spans="1:11" x14ac:dyDescent="0.25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46944</v>
      </c>
      <c r="B103" s="24">
        <f t="shared" si="12"/>
        <v>2028</v>
      </c>
      <c r="C103" s="9">
        <f t="shared" si="10"/>
        <v>46935</v>
      </c>
      <c r="D103" s="9">
        <f t="shared" si="13"/>
        <v>46965</v>
      </c>
      <c r="E103" s="3">
        <f t="shared" si="14"/>
        <v>31</v>
      </c>
      <c r="F103" s="10">
        <f t="shared" si="15"/>
        <v>22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46944</v>
      </c>
      <c r="K103" s="25">
        <f t="shared" si="17"/>
        <v>0</v>
      </c>
    </row>
    <row r="104" spans="1:11" x14ac:dyDescent="0.25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46975</v>
      </c>
      <c r="B104" s="24">
        <f t="shared" si="12"/>
        <v>2028</v>
      </c>
      <c r="C104" s="9">
        <f t="shared" si="10"/>
        <v>46966</v>
      </c>
      <c r="D104" s="9">
        <f t="shared" si="13"/>
        <v>46996</v>
      </c>
      <c r="E104" s="3">
        <f t="shared" si="14"/>
        <v>31</v>
      </c>
      <c r="F104" s="10">
        <f t="shared" si="15"/>
        <v>22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46975</v>
      </c>
      <c r="K104" s="25">
        <f t="shared" si="17"/>
        <v>0</v>
      </c>
    </row>
    <row r="105" spans="1:11" x14ac:dyDescent="0.25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47006</v>
      </c>
      <c r="B105" s="24">
        <f t="shared" si="12"/>
        <v>2028</v>
      </c>
      <c r="C105" s="9">
        <f t="shared" si="10"/>
        <v>46997</v>
      </c>
      <c r="D105" s="9">
        <f t="shared" si="13"/>
        <v>47026</v>
      </c>
      <c r="E105" s="3">
        <f t="shared" si="14"/>
        <v>30</v>
      </c>
      <c r="F105" s="10">
        <f t="shared" si="15"/>
        <v>21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47006</v>
      </c>
      <c r="K105" s="25">
        <f t="shared" si="17"/>
        <v>0</v>
      </c>
    </row>
    <row r="106" spans="1:11" x14ac:dyDescent="0.25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47036</v>
      </c>
      <c r="B106" s="24">
        <f t="shared" si="12"/>
        <v>2028</v>
      </c>
      <c r="C106" s="9">
        <f t="shared" si="10"/>
        <v>47027</v>
      </c>
      <c r="D106" s="9">
        <f t="shared" si="13"/>
        <v>47057</v>
      </c>
      <c r="E106" s="3">
        <f t="shared" si="14"/>
        <v>31</v>
      </c>
      <c r="F106" s="10">
        <f t="shared" si="15"/>
        <v>22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47036</v>
      </c>
      <c r="K106" s="25">
        <f t="shared" si="17"/>
        <v>0</v>
      </c>
    </row>
    <row r="107" spans="1:11" x14ac:dyDescent="0.25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47067</v>
      </c>
      <c r="B107" s="24">
        <f t="shared" si="12"/>
        <v>2028</v>
      </c>
      <c r="C107" s="9">
        <f t="shared" si="10"/>
        <v>47058</v>
      </c>
      <c r="D107" s="9">
        <f t="shared" si="13"/>
        <v>47087</v>
      </c>
      <c r="E107" s="3">
        <f t="shared" si="14"/>
        <v>30</v>
      </c>
      <c r="F107" s="10">
        <f t="shared" si="15"/>
        <v>21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47067</v>
      </c>
      <c r="K107" s="25">
        <f t="shared" si="17"/>
        <v>0</v>
      </c>
    </row>
    <row r="108" spans="1:11" x14ac:dyDescent="0.25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47097</v>
      </c>
      <c r="B108" s="24">
        <f t="shared" si="12"/>
        <v>2028</v>
      </c>
      <c r="C108" s="9">
        <f t="shared" si="10"/>
        <v>47088</v>
      </c>
      <c r="D108" s="9">
        <f t="shared" si="13"/>
        <v>47118</v>
      </c>
      <c r="E108" s="3">
        <f t="shared" si="14"/>
        <v>31</v>
      </c>
      <c r="F108" s="10">
        <f t="shared" si="15"/>
        <v>22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47097</v>
      </c>
      <c r="K108" s="25">
        <f t="shared" si="17"/>
        <v>0</v>
      </c>
    </row>
    <row r="109" spans="1:11" x14ac:dyDescent="0.25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47128</v>
      </c>
      <c r="B109" s="24">
        <f t="shared" si="12"/>
        <v>2029</v>
      </c>
      <c r="C109" s="9">
        <f t="shared" si="10"/>
        <v>47119</v>
      </c>
      <c r="D109" s="9">
        <f t="shared" si="13"/>
        <v>47149</v>
      </c>
      <c r="E109" s="3">
        <f t="shared" si="14"/>
        <v>31</v>
      </c>
      <c r="F109" s="10">
        <f t="shared" si="15"/>
        <v>22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47128</v>
      </c>
      <c r="K109" s="25">
        <f t="shared" si="17"/>
        <v>0</v>
      </c>
    </row>
    <row r="110" spans="1:11" x14ac:dyDescent="0.25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47159</v>
      </c>
      <c r="B110" s="24">
        <f t="shared" si="12"/>
        <v>2029</v>
      </c>
      <c r="C110" s="9">
        <f t="shared" si="10"/>
        <v>47150</v>
      </c>
      <c r="D110" s="9">
        <f t="shared" si="13"/>
        <v>47177</v>
      </c>
      <c r="E110" s="3">
        <f t="shared" si="14"/>
        <v>28</v>
      </c>
      <c r="F110" s="10">
        <f t="shared" si="15"/>
        <v>19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47159</v>
      </c>
      <c r="K110" s="25">
        <f t="shared" si="17"/>
        <v>0</v>
      </c>
    </row>
    <row r="111" spans="1:11" x14ac:dyDescent="0.25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47187</v>
      </c>
      <c r="B111" s="24">
        <f t="shared" si="12"/>
        <v>2029</v>
      </c>
      <c r="C111" s="9">
        <f t="shared" si="10"/>
        <v>47178</v>
      </c>
      <c r="D111" s="9">
        <f t="shared" si="13"/>
        <v>47208</v>
      </c>
      <c r="E111" s="3">
        <f t="shared" si="14"/>
        <v>31</v>
      </c>
      <c r="F111" s="10">
        <f t="shared" si="15"/>
        <v>22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47187</v>
      </c>
      <c r="K111" s="25">
        <f t="shared" si="17"/>
        <v>0</v>
      </c>
    </row>
    <row r="112" spans="1:11" x14ac:dyDescent="0.25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47218</v>
      </c>
      <c r="B112" s="24">
        <f t="shared" si="12"/>
        <v>2029</v>
      </c>
      <c r="C112" s="9">
        <f t="shared" si="10"/>
        <v>47209</v>
      </c>
      <c r="D112" s="9">
        <f t="shared" si="13"/>
        <v>47238</v>
      </c>
      <c r="E112" s="3">
        <f t="shared" si="14"/>
        <v>30</v>
      </c>
      <c r="F112" s="10">
        <f t="shared" si="15"/>
        <v>21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47218</v>
      </c>
      <c r="K112" s="25">
        <f t="shared" si="17"/>
        <v>0</v>
      </c>
    </row>
    <row r="113" spans="1:11" x14ac:dyDescent="0.25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47248</v>
      </c>
      <c r="B113" s="24">
        <f t="shared" si="12"/>
        <v>2029</v>
      </c>
      <c r="C113" s="9">
        <f t="shared" si="10"/>
        <v>47239</v>
      </c>
      <c r="D113" s="9">
        <f t="shared" si="13"/>
        <v>47269</v>
      </c>
      <c r="E113" s="3">
        <f t="shared" si="14"/>
        <v>31</v>
      </c>
      <c r="F113" s="10">
        <f t="shared" si="15"/>
        <v>22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47248</v>
      </c>
      <c r="K113" s="25">
        <f t="shared" si="17"/>
        <v>0</v>
      </c>
    </row>
    <row r="114" spans="1:11" x14ac:dyDescent="0.25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47279</v>
      </c>
      <c r="B114" s="24">
        <f t="shared" si="12"/>
        <v>2029</v>
      </c>
      <c r="C114" s="9">
        <f t="shared" si="10"/>
        <v>47270</v>
      </c>
      <c r="D114" s="9">
        <f t="shared" si="13"/>
        <v>47299</v>
      </c>
      <c r="E114" s="3">
        <f t="shared" si="14"/>
        <v>30</v>
      </c>
      <c r="F114" s="10">
        <f t="shared" si="15"/>
        <v>21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47279</v>
      </c>
      <c r="K114" s="25">
        <f t="shared" si="17"/>
        <v>0</v>
      </c>
    </row>
    <row r="115" spans="1:11" x14ac:dyDescent="0.25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47309</v>
      </c>
      <c r="B115" s="24">
        <f t="shared" si="12"/>
        <v>2029</v>
      </c>
      <c r="C115" s="9">
        <f t="shared" si="10"/>
        <v>47300</v>
      </c>
      <c r="D115" s="9">
        <f t="shared" si="13"/>
        <v>47330</v>
      </c>
      <c r="E115" s="3">
        <f t="shared" si="14"/>
        <v>31</v>
      </c>
      <c r="F115" s="10">
        <f t="shared" si="15"/>
        <v>22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47309</v>
      </c>
      <c r="K115" s="25">
        <f t="shared" si="17"/>
        <v>0</v>
      </c>
    </row>
    <row r="116" spans="1:11" x14ac:dyDescent="0.25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47340</v>
      </c>
      <c r="B116" s="24">
        <f t="shared" si="12"/>
        <v>2029</v>
      </c>
      <c r="C116" s="9">
        <f t="shared" si="10"/>
        <v>47331</v>
      </c>
      <c r="D116" s="9">
        <f t="shared" si="13"/>
        <v>47361</v>
      </c>
      <c r="E116" s="3">
        <f t="shared" si="14"/>
        <v>31</v>
      </c>
      <c r="F116" s="10">
        <f t="shared" si="15"/>
        <v>22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47340</v>
      </c>
      <c r="K116" s="25">
        <f t="shared" si="17"/>
        <v>0</v>
      </c>
    </row>
    <row r="117" spans="1:11" x14ac:dyDescent="0.25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47371</v>
      </c>
      <c r="B117" s="24">
        <f t="shared" si="12"/>
        <v>2029</v>
      </c>
      <c r="C117" s="9">
        <f t="shared" si="10"/>
        <v>47362</v>
      </c>
      <c r="D117" s="9">
        <f t="shared" si="13"/>
        <v>47391</v>
      </c>
      <c r="E117" s="3">
        <f t="shared" si="14"/>
        <v>30</v>
      </c>
      <c r="F117" s="10">
        <f t="shared" si="15"/>
        <v>21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47371</v>
      </c>
      <c r="K117" s="25">
        <f t="shared" si="17"/>
        <v>0</v>
      </c>
    </row>
    <row r="118" spans="1:11" x14ac:dyDescent="0.25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47401</v>
      </c>
      <c r="B118" s="24">
        <f t="shared" si="12"/>
        <v>2029</v>
      </c>
      <c r="C118" s="9">
        <f t="shared" si="10"/>
        <v>47392</v>
      </c>
      <c r="D118" s="9">
        <f t="shared" si="13"/>
        <v>47422</v>
      </c>
      <c r="E118" s="3">
        <f t="shared" si="14"/>
        <v>31</v>
      </c>
      <c r="F118" s="10">
        <f t="shared" si="15"/>
        <v>22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47401</v>
      </c>
      <c r="K118" s="25">
        <f t="shared" si="17"/>
        <v>0</v>
      </c>
    </row>
    <row r="119" spans="1:11" x14ac:dyDescent="0.25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47432</v>
      </c>
      <c r="B119" s="24">
        <f t="shared" si="12"/>
        <v>2029</v>
      </c>
      <c r="C119" s="9">
        <f t="shared" si="10"/>
        <v>47423</v>
      </c>
      <c r="D119" s="9">
        <f t="shared" si="13"/>
        <v>47452</v>
      </c>
      <c r="E119" s="3">
        <f t="shared" si="14"/>
        <v>30</v>
      </c>
      <c r="F119" s="10">
        <f t="shared" si="15"/>
        <v>21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47432</v>
      </c>
      <c r="K119" s="25">
        <f t="shared" si="17"/>
        <v>0</v>
      </c>
    </row>
    <row r="120" spans="1:11" x14ac:dyDescent="0.25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47462</v>
      </c>
      <c r="B120" s="24">
        <f t="shared" si="12"/>
        <v>2029</v>
      </c>
      <c r="C120" s="9">
        <f t="shared" si="10"/>
        <v>47453</v>
      </c>
      <c r="D120" s="9">
        <f t="shared" si="13"/>
        <v>47483</v>
      </c>
      <c r="E120" s="3">
        <f t="shared" si="14"/>
        <v>31</v>
      </c>
      <c r="F120" s="10">
        <f t="shared" si="15"/>
        <v>22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47462</v>
      </c>
      <c r="K120" s="25">
        <f t="shared" si="17"/>
        <v>0</v>
      </c>
    </row>
    <row r="121" spans="1:11" x14ac:dyDescent="0.25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47493</v>
      </c>
      <c r="B121" s="24">
        <f t="shared" si="12"/>
        <v>2030</v>
      </c>
      <c r="C121" s="9">
        <f t="shared" si="10"/>
        <v>47484</v>
      </c>
      <c r="D121" s="9">
        <f t="shared" si="13"/>
        <v>47514</v>
      </c>
      <c r="E121" s="3">
        <f t="shared" si="14"/>
        <v>31</v>
      </c>
      <c r="F121" s="10">
        <f t="shared" si="15"/>
        <v>22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47493</v>
      </c>
      <c r="K121" s="25">
        <f t="shared" si="17"/>
        <v>0</v>
      </c>
    </row>
    <row r="122" spans="1:11" x14ac:dyDescent="0.25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47524</v>
      </c>
      <c r="B122" s="24">
        <f t="shared" si="12"/>
        <v>2030</v>
      </c>
      <c r="C122" s="9">
        <f t="shared" si="10"/>
        <v>47515</v>
      </c>
      <c r="D122" s="9">
        <f t="shared" si="13"/>
        <v>47542</v>
      </c>
      <c r="E122" s="3">
        <f t="shared" si="14"/>
        <v>28</v>
      </c>
      <c r="F122" s="10">
        <f t="shared" si="15"/>
        <v>19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47524</v>
      </c>
      <c r="K122" s="25">
        <f t="shared" si="17"/>
        <v>0</v>
      </c>
    </row>
    <row r="123" spans="1:11" x14ac:dyDescent="0.25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47552</v>
      </c>
      <c r="B123" s="24">
        <f t="shared" si="12"/>
        <v>2030</v>
      </c>
      <c r="C123" s="9">
        <f t="shared" si="10"/>
        <v>47543</v>
      </c>
      <c r="D123" s="9">
        <f t="shared" si="13"/>
        <v>47573</v>
      </c>
      <c r="E123" s="3">
        <f t="shared" si="14"/>
        <v>31</v>
      </c>
      <c r="F123" s="10">
        <f t="shared" si="15"/>
        <v>22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47552</v>
      </c>
      <c r="K123" s="25">
        <f t="shared" si="17"/>
        <v>0</v>
      </c>
    </row>
    <row r="124" spans="1:11" x14ac:dyDescent="0.25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47583</v>
      </c>
      <c r="B124" s="24">
        <f t="shared" si="12"/>
        <v>2030</v>
      </c>
      <c r="C124" s="9">
        <f t="shared" si="10"/>
        <v>47574</v>
      </c>
      <c r="D124" s="9">
        <f t="shared" si="13"/>
        <v>47603</v>
      </c>
      <c r="E124" s="3">
        <f t="shared" si="14"/>
        <v>30</v>
      </c>
      <c r="F124" s="10">
        <f t="shared" si="15"/>
        <v>21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47583</v>
      </c>
      <c r="K124" s="25">
        <f t="shared" si="17"/>
        <v>0</v>
      </c>
    </row>
    <row r="125" spans="1:11" x14ac:dyDescent="0.25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47613</v>
      </c>
      <c r="B125" s="24">
        <f t="shared" si="12"/>
        <v>2030</v>
      </c>
      <c r="C125" s="9">
        <f t="shared" si="10"/>
        <v>47604</v>
      </c>
      <c r="D125" s="9">
        <f t="shared" si="13"/>
        <v>47634</v>
      </c>
      <c r="E125" s="3">
        <f t="shared" si="14"/>
        <v>31</v>
      </c>
      <c r="F125" s="10">
        <f t="shared" si="15"/>
        <v>22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47613</v>
      </c>
      <c r="K125" s="25">
        <f t="shared" si="17"/>
        <v>0</v>
      </c>
    </row>
    <row r="126" spans="1:11" x14ac:dyDescent="0.25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47644</v>
      </c>
      <c r="B126" s="24">
        <f t="shared" si="12"/>
        <v>2030</v>
      </c>
      <c r="C126" s="9">
        <f t="shared" si="10"/>
        <v>47635</v>
      </c>
      <c r="D126" s="9">
        <f t="shared" si="13"/>
        <v>47664</v>
      </c>
      <c r="E126" s="3">
        <f t="shared" si="14"/>
        <v>30</v>
      </c>
      <c r="F126" s="10">
        <f t="shared" si="15"/>
        <v>21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47644</v>
      </c>
      <c r="K126" s="25">
        <f t="shared" si="17"/>
        <v>0</v>
      </c>
    </row>
    <row r="127" spans="1:11" x14ac:dyDescent="0.25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47674</v>
      </c>
      <c r="B127" s="24">
        <f t="shared" si="12"/>
        <v>2030</v>
      </c>
      <c r="C127" s="9">
        <f t="shared" si="10"/>
        <v>47665</v>
      </c>
      <c r="D127" s="9">
        <f t="shared" si="13"/>
        <v>47695</v>
      </c>
      <c r="E127" s="3">
        <f t="shared" si="14"/>
        <v>31</v>
      </c>
      <c r="F127" s="10">
        <f t="shared" si="15"/>
        <v>22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47674</v>
      </c>
      <c r="K127" s="25">
        <f t="shared" si="17"/>
        <v>0</v>
      </c>
    </row>
    <row r="128" spans="1:11" x14ac:dyDescent="0.25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47705</v>
      </c>
      <c r="B128" s="24">
        <f t="shared" si="12"/>
        <v>2030</v>
      </c>
      <c r="C128" s="9">
        <f t="shared" si="10"/>
        <v>47696</v>
      </c>
      <c r="D128" s="9">
        <f t="shared" si="13"/>
        <v>47726</v>
      </c>
      <c r="E128" s="3">
        <f t="shared" si="14"/>
        <v>31</v>
      </c>
      <c r="F128" s="10">
        <f t="shared" si="15"/>
        <v>22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47705</v>
      </c>
      <c r="K128" s="25">
        <f t="shared" si="17"/>
        <v>0</v>
      </c>
    </row>
    <row r="129" spans="1:11" x14ac:dyDescent="0.25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47736</v>
      </c>
      <c r="B129" s="24">
        <f t="shared" si="12"/>
        <v>2030</v>
      </c>
      <c r="C129" s="9">
        <f t="shared" si="10"/>
        <v>47727</v>
      </c>
      <c r="D129" s="9">
        <f t="shared" si="13"/>
        <v>47756</v>
      </c>
      <c r="E129" s="3">
        <f t="shared" si="14"/>
        <v>30</v>
      </c>
      <c r="F129" s="10">
        <f t="shared" si="15"/>
        <v>21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47736</v>
      </c>
      <c r="K129" s="25">
        <f t="shared" si="17"/>
        <v>0</v>
      </c>
    </row>
    <row r="130" spans="1:11" x14ac:dyDescent="0.25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47766</v>
      </c>
      <c r="B130" s="24">
        <f t="shared" si="12"/>
        <v>2030</v>
      </c>
      <c r="C130" s="9">
        <f t="shared" si="10"/>
        <v>47757</v>
      </c>
      <c r="D130" s="9">
        <f t="shared" si="13"/>
        <v>47787</v>
      </c>
      <c r="E130" s="3">
        <f t="shared" si="14"/>
        <v>31</v>
      </c>
      <c r="F130" s="10">
        <f t="shared" si="15"/>
        <v>22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47766</v>
      </c>
      <c r="K130" s="25">
        <f t="shared" si="17"/>
        <v>0</v>
      </c>
    </row>
    <row r="131" spans="1:11" x14ac:dyDescent="0.25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47797</v>
      </c>
      <c r="B131" s="24">
        <f t="shared" si="12"/>
        <v>2030</v>
      </c>
      <c r="C131" s="9">
        <f t="shared" si="10"/>
        <v>47788</v>
      </c>
      <c r="D131" s="9">
        <f t="shared" si="13"/>
        <v>47817</v>
      </c>
      <c r="E131" s="3">
        <f t="shared" si="14"/>
        <v>30</v>
      </c>
      <c r="F131" s="10">
        <f t="shared" si="15"/>
        <v>21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47797</v>
      </c>
      <c r="K131" s="25">
        <f t="shared" si="17"/>
        <v>0</v>
      </c>
    </row>
    <row r="132" spans="1:11" x14ac:dyDescent="0.25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47827</v>
      </c>
      <c r="B132" s="24">
        <f t="shared" si="12"/>
        <v>2030</v>
      </c>
      <c r="C132" s="9">
        <f t="shared" si="10"/>
        <v>47818</v>
      </c>
      <c r="D132" s="9">
        <f t="shared" si="13"/>
        <v>47848</v>
      </c>
      <c r="E132" s="3">
        <f t="shared" si="14"/>
        <v>31</v>
      </c>
      <c r="F132" s="10">
        <f t="shared" si="15"/>
        <v>22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47827</v>
      </c>
      <c r="K132" s="25">
        <f t="shared" si="17"/>
        <v>0</v>
      </c>
    </row>
    <row r="133" spans="1:11" x14ac:dyDescent="0.25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47858</v>
      </c>
      <c r="B133" s="24">
        <f t="shared" si="12"/>
        <v>2031</v>
      </c>
      <c r="C133" s="9">
        <f t="shared" ref="C133:C196" si="19">EOMONTH(A133,-1)+1</f>
        <v>47849</v>
      </c>
      <c r="D133" s="9">
        <f t="shared" si="13"/>
        <v>47879</v>
      </c>
      <c r="E133" s="3">
        <f t="shared" si="14"/>
        <v>31</v>
      </c>
      <c r="F133" s="10">
        <f t="shared" si="15"/>
        <v>22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47858</v>
      </c>
      <c r="K133" s="25">
        <f t="shared" si="17"/>
        <v>0</v>
      </c>
    </row>
    <row r="134" spans="1:11" x14ac:dyDescent="0.25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47889</v>
      </c>
      <c r="B134" s="24">
        <f t="shared" ref="B134:B197" si="21">YEAR(A134)</f>
        <v>2031</v>
      </c>
      <c r="C134" s="9">
        <f t="shared" si="19"/>
        <v>47880</v>
      </c>
      <c r="D134" s="9">
        <f t="shared" ref="D134:D197" si="22">EOMONTH(A134,0)</f>
        <v>47907</v>
      </c>
      <c r="E134" s="3">
        <f t="shared" ref="E134:E197" si="23">D134-C134+1</f>
        <v>28</v>
      </c>
      <c r="F134" s="10">
        <f t="shared" ref="F134:F197" si="24">D134-A134+1</f>
        <v>19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47889</v>
      </c>
      <c r="K134" s="25">
        <f t="shared" si="17"/>
        <v>0</v>
      </c>
    </row>
    <row r="135" spans="1:11" x14ac:dyDescent="0.25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47917</v>
      </c>
      <c r="B135" s="24">
        <f t="shared" si="21"/>
        <v>2031</v>
      </c>
      <c r="C135" s="9">
        <f t="shared" si="19"/>
        <v>47908</v>
      </c>
      <c r="D135" s="9">
        <f t="shared" si="22"/>
        <v>47938</v>
      </c>
      <c r="E135" s="3">
        <f t="shared" si="23"/>
        <v>31</v>
      </c>
      <c r="F135" s="10">
        <f t="shared" si="24"/>
        <v>22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47917</v>
      </c>
      <c r="K135" s="25">
        <f t="shared" ref="K135:K198" si="26">H135+I135</f>
        <v>0</v>
      </c>
    </row>
    <row r="136" spans="1:11" x14ac:dyDescent="0.25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47948</v>
      </c>
      <c r="B136" s="24">
        <f t="shared" si="21"/>
        <v>2031</v>
      </c>
      <c r="C136" s="9">
        <f t="shared" si="19"/>
        <v>47939</v>
      </c>
      <c r="D136" s="9">
        <f t="shared" si="22"/>
        <v>47968</v>
      </c>
      <c r="E136" s="3">
        <f t="shared" si="23"/>
        <v>30</v>
      </c>
      <c r="F136" s="10">
        <f t="shared" si="24"/>
        <v>21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47948</v>
      </c>
      <c r="K136" s="25">
        <f t="shared" si="26"/>
        <v>0</v>
      </c>
    </row>
    <row r="137" spans="1:11" x14ac:dyDescent="0.25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47978</v>
      </c>
      <c r="B137" s="24">
        <f t="shared" si="21"/>
        <v>2031</v>
      </c>
      <c r="C137" s="9">
        <f t="shared" si="19"/>
        <v>47969</v>
      </c>
      <c r="D137" s="9">
        <f t="shared" si="22"/>
        <v>47999</v>
      </c>
      <c r="E137" s="3">
        <f t="shared" si="23"/>
        <v>31</v>
      </c>
      <c r="F137" s="10">
        <f t="shared" si="24"/>
        <v>22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47978</v>
      </c>
      <c r="K137" s="25">
        <f t="shared" si="26"/>
        <v>0</v>
      </c>
    </row>
    <row r="138" spans="1:11" x14ac:dyDescent="0.25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48009</v>
      </c>
      <c r="B138" s="24">
        <f t="shared" si="21"/>
        <v>2031</v>
      </c>
      <c r="C138" s="9">
        <f t="shared" si="19"/>
        <v>48000</v>
      </c>
      <c r="D138" s="9">
        <f t="shared" si="22"/>
        <v>48029</v>
      </c>
      <c r="E138" s="3">
        <f t="shared" si="23"/>
        <v>30</v>
      </c>
      <c r="F138" s="10">
        <f t="shared" si="24"/>
        <v>21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48009</v>
      </c>
      <c r="K138" s="25">
        <f t="shared" si="26"/>
        <v>0</v>
      </c>
    </row>
    <row r="139" spans="1:11" x14ac:dyDescent="0.25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48039</v>
      </c>
      <c r="B139" s="24">
        <f t="shared" si="21"/>
        <v>2031</v>
      </c>
      <c r="C139" s="9">
        <f t="shared" si="19"/>
        <v>48030</v>
      </c>
      <c r="D139" s="9">
        <f t="shared" si="22"/>
        <v>48060</v>
      </c>
      <c r="E139" s="3">
        <f t="shared" si="23"/>
        <v>31</v>
      </c>
      <c r="F139" s="10">
        <f t="shared" si="24"/>
        <v>22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48039</v>
      </c>
      <c r="K139" s="25">
        <f t="shared" si="26"/>
        <v>0</v>
      </c>
    </row>
    <row r="140" spans="1:11" x14ac:dyDescent="0.25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48070</v>
      </c>
      <c r="B140" s="24">
        <f t="shared" si="21"/>
        <v>2031</v>
      </c>
      <c r="C140" s="9">
        <f t="shared" si="19"/>
        <v>48061</v>
      </c>
      <c r="D140" s="9">
        <f t="shared" si="22"/>
        <v>48091</v>
      </c>
      <c r="E140" s="3">
        <f t="shared" si="23"/>
        <v>31</v>
      </c>
      <c r="F140" s="10">
        <f t="shared" si="24"/>
        <v>22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48070</v>
      </c>
      <c r="K140" s="25">
        <f t="shared" si="26"/>
        <v>0</v>
      </c>
    </row>
    <row r="141" spans="1:11" x14ac:dyDescent="0.25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48101</v>
      </c>
      <c r="B141" s="24">
        <f t="shared" si="21"/>
        <v>2031</v>
      </c>
      <c r="C141" s="9">
        <f t="shared" si="19"/>
        <v>48092</v>
      </c>
      <c r="D141" s="9">
        <f t="shared" si="22"/>
        <v>48121</v>
      </c>
      <c r="E141" s="3">
        <f t="shared" si="23"/>
        <v>30</v>
      </c>
      <c r="F141" s="10">
        <f t="shared" si="24"/>
        <v>21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48101</v>
      </c>
      <c r="K141" s="25">
        <f t="shared" si="26"/>
        <v>0</v>
      </c>
    </row>
    <row r="142" spans="1:11" x14ac:dyDescent="0.25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48131</v>
      </c>
      <c r="B142" s="24">
        <f t="shared" si="21"/>
        <v>2031</v>
      </c>
      <c r="C142" s="9">
        <f t="shared" si="19"/>
        <v>48122</v>
      </c>
      <c r="D142" s="9">
        <f t="shared" si="22"/>
        <v>48152</v>
      </c>
      <c r="E142" s="3">
        <f t="shared" si="23"/>
        <v>31</v>
      </c>
      <c r="F142" s="10">
        <f t="shared" si="24"/>
        <v>22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48131</v>
      </c>
      <c r="K142" s="25">
        <f t="shared" si="26"/>
        <v>0</v>
      </c>
    </row>
    <row r="143" spans="1:11" x14ac:dyDescent="0.25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48162</v>
      </c>
      <c r="B143" s="24">
        <f t="shared" si="21"/>
        <v>2031</v>
      </c>
      <c r="C143" s="9">
        <f t="shared" si="19"/>
        <v>48153</v>
      </c>
      <c r="D143" s="9">
        <f t="shared" si="22"/>
        <v>48182</v>
      </c>
      <c r="E143" s="3">
        <f t="shared" si="23"/>
        <v>30</v>
      </c>
      <c r="F143" s="10">
        <f t="shared" si="24"/>
        <v>21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48162</v>
      </c>
      <c r="K143" s="25">
        <f t="shared" si="26"/>
        <v>0</v>
      </c>
    </row>
    <row r="144" spans="1:11" x14ac:dyDescent="0.25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48192</v>
      </c>
      <c r="B144" s="24">
        <f t="shared" si="21"/>
        <v>2031</v>
      </c>
      <c r="C144" s="9">
        <f t="shared" si="19"/>
        <v>48183</v>
      </c>
      <c r="D144" s="9">
        <f t="shared" si="22"/>
        <v>48213</v>
      </c>
      <c r="E144" s="3">
        <f t="shared" si="23"/>
        <v>31</v>
      </c>
      <c r="F144" s="10">
        <f t="shared" si="24"/>
        <v>22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48192</v>
      </c>
      <c r="K144" s="25">
        <f t="shared" si="26"/>
        <v>0</v>
      </c>
    </row>
    <row r="145" spans="1:11" x14ac:dyDescent="0.25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48223</v>
      </c>
      <c r="B145" s="24">
        <f t="shared" si="21"/>
        <v>2032</v>
      </c>
      <c r="C145" s="9">
        <f t="shared" si="19"/>
        <v>48214</v>
      </c>
      <c r="D145" s="9">
        <f t="shared" si="22"/>
        <v>48244</v>
      </c>
      <c r="E145" s="3">
        <f t="shared" si="23"/>
        <v>31</v>
      </c>
      <c r="F145" s="10">
        <f t="shared" si="24"/>
        <v>22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48223</v>
      </c>
      <c r="K145" s="25">
        <f t="shared" si="26"/>
        <v>0</v>
      </c>
    </row>
    <row r="146" spans="1:11" x14ac:dyDescent="0.25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48254</v>
      </c>
      <c r="B146" s="24">
        <f t="shared" si="21"/>
        <v>2032</v>
      </c>
      <c r="C146" s="9">
        <f t="shared" si="19"/>
        <v>48245</v>
      </c>
      <c r="D146" s="9">
        <f t="shared" si="22"/>
        <v>48273</v>
      </c>
      <c r="E146" s="3">
        <f t="shared" si="23"/>
        <v>29</v>
      </c>
      <c r="F146" s="10">
        <f t="shared" si="24"/>
        <v>20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48254</v>
      </c>
      <c r="K146" s="25">
        <f t="shared" si="26"/>
        <v>0</v>
      </c>
    </row>
    <row r="147" spans="1:11" x14ac:dyDescent="0.25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48283</v>
      </c>
      <c r="B147" s="24">
        <f t="shared" si="21"/>
        <v>2032</v>
      </c>
      <c r="C147" s="9">
        <f t="shared" si="19"/>
        <v>48274</v>
      </c>
      <c r="D147" s="9">
        <f t="shared" si="22"/>
        <v>48304</v>
      </c>
      <c r="E147" s="3">
        <f t="shared" si="23"/>
        <v>31</v>
      </c>
      <c r="F147" s="10">
        <f t="shared" si="24"/>
        <v>22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48283</v>
      </c>
      <c r="K147" s="25">
        <f t="shared" si="26"/>
        <v>0</v>
      </c>
    </row>
    <row r="148" spans="1:11" x14ac:dyDescent="0.25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48314</v>
      </c>
      <c r="B148" s="24">
        <f t="shared" si="21"/>
        <v>2032</v>
      </c>
      <c r="C148" s="9">
        <f t="shared" si="19"/>
        <v>48305</v>
      </c>
      <c r="D148" s="9">
        <f t="shared" si="22"/>
        <v>48334</v>
      </c>
      <c r="E148" s="3">
        <f t="shared" si="23"/>
        <v>30</v>
      </c>
      <c r="F148" s="10">
        <f t="shared" si="24"/>
        <v>21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48314</v>
      </c>
      <c r="K148" s="25">
        <f t="shared" si="26"/>
        <v>0</v>
      </c>
    </row>
    <row r="149" spans="1:11" x14ac:dyDescent="0.25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48344</v>
      </c>
      <c r="B149" s="24">
        <f t="shared" si="21"/>
        <v>2032</v>
      </c>
      <c r="C149" s="9">
        <f t="shared" si="19"/>
        <v>48335</v>
      </c>
      <c r="D149" s="9">
        <f t="shared" si="22"/>
        <v>48365</v>
      </c>
      <c r="E149" s="3">
        <f t="shared" si="23"/>
        <v>31</v>
      </c>
      <c r="F149" s="10">
        <f t="shared" si="24"/>
        <v>22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48344</v>
      </c>
      <c r="K149" s="25">
        <f t="shared" si="26"/>
        <v>0</v>
      </c>
    </row>
    <row r="150" spans="1:11" x14ac:dyDescent="0.25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48375</v>
      </c>
      <c r="B150" s="24">
        <f t="shared" si="21"/>
        <v>2032</v>
      </c>
      <c r="C150" s="9">
        <f t="shared" si="19"/>
        <v>48366</v>
      </c>
      <c r="D150" s="9">
        <f t="shared" si="22"/>
        <v>48395</v>
      </c>
      <c r="E150" s="3">
        <f t="shared" si="23"/>
        <v>30</v>
      </c>
      <c r="F150" s="10">
        <f t="shared" si="24"/>
        <v>21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48375</v>
      </c>
      <c r="K150" s="25">
        <f t="shared" si="26"/>
        <v>0</v>
      </c>
    </row>
    <row r="151" spans="1:11" x14ac:dyDescent="0.25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48405</v>
      </c>
      <c r="B151" s="24">
        <f t="shared" si="21"/>
        <v>2032</v>
      </c>
      <c r="C151" s="9">
        <f t="shared" si="19"/>
        <v>48396</v>
      </c>
      <c r="D151" s="9">
        <f t="shared" si="22"/>
        <v>48426</v>
      </c>
      <c r="E151" s="3">
        <f t="shared" si="23"/>
        <v>31</v>
      </c>
      <c r="F151" s="10">
        <f t="shared" si="24"/>
        <v>22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48405</v>
      </c>
      <c r="K151" s="25">
        <f t="shared" si="26"/>
        <v>0</v>
      </c>
    </row>
    <row r="152" spans="1:11" x14ac:dyDescent="0.25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48436</v>
      </c>
      <c r="B152" s="24">
        <f t="shared" si="21"/>
        <v>2032</v>
      </c>
      <c r="C152" s="9">
        <f t="shared" si="19"/>
        <v>48427</v>
      </c>
      <c r="D152" s="9">
        <f t="shared" si="22"/>
        <v>48457</v>
      </c>
      <c r="E152" s="3">
        <f t="shared" si="23"/>
        <v>31</v>
      </c>
      <c r="F152" s="10">
        <f t="shared" si="24"/>
        <v>22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48436</v>
      </c>
      <c r="K152" s="25">
        <f t="shared" si="26"/>
        <v>0</v>
      </c>
    </row>
    <row r="153" spans="1:11" x14ac:dyDescent="0.25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48467</v>
      </c>
      <c r="B153" s="24">
        <f t="shared" si="21"/>
        <v>2032</v>
      </c>
      <c r="C153" s="9">
        <f t="shared" si="19"/>
        <v>48458</v>
      </c>
      <c r="D153" s="9">
        <f t="shared" si="22"/>
        <v>48487</v>
      </c>
      <c r="E153" s="3">
        <f t="shared" si="23"/>
        <v>30</v>
      </c>
      <c r="F153" s="10">
        <f t="shared" si="24"/>
        <v>21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48467</v>
      </c>
      <c r="K153" s="25">
        <f t="shared" si="26"/>
        <v>0</v>
      </c>
    </row>
    <row r="154" spans="1:11" x14ac:dyDescent="0.25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48497</v>
      </c>
      <c r="B154" s="24">
        <f t="shared" si="21"/>
        <v>2032</v>
      </c>
      <c r="C154" s="9">
        <f t="shared" si="19"/>
        <v>48488</v>
      </c>
      <c r="D154" s="9">
        <f t="shared" si="22"/>
        <v>48518</v>
      </c>
      <c r="E154" s="3">
        <f t="shared" si="23"/>
        <v>31</v>
      </c>
      <c r="F154" s="10">
        <f t="shared" si="24"/>
        <v>22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48497</v>
      </c>
      <c r="K154" s="25">
        <f t="shared" si="26"/>
        <v>0</v>
      </c>
    </row>
    <row r="155" spans="1:11" x14ac:dyDescent="0.25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48528</v>
      </c>
      <c r="B155" s="24">
        <f t="shared" si="21"/>
        <v>2032</v>
      </c>
      <c r="C155" s="9">
        <f t="shared" si="19"/>
        <v>48519</v>
      </c>
      <c r="D155" s="9">
        <f t="shared" si="22"/>
        <v>48548</v>
      </c>
      <c r="E155" s="3">
        <f t="shared" si="23"/>
        <v>30</v>
      </c>
      <c r="F155" s="10">
        <f t="shared" si="24"/>
        <v>21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48528</v>
      </c>
      <c r="K155" s="25">
        <f t="shared" si="26"/>
        <v>0</v>
      </c>
    </row>
    <row r="156" spans="1:11" x14ac:dyDescent="0.25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48558</v>
      </c>
      <c r="B156" s="24">
        <f t="shared" si="21"/>
        <v>2032</v>
      </c>
      <c r="C156" s="9">
        <f t="shared" si="19"/>
        <v>48549</v>
      </c>
      <c r="D156" s="9">
        <f t="shared" si="22"/>
        <v>48579</v>
      </c>
      <c r="E156" s="3">
        <f t="shared" si="23"/>
        <v>31</v>
      </c>
      <c r="F156" s="10">
        <f t="shared" si="24"/>
        <v>22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48558</v>
      </c>
      <c r="K156" s="25">
        <f t="shared" si="26"/>
        <v>0</v>
      </c>
    </row>
    <row r="157" spans="1:11" x14ac:dyDescent="0.25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48589</v>
      </c>
      <c r="B157" s="24">
        <f t="shared" si="21"/>
        <v>2033</v>
      </c>
      <c r="C157" s="9">
        <f t="shared" si="19"/>
        <v>48580</v>
      </c>
      <c r="D157" s="9">
        <f t="shared" si="22"/>
        <v>48610</v>
      </c>
      <c r="E157" s="3">
        <f t="shared" si="23"/>
        <v>31</v>
      </c>
      <c r="F157" s="10">
        <f t="shared" si="24"/>
        <v>22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48589</v>
      </c>
      <c r="K157" s="25">
        <f t="shared" si="26"/>
        <v>0</v>
      </c>
    </row>
    <row r="158" spans="1:11" x14ac:dyDescent="0.25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48620</v>
      </c>
      <c r="B158" s="24">
        <f t="shared" si="21"/>
        <v>2033</v>
      </c>
      <c r="C158" s="9">
        <f t="shared" si="19"/>
        <v>48611</v>
      </c>
      <c r="D158" s="9">
        <f t="shared" si="22"/>
        <v>48638</v>
      </c>
      <c r="E158" s="3">
        <f t="shared" si="23"/>
        <v>28</v>
      </c>
      <c r="F158" s="10">
        <f t="shared" si="24"/>
        <v>19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48620</v>
      </c>
      <c r="K158" s="25">
        <f t="shared" si="26"/>
        <v>0</v>
      </c>
    </row>
    <row r="159" spans="1:11" x14ac:dyDescent="0.25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48648</v>
      </c>
      <c r="B159" s="24">
        <f t="shared" si="21"/>
        <v>2033</v>
      </c>
      <c r="C159" s="9">
        <f t="shared" si="19"/>
        <v>48639</v>
      </c>
      <c r="D159" s="9">
        <f t="shared" si="22"/>
        <v>48669</v>
      </c>
      <c r="E159" s="3">
        <f t="shared" si="23"/>
        <v>31</v>
      </c>
      <c r="F159" s="10">
        <f t="shared" si="24"/>
        <v>22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48648</v>
      </c>
      <c r="K159" s="25">
        <f t="shared" si="26"/>
        <v>0</v>
      </c>
    </row>
    <row r="160" spans="1:11" x14ac:dyDescent="0.25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48679</v>
      </c>
      <c r="B160" s="24">
        <f t="shared" si="21"/>
        <v>2033</v>
      </c>
      <c r="C160" s="9">
        <f t="shared" si="19"/>
        <v>48670</v>
      </c>
      <c r="D160" s="9">
        <f t="shared" si="22"/>
        <v>48699</v>
      </c>
      <c r="E160" s="3">
        <f t="shared" si="23"/>
        <v>30</v>
      </c>
      <c r="F160" s="10">
        <f t="shared" si="24"/>
        <v>21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48679</v>
      </c>
      <c r="K160" s="25">
        <f t="shared" si="26"/>
        <v>0</v>
      </c>
    </row>
    <row r="161" spans="1:11" x14ac:dyDescent="0.25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48709</v>
      </c>
      <c r="B161" s="24">
        <f t="shared" si="21"/>
        <v>2033</v>
      </c>
      <c r="C161" s="9">
        <f t="shared" si="19"/>
        <v>48700</v>
      </c>
      <c r="D161" s="9">
        <f t="shared" si="22"/>
        <v>48730</v>
      </c>
      <c r="E161" s="3">
        <f t="shared" si="23"/>
        <v>31</v>
      </c>
      <c r="F161" s="10">
        <f t="shared" si="24"/>
        <v>22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48709</v>
      </c>
      <c r="K161" s="25">
        <f t="shared" si="26"/>
        <v>0</v>
      </c>
    </row>
    <row r="162" spans="1:11" x14ac:dyDescent="0.25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48740</v>
      </c>
      <c r="B162" s="24">
        <f t="shared" si="21"/>
        <v>2033</v>
      </c>
      <c r="C162" s="9">
        <f t="shared" si="19"/>
        <v>48731</v>
      </c>
      <c r="D162" s="9">
        <f t="shared" si="22"/>
        <v>48760</v>
      </c>
      <c r="E162" s="3">
        <f t="shared" si="23"/>
        <v>30</v>
      </c>
      <c r="F162" s="10">
        <f t="shared" si="24"/>
        <v>21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48740</v>
      </c>
      <c r="K162" s="25">
        <f t="shared" si="26"/>
        <v>0</v>
      </c>
    </row>
    <row r="163" spans="1:11" x14ac:dyDescent="0.25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48770</v>
      </c>
      <c r="B163" s="24">
        <f t="shared" si="21"/>
        <v>2033</v>
      </c>
      <c r="C163" s="9">
        <f t="shared" si="19"/>
        <v>48761</v>
      </c>
      <c r="D163" s="9">
        <f t="shared" si="22"/>
        <v>48791</v>
      </c>
      <c r="E163" s="3">
        <f t="shared" si="23"/>
        <v>31</v>
      </c>
      <c r="F163" s="10">
        <f t="shared" si="24"/>
        <v>22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48770</v>
      </c>
      <c r="K163" s="25">
        <f t="shared" si="26"/>
        <v>0</v>
      </c>
    </row>
    <row r="164" spans="1:11" x14ac:dyDescent="0.25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48801</v>
      </c>
      <c r="B164" s="24">
        <f t="shared" si="21"/>
        <v>2033</v>
      </c>
      <c r="C164" s="9">
        <f t="shared" si="19"/>
        <v>48792</v>
      </c>
      <c r="D164" s="9">
        <f t="shared" si="22"/>
        <v>48822</v>
      </c>
      <c r="E164" s="3">
        <f t="shared" si="23"/>
        <v>31</v>
      </c>
      <c r="F164" s="10">
        <f t="shared" si="24"/>
        <v>22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48801</v>
      </c>
      <c r="K164" s="25">
        <f t="shared" si="26"/>
        <v>0</v>
      </c>
    </row>
    <row r="165" spans="1:11" x14ac:dyDescent="0.25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48832</v>
      </c>
      <c r="B165" s="24">
        <f t="shared" si="21"/>
        <v>2033</v>
      </c>
      <c r="C165" s="9">
        <f t="shared" si="19"/>
        <v>48823</v>
      </c>
      <c r="D165" s="9">
        <f t="shared" si="22"/>
        <v>48852</v>
      </c>
      <c r="E165" s="3">
        <f t="shared" si="23"/>
        <v>30</v>
      </c>
      <c r="F165" s="10">
        <f t="shared" si="24"/>
        <v>21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48832</v>
      </c>
      <c r="K165" s="25">
        <f t="shared" si="26"/>
        <v>0</v>
      </c>
    </row>
    <row r="166" spans="1:11" x14ac:dyDescent="0.25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48862</v>
      </c>
      <c r="B166" s="24">
        <f t="shared" si="21"/>
        <v>2033</v>
      </c>
      <c r="C166" s="9">
        <f t="shared" si="19"/>
        <v>48853</v>
      </c>
      <c r="D166" s="9">
        <f t="shared" si="22"/>
        <v>48883</v>
      </c>
      <c r="E166" s="3">
        <f t="shared" si="23"/>
        <v>31</v>
      </c>
      <c r="F166" s="10">
        <f t="shared" si="24"/>
        <v>22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48862</v>
      </c>
      <c r="K166" s="25">
        <f t="shared" si="26"/>
        <v>0</v>
      </c>
    </row>
    <row r="167" spans="1:11" x14ac:dyDescent="0.25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48893</v>
      </c>
      <c r="B167" s="24">
        <f t="shared" si="21"/>
        <v>2033</v>
      </c>
      <c r="C167" s="9">
        <f t="shared" si="19"/>
        <v>48884</v>
      </c>
      <c r="D167" s="9">
        <f t="shared" si="22"/>
        <v>48913</v>
      </c>
      <c r="E167" s="3">
        <f t="shared" si="23"/>
        <v>30</v>
      </c>
      <c r="F167" s="10">
        <f t="shared" si="24"/>
        <v>21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48893</v>
      </c>
      <c r="K167" s="25">
        <f t="shared" si="26"/>
        <v>0</v>
      </c>
    </row>
    <row r="168" spans="1:11" x14ac:dyDescent="0.25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48923</v>
      </c>
      <c r="B168" s="24">
        <f t="shared" si="21"/>
        <v>2033</v>
      </c>
      <c r="C168" s="9">
        <f t="shared" si="19"/>
        <v>48914</v>
      </c>
      <c r="D168" s="9">
        <f t="shared" si="22"/>
        <v>48944</v>
      </c>
      <c r="E168" s="3">
        <f t="shared" si="23"/>
        <v>31</v>
      </c>
      <c r="F168" s="10">
        <f t="shared" si="24"/>
        <v>22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48923</v>
      </c>
      <c r="K168" s="25">
        <f t="shared" si="26"/>
        <v>0</v>
      </c>
    </row>
    <row r="169" spans="1:11" x14ac:dyDescent="0.25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48954</v>
      </c>
      <c r="B169" s="24">
        <f t="shared" si="21"/>
        <v>2034</v>
      </c>
      <c r="C169" s="9">
        <f t="shared" si="19"/>
        <v>48945</v>
      </c>
      <c r="D169" s="9">
        <f t="shared" si="22"/>
        <v>48975</v>
      </c>
      <c r="E169" s="3">
        <f t="shared" si="23"/>
        <v>31</v>
      </c>
      <c r="F169" s="10">
        <f t="shared" si="24"/>
        <v>22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48954</v>
      </c>
      <c r="K169" s="25">
        <f t="shared" si="26"/>
        <v>0</v>
      </c>
    </row>
    <row r="170" spans="1:11" x14ac:dyDescent="0.25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48985</v>
      </c>
      <c r="B170" s="24">
        <f t="shared" si="21"/>
        <v>2034</v>
      </c>
      <c r="C170" s="9">
        <f t="shared" si="19"/>
        <v>48976</v>
      </c>
      <c r="D170" s="9">
        <f t="shared" si="22"/>
        <v>49003</v>
      </c>
      <c r="E170" s="3">
        <f t="shared" si="23"/>
        <v>28</v>
      </c>
      <c r="F170" s="10">
        <f t="shared" si="24"/>
        <v>19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48985</v>
      </c>
      <c r="K170" s="25">
        <f t="shared" si="26"/>
        <v>0</v>
      </c>
    </row>
    <row r="171" spans="1:11" x14ac:dyDescent="0.25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49013</v>
      </c>
      <c r="B171" s="24">
        <f t="shared" si="21"/>
        <v>2034</v>
      </c>
      <c r="C171" s="9">
        <f t="shared" si="19"/>
        <v>49004</v>
      </c>
      <c r="D171" s="9">
        <f t="shared" si="22"/>
        <v>49034</v>
      </c>
      <c r="E171" s="3">
        <f t="shared" si="23"/>
        <v>31</v>
      </c>
      <c r="F171" s="10">
        <f t="shared" si="24"/>
        <v>22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49013</v>
      </c>
      <c r="K171" s="25">
        <f t="shared" si="26"/>
        <v>0</v>
      </c>
    </row>
    <row r="172" spans="1:11" x14ac:dyDescent="0.25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49044</v>
      </c>
      <c r="B172" s="24">
        <f t="shared" si="21"/>
        <v>2034</v>
      </c>
      <c r="C172" s="9">
        <f t="shared" si="19"/>
        <v>49035</v>
      </c>
      <c r="D172" s="9">
        <f t="shared" si="22"/>
        <v>49064</v>
      </c>
      <c r="E172" s="3">
        <f t="shared" si="23"/>
        <v>30</v>
      </c>
      <c r="F172" s="10">
        <f t="shared" si="24"/>
        <v>21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49044</v>
      </c>
      <c r="K172" s="25">
        <f t="shared" si="26"/>
        <v>0</v>
      </c>
    </row>
    <row r="173" spans="1:11" x14ac:dyDescent="0.25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49074</v>
      </c>
      <c r="B173" s="24">
        <f t="shared" si="21"/>
        <v>2034</v>
      </c>
      <c r="C173" s="9">
        <f t="shared" si="19"/>
        <v>49065</v>
      </c>
      <c r="D173" s="9">
        <f t="shared" si="22"/>
        <v>49095</v>
      </c>
      <c r="E173" s="3">
        <f t="shared" si="23"/>
        <v>31</v>
      </c>
      <c r="F173" s="10">
        <f t="shared" si="24"/>
        <v>22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49074</v>
      </c>
      <c r="K173" s="25">
        <f t="shared" si="26"/>
        <v>0</v>
      </c>
    </row>
    <row r="174" spans="1:11" x14ac:dyDescent="0.25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49105</v>
      </c>
      <c r="B174" s="24">
        <f t="shared" si="21"/>
        <v>2034</v>
      </c>
      <c r="C174" s="9">
        <f t="shared" si="19"/>
        <v>49096</v>
      </c>
      <c r="D174" s="9">
        <f t="shared" si="22"/>
        <v>49125</v>
      </c>
      <c r="E174" s="3">
        <f t="shared" si="23"/>
        <v>30</v>
      </c>
      <c r="F174" s="10">
        <f t="shared" si="24"/>
        <v>21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49105</v>
      </c>
      <c r="K174" s="25">
        <f t="shared" si="26"/>
        <v>0</v>
      </c>
    </row>
    <row r="175" spans="1:11" x14ac:dyDescent="0.25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49135</v>
      </c>
      <c r="B175" s="24">
        <f t="shared" si="21"/>
        <v>2034</v>
      </c>
      <c r="C175" s="9">
        <f t="shared" si="19"/>
        <v>49126</v>
      </c>
      <c r="D175" s="9">
        <f t="shared" si="22"/>
        <v>49156</v>
      </c>
      <c r="E175" s="3">
        <f t="shared" si="23"/>
        <v>31</v>
      </c>
      <c r="F175" s="10">
        <f t="shared" si="24"/>
        <v>22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49135</v>
      </c>
      <c r="K175" s="25">
        <f t="shared" si="26"/>
        <v>0</v>
      </c>
    </row>
    <row r="176" spans="1:11" x14ac:dyDescent="0.25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49166</v>
      </c>
      <c r="B176" s="24">
        <f t="shared" si="21"/>
        <v>2034</v>
      </c>
      <c r="C176" s="9">
        <f t="shared" si="19"/>
        <v>49157</v>
      </c>
      <c r="D176" s="9">
        <f t="shared" si="22"/>
        <v>49187</v>
      </c>
      <c r="E176" s="3">
        <f t="shared" si="23"/>
        <v>31</v>
      </c>
      <c r="F176" s="10">
        <f t="shared" si="24"/>
        <v>22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49166</v>
      </c>
      <c r="K176" s="25">
        <f t="shared" si="26"/>
        <v>0</v>
      </c>
    </row>
    <row r="177" spans="1:11" x14ac:dyDescent="0.25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49197</v>
      </c>
      <c r="B177" s="24">
        <f t="shared" si="21"/>
        <v>2034</v>
      </c>
      <c r="C177" s="9">
        <f t="shared" si="19"/>
        <v>49188</v>
      </c>
      <c r="D177" s="9">
        <f t="shared" si="22"/>
        <v>49217</v>
      </c>
      <c r="E177" s="3">
        <f t="shared" si="23"/>
        <v>30</v>
      </c>
      <c r="F177" s="10">
        <f t="shared" si="24"/>
        <v>21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49197</v>
      </c>
      <c r="K177" s="25">
        <f t="shared" si="26"/>
        <v>0</v>
      </c>
    </row>
    <row r="178" spans="1:11" x14ac:dyDescent="0.25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49227</v>
      </c>
      <c r="B178" s="24">
        <f t="shared" si="21"/>
        <v>2034</v>
      </c>
      <c r="C178" s="9">
        <f t="shared" si="19"/>
        <v>49218</v>
      </c>
      <c r="D178" s="9">
        <f t="shared" si="22"/>
        <v>49248</v>
      </c>
      <c r="E178" s="3">
        <f t="shared" si="23"/>
        <v>31</v>
      </c>
      <c r="F178" s="10">
        <f t="shared" si="24"/>
        <v>22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49227</v>
      </c>
      <c r="K178" s="25">
        <f t="shared" si="26"/>
        <v>0</v>
      </c>
    </row>
    <row r="179" spans="1:11" x14ac:dyDescent="0.25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49258</v>
      </c>
      <c r="B179" s="24">
        <f t="shared" si="21"/>
        <v>2034</v>
      </c>
      <c r="C179" s="9">
        <f t="shared" si="19"/>
        <v>49249</v>
      </c>
      <c r="D179" s="9">
        <f t="shared" si="22"/>
        <v>49278</v>
      </c>
      <c r="E179" s="3">
        <f t="shared" si="23"/>
        <v>30</v>
      </c>
      <c r="F179" s="10">
        <f t="shared" si="24"/>
        <v>21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49258</v>
      </c>
      <c r="K179" s="25">
        <f t="shared" si="26"/>
        <v>0</v>
      </c>
    </row>
    <row r="180" spans="1:11" x14ac:dyDescent="0.25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49288</v>
      </c>
      <c r="B180" s="24">
        <f t="shared" si="21"/>
        <v>2034</v>
      </c>
      <c r="C180" s="9">
        <f t="shared" si="19"/>
        <v>49279</v>
      </c>
      <c r="D180" s="9">
        <f t="shared" si="22"/>
        <v>49309</v>
      </c>
      <c r="E180" s="3">
        <f t="shared" si="23"/>
        <v>31</v>
      </c>
      <c r="F180" s="10">
        <f t="shared" si="24"/>
        <v>22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49288</v>
      </c>
      <c r="K180" s="25">
        <f t="shared" si="26"/>
        <v>0</v>
      </c>
    </row>
    <row r="181" spans="1:11" x14ac:dyDescent="0.25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49319</v>
      </c>
      <c r="B181" s="24">
        <f t="shared" si="21"/>
        <v>2035</v>
      </c>
      <c r="C181" s="9">
        <f t="shared" si="19"/>
        <v>49310</v>
      </c>
      <c r="D181" s="9">
        <f t="shared" si="22"/>
        <v>49340</v>
      </c>
      <c r="E181" s="3">
        <f t="shared" si="23"/>
        <v>31</v>
      </c>
      <c r="F181" s="10">
        <f t="shared" si="24"/>
        <v>22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49319</v>
      </c>
      <c r="K181" s="25">
        <f t="shared" si="26"/>
        <v>0</v>
      </c>
    </row>
    <row r="182" spans="1:11" x14ac:dyDescent="0.25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49350</v>
      </c>
      <c r="B182" s="24">
        <f t="shared" si="21"/>
        <v>2035</v>
      </c>
      <c r="C182" s="9">
        <f t="shared" si="19"/>
        <v>49341</v>
      </c>
      <c r="D182" s="9">
        <f t="shared" si="22"/>
        <v>49368</v>
      </c>
      <c r="E182" s="3">
        <f t="shared" si="23"/>
        <v>28</v>
      </c>
      <c r="F182" s="10">
        <f t="shared" si="24"/>
        <v>19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49350</v>
      </c>
      <c r="K182" s="25">
        <f t="shared" si="26"/>
        <v>0</v>
      </c>
    </row>
    <row r="183" spans="1:11" x14ac:dyDescent="0.25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49378</v>
      </c>
      <c r="B183" s="24">
        <f t="shared" si="21"/>
        <v>2035</v>
      </c>
      <c r="C183" s="9">
        <f t="shared" si="19"/>
        <v>49369</v>
      </c>
      <c r="D183" s="9">
        <f t="shared" si="22"/>
        <v>49399</v>
      </c>
      <c r="E183" s="3">
        <f t="shared" si="23"/>
        <v>31</v>
      </c>
      <c r="F183" s="10">
        <f t="shared" si="24"/>
        <v>22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49378</v>
      </c>
      <c r="K183" s="25">
        <f t="shared" si="26"/>
        <v>0</v>
      </c>
    </row>
    <row r="184" spans="1:11" x14ac:dyDescent="0.25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49409</v>
      </c>
      <c r="B184" s="24">
        <f t="shared" si="21"/>
        <v>2035</v>
      </c>
      <c r="C184" s="9">
        <f t="shared" si="19"/>
        <v>49400</v>
      </c>
      <c r="D184" s="9">
        <f t="shared" si="22"/>
        <v>49429</v>
      </c>
      <c r="E184" s="3">
        <f t="shared" si="23"/>
        <v>30</v>
      </c>
      <c r="F184" s="10">
        <f t="shared" si="24"/>
        <v>21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49409</v>
      </c>
      <c r="K184" s="25">
        <f t="shared" si="26"/>
        <v>0</v>
      </c>
    </row>
    <row r="185" spans="1:11" x14ac:dyDescent="0.25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49439</v>
      </c>
      <c r="B185" s="24">
        <f t="shared" si="21"/>
        <v>2035</v>
      </c>
      <c r="C185" s="9">
        <f t="shared" si="19"/>
        <v>49430</v>
      </c>
      <c r="D185" s="9">
        <f t="shared" si="22"/>
        <v>49460</v>
      </c>
      <c r="E185" s="3">
        <f t="shared" si="23"/>
        <v>31</v>
      </c>
      <c r="F185" s="10">
        <f t="shared" si="24"/>
        <v>22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49439</v>
      </c>
      <c r="K185" s="25">
        <f t="shared" si="26"/>
        <v>0</v>
      </c>
    </row>
    <row r="186" spans="1:11" x14ac:dyDescent="0.25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49470</v>
      </c>
      <c r="B186" s="24">
        <f t="shared" si="21"/>
        <v>2035</v>
      </c>
      <c r="C186" s="9">
        <f t="shared" si="19"/>
        <v>49461</v>
      </c>
      <c r="D186" s="9">
        <f t="shared" si="22"/>
        <v>49490</v>
      </c>
      <c r="E186" s="3">
        <f t="shared" si="23"/>
        <v>30</v>
      </c>
      <c r="F186" s="10">
        <f t="shared" si="24"/>
        <v>21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49470</v>
      </c>
      <c r="K186" s="25">
        <f t="shared" si="26"/>
        <v>0</v>
      </c>
    </row>
    <row r="187" spans="1:11" x14ac:dyDescent="0.25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49500</v>
      </c>
      <c r="B187" s="24">
        <f t="shared" si="21"/>
        <v>2035</v>
      </c>
      <c r="C187" s="9">
        <f t="shared" si="19"/>
        <v>49491</v>
      </c>
      <c r="D187" s="9">
        <f t="shared" si="22"/>
        <v>49521</v>
      </c>
      <c r="E187" s="3">
        <f t="shared" si="23"/>
        <v>31</v>
      </c>
      <c r="F187" s="10">
        <f t="shared" si="24"/>
        <v>22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49500</v>
      </c>
      <c r="K187" s="25">
        <f t="shared" si="26"/>
        <v>0</v>
      </c>
    </row>
    <row r="188" spans="1:11" x14ac:dyDescent="0.25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49531</v>
      </c>
      <c r="B188" s="24">
        <f t="shared" si="21"/>
        <v>2035</v>
      </c>
      <c r="C188" s="9">
        <f t="shared" si="19"/>
        <v>49522</v>
      </c>
      <c r="D188" s="9">
        <f t="shared" si="22"/>
        <v>49552</v>
      </c>
      <c r="E188" s="3">
        <f t="shared" si="23"/>
        <v>31</v>
      </c>
      <c r="F188" s="10">
        <f t="shared" si="24"/>
        <v>22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49531</v>
      </c>
      <c r="K188" s="25">
        <f t="shared" si="26"/>
        <v>0</v>
      </c>
    </row>
    <row r="189" spans="1:11" x14ac:dyDescent="0.25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49562</v>
      </c>
      <c r="B189" s="24">
        <f t="shared" si="21"/>
        <v>2035</v>
      </c>
      <c r="C189" s="9">
        <f t="shared" si="19"/>
        <v>49553</v>
      </c>
      <c r="D189" s="9">
        <f t="shared" si="22"/>
        <v>49582</v>
      </c>
      <c r="E189" s="3">
        <f t="shared" si="23"/>
        <v>30</v>
      </c>
      <c r="F189" s="10">
        <f t="shared" si="24"/>
        <v>21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49562</v>
      </c>
      <c r="K189" s="25">
        <f t="shared" si="26"/>
        <v>0</v>
      </c>
    </row>
    <row r="190" spans="1:11" x14ac:dyDescent="0.25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49592</v>
      </c>
      <c r="B190" s="24">
        <f t="shared" si="21"/>
        <v>2035</v>
      </c>
      <c r="C190" s="9">
        <f t="shared" si="19"/>
        <v>49583</v>
      </c>
      <c r="D190" s="9">
        <f t="shared" si="22"/>
        <v>49613</v>
      </c>
      <c r="E190" s="3">
        <f t="shared" si="23"/>
        <v>31</v>
      </c>
      <c r="F190" s="10">
        <f t="shared" si="24"/>
        <v>22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49592</v>
      </c>
      <c r="K190" s="25">
        <f t="shared" si="26"/>
        <v>0</v>
      </c>
    </row>
    <row r="191" spans="1:11" x14ac:dyDescent="0.25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49623</v>
      </c>
      <c r="B191" s="24">
        <f t="shared" si="21"/>
        <v>2035</v>
      </c>
      <c r="C191" s="9">
        <f t="shared" si="19"/>
        <v>49614</v>
      </c>
      <c r="D191" s="9">
        <f t="shared" si="22"/>
        <v>49643</v>
      </c>
      <c r="E191" s="3">
        <f t="shared" si="23"/>
        <v>30</v>
      </c>
      <c r="F191" s="10">
        <f t="shared" si="24"/>
        <v>21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49623</v>
      </c>
      <c r="K191" s="25">
        <f t="shared" si="26"/>
        <v>0</v>
      </c>
    </row>
    <row r="192" spans="1:11" x14ac:dyDescent="0.25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49653</v>
      </c>
      <c r="B192" s="24">
        <f t="shared" si="21"/>
        <v>2035</v>
      </c>
      <c r="C192" s="9">
        <f t="shared" si="19"/>
        <v>49644</v>
      </c>
      <c r="D192" s="9">
        <f t="shared" si="22"/>
        <v>49674</v>
      </c>
      <c r="E192" s="3">
        <f t="shared" si="23"/>
        <v>31</v>
      </c>
      <c r="F192" s="10">
        <f t="shared" si="24"/>
        <v>22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49653</v>
      </c>
      <c r="K192" s="25">
        <f t="shared" si="26"/>
        <v>0</v>
      </c>
    </row>
    <row r="193" spans="1:11" x14ac:dyDescent="0.25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49684</v>
      </c>
      <c r="B193" s="24">
        <f t="shared" si="21"/>
        <v>2036</v>
      </c>
      <c r="C193" s="9">
        <f t="shared" si="19"/>
        <v>49675</v>
      </c>
      <c r="D193" s="9">
        <f t="shared" si="22"/>
        <v>49705</v>
      </c>
      <c r="E193" s="3">
        <f t="shared" si="23"/>
        <v>31</v>
      </c>
      <c r="F193" s="10">
        <f t="shared" si="24"/>
        <v>22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49684</v>
      </c>
      <c r="K193" s="25">
        <f t="shared" si="26"/>
        <v>0</v>
      </c>
    </row>
    <row r="194" spans="1:11" x14ac:dyDescent="0.25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49715</v>
      </c>
      <c r="B194" s="24">
        <f t="shared" si="21"/>
        <v>2036</v>
      </c>
      <c r="C194" s="9">
        <f t="shared" si="19"/>
        <v>49706</v>
      </c>
      <c r="D194" s="9">
        <f t="shared" si="22"/>
        <v>49734</v>
      </c>
      <c r="E194" s="3">
        <f t="shared" si="23"/>
        <v>29</v>
      </c>
      <c r="F194" s="10">
        <f t="shared" si="24"/>
        <v>20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49715</v>
      </c>
      <c r="K194" s="25">
        <f t="shared" si="26"/>
        <v>0</v>
      </c>
    </row>
    <row r="195" spans="1:11" x14ac:dyDescent="0.25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49744</v>
      </c>
      <c r="B195" s="24">
        <f t="shared" si="21"/>
        <v>2036</v>
      </c>
      <c r="C195" s="9">
        <f t="shared" si="19"/>
        <v>49735</v>
      </c>
      <c r="D195" s="9">
        <f t="shared" si="22"/>
        <v>49765</v>
      </c>
      <c r="E195" s="3">
        <f t="shared" si="23"/>
        <v>31</v>
      </c>
      <c r="F195" s="10">
        <f t="shared" si="24"/>
        <v>22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49744</v>
      </c>
      <c r="K195" s="25">
        <f t="shared" si="26"/>
        <v>0</v>
      </c>
    </row>
    <row r="196" spans="1:11" x14ac:dyDescent="0.25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49775</v>
      </c>
      <c r="B196" s="24">
        <f t="shared" si="21"/>
        <v>2036</v>
      </c>
      <c r="C196" s="9">
        <f t="shared" si="19"/>
        <v>49766</v>
      </c>
      <c r="D196" s="9">
        <f t="shared" si="22"/>
        <v>49795</v>
      </c>
      <c r="E196" s="3">
        <f t="shared" si="23"/>
        <v>30</v>
      </c>
      <c r="F196" s="10">
        <f t="shared" si="24"/>
        <v>21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49775</v>
      </c>
      <c r="K196" s="25">
        <f t="shared" si="26"/>
        <v>0</v>
      </c>
    </row>
    <row r="197" spans="1:11" x14ac:dyDescent="0.25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49805</v>
      </c>
      <c r="B197" s="24">
        <f t="shared" si="21"/>
        <v>2036</v>
      </c>
      <c r="C197" s="9">
        <f t="shared" ref="C197:C260" si="28">EOMONTH(A197,-1)+1</f>
        <v>49796</v>
      </c>
      <c r="D197" s="9">
        <f t="shared" si="22"/>
        <v>49826</v>
      </c>
      <c r="E197" s="3">
        <f t="shared" si="23"/>
        <v>31</v>
      </c>
      <c r="F197" s="10">
        <f t="shared" si="24"/>
        <v>22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49805</v>
      </c>
      <c r="K197" s="25">
        <f t="shared" si="26"/>
        <v>0</v>
      </c>
    </row>
    <row r="198" spans="1:11" x14ac:dyDescent="0.25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49836</v>
      </c>
      <c r="B198" s="24">
        <f t="shared" ref="B198:B261" si="30">YEAR(A198)</f>
        <v>2036</v>
      </c>
      <c r="C198" s="9">
        <f t="shared" si="28"/>
        <v>49827</v>
      </c>
      <c r="D198" s="9">
        <f t="shared" ref="D198:D261" si="31">EOMONTH(A198,0)</f>
        <v>49856</v>
      </c>
      <c r="E198" s="3">
        <f t="shared" ref="E198:E261" si="32">D198-C198+1</f>
        <v>30</v>
      </c>
      <c r="F198" s="10">
        <f t="shared" ref="F198:F261" si="33">D198-A198+1</f>
        <v>21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49836</v>
      </c>
      <c r="K198" s="25">
        <f t="shared" si="26"/>
        <v>0</v>
      </c>
    </row>
    <row r="199" spans="1:11" x14ac:dyDescent="0.25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49866</v>
      </c>
      <c r="B199" s="24">
        <f t="shared" si="30"/>
        <v>2036</v>
      </c>
      <c r="C199" s="9">
        <f t="shared" si="28"/>
        <v>49857</v>
      </c>
      <c r="D199" s="9">
        <f t="shared" si="31"/>
        <v>49887</v>
      </c>
      <c r="E199" s="3">
        <f t="shared" si="32"/>
        <v>31</v>
      </c>
      <c r="F199" s="10">
        <f t="shared" si="33"/>
        <v>22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49866</v>
      </c>
      <c r="K199" s="25">
        <f t="shared" ref="K199:K262" si="35">H199+I199</f>
        <v>0</v>
      </c>
    </row>
    <row r="200" spans="1:11" x14ac:dyDescent="0.25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49897</v>
      </c>
      <c r="B200" s="24">
        <f t="shared" si="30"/>
        <v>2036</v>
      </c>
      <c r="C200" s="9">
        <f t="shared" si="28"/>
        <v>49888</v>
      </c>
      <c r="D200" s="9">
        <f t="shared" si="31"/>
        <v>49918</v>
      </c>
      <c r="E200" s="3">
        <f t="shared" si="32"/>
        <v>31</v>
      </c>
      <c r="F200" s="10">
        <f t="shared" si="33"/>
        <v>22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49897</v>
      </c>
      <c r="K200" s="25">
        <f t="shared" si="35"/>
        <v>0</v>
      </c>
    </row>
    <row r="201" spans="1:11" x14ac:dyDescent="0.25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49928</v>
      </c>
      <c r="B201" s="24">
        <f t="shared" si="30"/>
        <v>2036</v>
      </c>
      <c r="C201" s="9">
        <f t="shared" si="28"/>
        <v>49919</v>
      </c>
      <c r="D201" s="9">
        <f t="shared" si="31"/>
        <v>49948</v>
      </c>
      <c r="E201" s="3">
        <f t="shared" si="32"/>
        <v>30</v>
      </c>
      <c r="F201" s="10">
        <f t="shared" si="33"/>
        <v>21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49928</v>
      </c>
      <c r="K201" s="25">
        <f t="shared" si="35"/>
        <v>0</v>
      </c>
    </row>
    <row r="202" spans="1:11" x14ac:dyDescent="0.25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49958</v>
      </c>
      <c r="B202" s="24">
        <f t="shared" si="30"/>
        <v>2036</v>
      </c>
      <c r="C202" s="9">
        <f t="shared" si="28"/>
        <v>49949</v>
      </c>
      <c r="D202" s="9">
        <f t="shared" si="31"/>
        <v>49979</v>
      </c>
      <c r="E202" s="3">
        <f t="shared" si="32"/>
        <v>31</v>
      </c>
      <c r="F202" s="10">
        <f t="shared" si="33"/>
        <v>22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49958</v>
      </c>
      <c r="K202" s="25">
        <f t="shared" si="35"/>
        <v>0</v>
      </c>
    </row>
    <row r="203" spans="1:11" x14ac:dyDescent="0.25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49989</v>
      </c>
      <c r="B203" s="24">
        <f t="shared" si="30"/>
        <v>2036</v>
      </c>
      <c r="C203" s="9">
        <f t="shared" si="28"/>
        <v>49980</v>
      </c>
      <c r="D203" s="9">
        <f t="shared" si="31"/>
        <v>50009</v>
      </c>
      <c r="E203" s="3">
        <f t="shared" si="32"/>
        <v>30</v>
      </c>
      <c r="F203" s="10">
        <f t="shared" si="33"/>
        <v>21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49989</v>
      </c>
      <c r="K203" s="25">
        <f t="shared" si="35"/>
        <v>0</v>
      </c>
    </row>
    <row r="204" spans="1:11" x14ac:dyDescent="0.25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50019</v>
      </c>
      <c r="B204" s="24">
        <f t="shared" si="30"/>
        <v>2036</v>
      </c>
      <c r="C204" s="9">
        <f t="shared" si="28"/>
        <v>50010</v>
      </c>
      <c r="D204" s="9">
        <f t="shared" si="31"/>
        <v>50040</v>
      </c>
      <c r="E204" s="3">
        <f t="shared" si="32"/>
        <v>31</v>
      </c>
      <c r="F204" s="10">
        <f t="shared" si="33"/>
        <v>22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50019</v>
      </c>
      <c r="K204" s="25">
        <f t="shared" si="35"/>
        <v>0</v>
      </c>
    </row>
    <row r="205" spans="1:11" x14ac:dyDescent="0.25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50050</v>
      </c>
      <c r="B205" s="24">
        <f t="shared" si="30"/>
        <v>2037</v>
      </c>
      <c r="C205" s="9">
        <f t="shared" si="28"/>
        <v>50041</v>
      </c>
      <c r="D205" s="9">
        <f t="shared" si="31"/>
        <v>50071</v>
      </c>
      <c r="E205" s="3">
        <f t="shared" si="32"/>
        <v>31</v>
      </c>
      <c r="F205" s="10">
        <f t="shared" si="33"/>
        <v>22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50050</v>
      </c>
      <c r="K205" s="25">
        <f t="shared" si="35"/>
        <v>0</v>
      </c>
    </row>
    <row r="206" spans="1:11" x14ac:dyDescent="0.25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50081</v>
      </c>
      <c r="B206" s="24">
        <f t="shared" si="30"/>
        <v>2037</v>
      </c>
      <c r="C206" s="9">
        <f t="shared" si="28"/>
        <v>50072</v>
      </c>
      <c r="D206" s="9">
        <f t="shared" si="31"/>
        <v>50099</v>
      </c>
      <c r="E206" s="3">
        <f t="shared" si="32"/>
        <v>28</v>
      </c>
      <c r="F206" s="10">
        <f t="shared" si="33"/>
        <v>19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50081</v>
      </c>
      <c r="K206" s="25">
        <f t="shared" si="35"/>
        <v>0</v>
      </c>
    </row>
    <row r="207" spans="1:11" x14ac:dyDescent="0.25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50109</v>
      </c>
      <c r="B207" s="24">
        <f t="shared" si="30"/>
        <v>2037</v>
      </c>
      <c r="C207" s="9">
        <f t="shared" si="28"/>
        <v>50100</v>
      </c>
      <c r="D207" s="9">
        <f t="shared" si="31"/>
        <v>50130</v>
      </c>
      <c r="E207" s="3">
        <f t="shared" si="32"/>
        <v>31</v>
      </c>
      <c r="F207" s="10">
        <f t="shared" si="33"/>
        <v>22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50109</v>
      </c>
      <c r="K207" s="25">
        <f t="shared" si="35"/>
        <v>0</v>
      </c>
    </row>
    <row r="208" spans="1:11" x14ac:dyDescent="0.25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50140</v>
      </c>
      <c r="B208" s="24">
        <f t="shared" si="30"/>
        <v>2037</v>
      </c>
      <c r="C208" s="9">
        <f t="shared" si="28"/>
        <v>50131</v>
      </c>
      <c r="D208" s="9">
        <f t="shared" si="31"/>
        <v>50160</v>
      </c>
      <c r="E208" s="3">
        <f t="shared" si="32"/>
        <v>30</v>
      </c>
      <c r="F208" s="10">
        <f t="shared" si="33"/>
        <v>21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50140</v>
      </c>
      <c r="K208" s="25">
        <f t="shared" si="35"/>
        <v>0</v>
      </c>
    </row>
    <row r="209" spans="1:11" x14ac:dyDescent="0.25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50170</v>
      </c>
      <c r="B209" s="24">
        <f t="shared" si="30"/>
        <v>2037</v>
      </c>
      <c r="C209" s="9">
        <f t="shared" si="28"/>
        <v>50161</v>
      </c>
      <c r="D209" s="9">
        <f t="shared" si="31"/>
        <v>50191</v>
      </c>
      <c r="E209" s="3">
        <f t="shared" si="32"/>
        <v>31</v>
      </c>
      <c r="F209" s="10">
        <f t="shared" si="33"/>
        <v>22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50170</v>
      </c>
      <c r="K209" s="25">
        <f t="shared" si="35"/>
        <v>0</v>
      </c>
    </row>
    <row r="210" spans="1:11" x14ac:dyDescent="0.25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50201</v>
      </c>
      <c r="B210" s="24">
        <f t="shared" si="30"/>
        <v>2037</v>
      </c>
      <c r="C210" s="9">
        <f t="shared" si="28"/>
        <v>50192</v>
      </c>
      <c r="D210" s="9">
        <f t="shared" si="31"/>
        <v>50221</v>
      </c>
      <c r="E210" s="3">
        <f t="shared" si="32"/>
        <v>30</v>
      </c>
      <c r="F210" s="10">
        <f t="shared" si="33"/>
        <v>21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50201</v>
      </c>
      <c r="K210" s="25">
        <f t="shared" si="35"/>
        <v>0</v>
      </c>
    </row>
    <row r="211" spans="1:11" x14ac:dyDescent="0.25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50231</v>
      </c>
      <c r="B211" s="24">
        <f t="shared" si="30"/>
        <v>2037</v>
      </c>
      <c r="C211" s="9">
        <f t="shared" si="28"/>
        <v>50222</v>
      </c>
      <c r="D211" s="9">
        <f t="shared" si="31"/>
        <v>50252</v>
      </c>
      <c r="E211" s="3">
        <f t="shared" si="32"/>
        <v>31</v>
      </c>
      <c r="F211" s="10">
        <f t="shared" si="33"/>
        <v>22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50231</v>
      </c>
      <c r="K211" s="25">
        <f t="shared" si="35"/>
        <v>0</v>
      </c>
    </row>
    <row r="212" spans="1:11" x14ac:dyDescent="0.25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50262</v>
      </c>
      <c r="B212" s="24">
        <f t="shared" si="30"/>
        <v>2037</v>
      </c>
      <c r="C212" s="9">
        <f t="shared" si="28"/>
        <v>50253</v>
      </c>
      <c r="D212" s="9">
        <f t="shared" si="31"/>
        <v>50283</v>
      </c>
      <c r="E212" s="3">
        <f t="shared" si="32"/>
        <v>31</v>
      </c>
      <c r="F212" s="10">
        <f t="shared" si="33"/>
        <v>22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50262</v>
      </c>
      <c r="K212" s="25">
        <f t="shared" si="35"/>
        <v>0</v>
      </c>
    </row>
    <row r="213" spans="1:11" x14ac:dyDescent="0.25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50293</v>
      </c>
      <c r="B213" s="24">
        <f t="shared" si="30"/>
        <v>2037</v>
      </c>
      <c r="C213" s="9">
        <f t="shared" si="28"/>
        <v>50284</v>
      </c>
      <c r="D213" s="9">
        <f t="shared" si="31"/>
        <v>50313</v>
      </c>
      <c r="E213" s="3">
        <f t="shared" si="32"/>
        <v>30</v>
      </c>
      <c r="F213" s="10">
        <f t="shared" si="33"/>
        <v>21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50293</v>
      </c>
      <c r="K213" s="25">
        <f t="shared" si="35"/>
        <v>0</v>
      </c>
    </row>
    <row r="214" spans="1:11" x14ac:dyDescent="0.25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50323</v>
      </c>
      <c r="B214" s="24">
        <f t="shared" si="30"/>
        <v>2037</v>
      </c>
      <c r="C214" s="9">
        <f t="shared" si="28"/>
        <v>50314</v>
      </c>
      <c r="D214" s="9">
        <f t="shared" si="31"/>
        <v>50344</v>
      </c>
      <c r="E214" s="3">
        <f t="shared" si="32"/>
        <v>31</v>
      </c>
      <c r="F214" s="10">
        <f t="shared" si="33"/>
        <v>22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50323</v>
      </c>
      <c r="K214" s="25">
        <f t="shared" si="35"/>
        <v>0</v>
      </c>
    </row>
    <row r="215" spans="1:11" x14ac:dyDescent="0.25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50354</v>
      </c>
      <c r="B215" s="24">
        <f t="shared" si="30"/>
        <v>2037</v>
      </c>
      <c r="C215" s="9">
        <f t="shared" si="28"/>
        <v>50345</v>
      </c>
      <c r="D215" s="9">
        <f t="shared" si="31"/>
        <v>50374</v>
      </c>
      <c r="E215" s="3">
        <f t="shared" si="32"/>
        <v>30</v>
      </c>
      <c r="F215" s="10">
        <f t="shared" si="33"/>
        <v>21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50354</v>
      </c>
      <c r="K215" s="25">
        <f t="shared" si="35"/>
        <v>0</v>
      </c>
    </row>
    <row r="216" spans="1:11" x14ac:dyDescent="0.25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50384</v>
      </c>
      <c r="B216" s="24">
        <f t="shared" si="30"/>
        <v>2037</v>
      </c>
      <c r="C216" s="9">
        <f t="shared" si="28"/>
        <v>50375</v>
      </c>
      <c r="D216" s="9">
        <f t="shared" si="31"/>
        <v>50405</v>
      </c>
      <c r="E216" s="3">
        <f t="shared" si="32"/>
        <v>31</v>
      </c>
      <c r="F216" s="10">
        <f t="shared" si="33"/>
        <v>22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50384</v>
      </c>
      <c r="K216" s="25">
        <f t="shared" si="35"/>
        <v>0</v>
      </c>
    </row>
    <row r="217" spans="1:11" x14ac:dyDescent="0.25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50415</v>
      </c>
      <c r="B217" s="24">
        <f t="shared" si="30"/>
        <v>2038</v>
      </c>
      <c r="C217" s="9">
        <f t="shared" si="28"/>
        <v>50406</v>
      </c>
      <c r="D217" s="9">
        <f t="shared" si="31"/>
        <v>50436</v>
      </c>
      <c r="E217" s="3">
        <f t="shared" si="32"/>
        <v>31</v>
      </c>
      <c r="F217" s="10">
        <f t="shared" si="33"/>
        <v>22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50415</v>
      </c>
      <c r="K217" s="25">
        <f t="shared" si="35"/>
        <v>0</v>
      </c>
    </row>
    <row r="218" spans="1:11" x14ac:dyDescent="0.25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50446</v>
      </c>
      <c r="B218" s="24">
        <f t="shared" si="30"/>
        <v>2038</v>
      </c>
      <c r="C218" s="9">
        <f t="shared" si="28"/>
        <v>50437</v>
      </c>
      <c r="D218" s="9">
        <f t="shared" si="31"/>
        <v>50464</v>
      </c>
      <c r="E218" s="3">
        <f t="shared" si="32"/>
        <v>28</v>
      </c>
      <c r="F218" s="10">
        <f t="shared" si="33"/>
        <v>19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50446</v>
      </c>
      <c r="K218" s="25">
        <f t="shared" si="35"/>
        <v>0</v>
      </c>
    </row>
    <row r="219" spans="1:11" x14ac:dyDescent="0.25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50474</v>
      </c>
      <c r="B219" s="24">
        <f t="shared" si="30"/>
        <v>2038</v>
      </c>
      <c r="C219" s="9">
        <f t="shared" si="28"/>
        <v>50465</v>
      </c>
      <c r="D219" s="9">
        <f t="shared" si="31"/>
        <v>50495</v>
      </c>
      <c r="E219" s="3">
        <f t="shared" si="32"/>
        <v>31</v>
      </c>
      <c r="F219" s="10">
        <f t="shared" si="33"/>
        <v>22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50474</v>
      </c>
      <c r="K219" s="25">
        <f t="shared" si="35"/>
        <v>0</v>
      </c>
    </row>
    <row r="220" spans="1:11" x14ac:dyDescent="0.25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50505</v>
      </c>
      <c r="B220" s="24">
        <f t="shared" si="30"/>
        <v>2038</v>
      </c>
      <c r="C220" s="9">
        <f t="shared" si="28"/>
        <v>50496</v>
      </c>
      <c r="D220" s="9">
        <f t="shared" si="31"/>
        <v>50525</v>
      </c>
      <c r="E220" s="3">
        <f t="shared" si="32"/>
        <v>30</v>
      </c>
      <c r="F220" s="10">
        <f t="shared" si="33"/>
        <v>21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50505</v>
      </c>
      <c r="K220" s="25">
        <f t="shared" si="35"/>
        <v>0</v>
      </c>
    </row>
    <row r="221" spans="1:11" x14ac:dyDescent="0.25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50535</v>
      </c>
      <c r="B221" s="24">
        <f t="shared" si="30"/>
        <v>2038</v>
      </c>
      <c r="C221" s="9">
        <f t="shared" si="28"/>
        <v>50526</v>
      </c>
      <c r="D221" s="9">
        <f t="shared" si="31"/>
        <v>50556</v>
      </c>
      <c r="E221" s="3">
        <f t="shared" si="32"/>
        <v>31</v>
      </c>
      <c r="F221" s="10">
        <f t="shared" si="33"/>
        <v>22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50535</v>
      </c>
      <c r="K221" s="25">
        <f t="shared" si="35"/>
        <v>0</v>
      </c>
    </row>
    <row r="222" spans="1:11" x14ac:dyDescent="0.25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50566</v>
      </c>
      <c r="B222" s="24">
        <f t="shared" si="30"/>
        <v>2038</v>
      </c>
      <c r="C222" s="9">
        <f t="shared" si="28"/>
        <v>50557</v>
      </c>
      <c r="D222" s="9">
        <f t="shared" si="31"/>
        <v>50586</v>
      </c>
      <c r="E222" s="3">
        <f t="shared" si="32"/>
        <v>30</v>
      </c>
      <c r="F222" s="10">
        <f t="shared" si="33"/>
        <v>21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50566</v>
      </c>
      <c r="K222" s="25">
        <f t="shared" si="35"/>
        <v>0</v>
      </c>
    </row>
    <row r="223" spans="1:11" x14ac:dyDescent="0.25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50596</v>
      </c>
      <c r="B223" s="24">
        <f t="shared" si="30"/>
        <v>2038</v>
      </c>
      <c r="C223" s="9">
        <f t="shared" si="28"/>
        <v>50587</v>
      </c>
      <c r="D223" s="9">
        <f t="shared" si="31"/>
        <v>50617</v>
      </c>
      <c r="E223" s="3">
        <f t="shared" si="32"/>
        <v>31</v>
      </c>
      <c r="F223" s="10">
        <f t="shared" si="33"/>
        <v>22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50596</v>
      </c>
      <c r="K223" s="25">
        <f t="shared" si="35"/>
        <v>0</v>
      </c>
    </row>
    <row r="224" spans="1:11" x14ac:dyDescent="0.25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50627</v>
      </c>
      <c r="B224" s="24">
        <f t="shared" si="30"/>
        <v>2038</v>
      </c>
      <c r="C224" s="9">
        <f t="shared" si="28"/>
        <v>50618</v>
      </c>
      <c r="D224" s="9">
        <f t="shared" si="31"/>
        <v>50648</v>
      </c>
      <c r="E224" s="3">
        <f t="shared" si="32"/>
        <v>31</v>
      </c>
      <c r="F224" s="10">
        <f t="shared" si="33"/>
        <v>22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50627</v>
      </c>
      <c r="K224" s="25">
        <f t="shared" si="35"/>
        <v>0</v>
      </c>
    </row>
    <row r="225" spans="1:11" x14ac:dyDescent="0.25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50658</v>
      </c>
      <c r="B225" s="24">
        <f t="shared" si="30"/>
        <v>2038</v>
      </c>
      <c r="C225" s="9">
        <f t="shared" si="28"/>
        <v>50649</v>
      </c>
      <c r="D225" s="9">
        <f t="shared" si="31"/>
        <v>50678</v>
      </c>
      <c r="E225" s="3">
        <f t="shared" si="32"/>
        <v>30</v>
      </c>
      <c r="F225" s="10">
        <f t="shared" si="33"/>
        <v>21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50658</v>
      </c>
      <c r="K225" s="25">
        <f t="shared" si="35"/>
        <v>0</v>
      </c>
    </row>
    <row r="226" spans="1:11" x14ac:dyDescent="0.25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50688</v>
      </c>
      <c r="B226" s="24">
        <f t="shared" si="30"/>
        <v>2038</v>
      </c>
      <c r="C226" s="9">
        <f t="shared" si="28"/>
        <v>50679</v>
      </c>
      <c r="D226" s="9">
        <f t="shared" si="31"/>
        <v>50709</v>
      </c>
      <c r="E226" s="3">
        <f t="shared" si="32"/>
        <v>31</v>
      </c>
      <c r="F226" s="10">
        <f t="shared" si="33"/>
        <v>22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50688</v>
      </c>
      <c r="K226" s="25">
        <f t="shared" si="35"/>
        <v>0</v>
      </c>
    </row>
    <row r="227" spans="1:11" x14ac:dyDescent="0.25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50719</v>
      </c>
      <c r="B227" s="24">
        <f t="shared" si="30"/>
        <v>2038</v>
      </c>
      <c r="C227" s="9">
        <f t="shared" si="28"/>
        <v>50710</v>
      </c>
      <c r="D227" s="9">
        <f t="shared" si="31"/>
        <v>50739</v>
      </c>
      <c r="E227" s="3">
        <f t="shared" si="32"/>
        <v>30</v>
      </c>
      <c r="F227" s="10">
        <f t="shared" si="33"/>
        <v>21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50719</v>
      </c>
      <c r="K227" s="25">
        <f t="shared" si="35"/>
        <v>0</v>
      </c>
    </row>
    <row r="228" spans="1:11" x14ac:dyDescent="0.25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50749</v>
      </c>
      <c r="B228" s="24">
        <f t="shared" si="30"/>
        <v>2038</v>
      </c>
      <c r="C228" s="9">
        <f t="shared" si="28"/>
        <v>50740</v>
      </c>
      <c r="D228" s="9">
        <f t="shared" si="31"/>
        <v>50770</v>
      </c>
      <c r="E228" s="3">
        <f t="shared" si="32"/>
        <v>31</v>
      </c>
      <c r="F228" s="10">
        <f t="shared" si="33"/>
        <v>22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50749</v>
      </c>
      <c r="K228" s="25">
        <f t="shared" si="35"/>
        <v>0</v>
      </c>
    </row>
    <row r="229" spans="1:11" x14ac:dyDescent="0.25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50780</v>
      </c>
      <c r="B229" s="24">
        <f t="shared" si="30"/>
        <v>2039</v>
      </c>
      <c r="C229" s="9">
        <f t="shared" si="28"/>
        <v>50771</v>
      </c>
      <c r="D229" s="9">
        <f t="shared" si="31"/>
        <v>50801</v>
      </c>
      <c r="E229" s="3">
        <f t="shared" si="32"/>
        <v>31</v>
      </c>
      <c r="F229" s="10">
        <f t="shared" si="33"/>
        <v>22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50780</v>
      </c>
      <c r="K229" s="25">
        <f t="shared" si="35"/>
        <v>0</v>
      </c>
    </row>
    <row r="230" spans="1:11" x14ac:dyDescent="0.25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50811</v>
      </c>
      <c r="B230" s="24">
        <f t="shared" si="30"/>
        <v>2039</v>
      </c>
      <c r="C230" s="9">
        <f t="shared" si="28"/>
        <v>50802</v>
      </c>
      <c r="D230" s="9">
        <f t="shared" si="31"/>
        <v>50829</v>
      </c>
      <c r="E230" s="3">
        <f t="shared" si="32"/>
        <v>28</v>
      </c>
      <c r="F230" s="10">
        <f t="shared" si="33"/>
        <v>19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50811</v>
      </c>
      <c r="K230" s="25">
        <f t="shared" si="35"/>
        <v>0</v>
      </c>
    </row>
    <row r="231" spans="1:11" x14ac:dyDescent="0.25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50839</v>
      </c>
      <c r="B231" s="24">
        <f t="shared" si="30"/>
        <v>2039</v>
      </c>
      <c r="C231" s="9">
        <f t="shared" si="28"/>
        <v>50830</v>
      </c>
      <c r="D231" s="9">
        <f t="shared" si="31"/>
        <v>50860</v>
      </c>
      <c r="E231" s="3">
        <f t="shared" si="32"/>
        <v>31</v>
      </c>
      <c r="F231" s="10">
        <f t="shared" si="33"/>
        <v>22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50839</v>
      </c>
      <c r="K231" s="25">
        <f t="shared" si="35"/>
        <v>0</v>
      </c>
    </row>
    <row r="232" spans="1:11" x14ac:dyDescent="0.25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50870</v>
      </c>
      <c r="B232" s="24">
        <f t="shared" si="30"/>
        <v>2039</v>
      </c>
      <c r="C232" s="9">
        <f t="shared" si="28"/>
        <v>50861</v>
      </c>
      <c r="D232" s="9">
        <f t="shared" si="31"/>
        <v>50890</v>
      </c>
      <c r="E232" s="3">
        <f t="shared" si="32"/>
        <v>30</v>
      </c>
      <c r="F232" s="10">
        <f t="shared" si="33"/>
        <v>21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50870</v>
      </c>
      <c r="K232" s="25">
        <f t="shared" si="35"/>
        <v>0</v>
      </c>
    </row>
    <row r="233" spans="1:11" x14ac:dyDescent="0.25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50900</v>
      </c>
      <c r="B233" s="24">
        <f t="shared" si="30"/>
        <v>2039</v>
      </c>
      <c r="C233" s="9">
        <f t="shared" si="28"/>
        <v>50891</v>
      </c>
      <c r="D233" s="9">
        <f t="shared" si="31"/>
        <v>50921</v>
      </c>
      <c r="E233" s="3">
        <f t="shared" si="32"/>
        <v>31</v>
      </c>
      <c r="F233" s="10">
        <f t="shared" si="33"/>
        <v>22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50900</v>
      </c>
      <c r="K233" s="25">
        <f t="shared" si="35"/>
        <v>0</v>
      </c>
    </row>
    <row r="234" spans="1:11" x14ac:dyDescent="0.25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50931</v>
      </c>
      <c r="B234" s="24">
        <f t="shared" si="30"/>
        <v>2039</v>
      </c>
      <c r="C234" s="9">
        <f t="shared" si="28"/>
        <v>50922</v>
      </c>
      <c r="D234" s="9">
        <f t="shared" si="31"/>
        <v>50951</v>
      </c>
      <c r="E234" s="3">
        <f t="shared" si="32"/>
        <v>30</v>
      </c>
      <c r="F234" s="10">
        <f t="shared" si="33"/>
        <v>21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50931</v>
      </c>
      <c r="K234" s="25">
        <f t="shared" si="35"/>
        <v>0</v>
      </c>
    </row>
    <row r="235" spans="1:11" x14ac:dyDescent="0.25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50961</v>
      </c>
      <c r="B235" s="24">
        <f t="shared" si="30"/>
        <v>2039</v>
      </c>
      <c r="C235" s="9">
        <f t="shared" si="28"/>
        <v>50952</v>
      </c>
      <c r="D235" s="9">
        <f t="shared" si="31"/>
        <v>50982</v>
      </c>
      <c r="E235" s="3">
        <f t="shared" si="32"/>
        <v>31</v>
      </c>
      <c r="F235" s="10">
        <f t="shared" si="33"/>
        <v>22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50961</v>
      </c>
      <c r="K235" s="25">
        <f t="shared" si="35"/>
        <v>0</v>
      </c>
    </row>
    <row r="236" spans="1:11" x14ac:dyDescent="0.25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50992</v>
      </c>
      <c r="B236" s="24">
        <f t="shared" si="30"/>
        <v>2039</v>
      </c>
      <c r="C236" s="9">
        <f t="shared" si="28"/>
        <v>50983</v>
      </c>
      <c r="D236" s="9">
        <f t="shared" si="31"/>
        <v>51013</v>
      </c>
      <c r="E236" s="3">
        <f t="shared" si="32"/>
        <v>31</v>
      </c>
      <c r="F236" s="10">
        <f t="shared" si="33"/>
        <v>22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50992</v>
      </c>
      <c r="K236" s="25">
        <f t="shared" si="35"/>
        <v>0</v>
      </c>
    </row>
    <row r="237" spans="1:11" x14ac:dyDescent="0.25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51023</v>
      </c>
      <c r="B237" s="24">
        <f t="shared" si="30"/>
        <v>2039</v>
      </c>
      <c r="C237" s="9">
        <f t="shared" si="28"/>
        <v>51014</v>
      </c>
      <c r="D237" s="9">
        <f t="shared" si="31"/>
        <v>51043</v>
      </c>
      <c r="E237" s="3">
        <f t="shared" si="32"/>
        <v>30</v>
      </c>
      <c r="F237" s="10">
        <f t="shared" si="33"/>
        <v>21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51023</v>
      </c>
      <c r="K237" s="25">
        <f t="shared" si="35"/>
        <v>0</v>
      </c>
    </row>
    <row r="238" spans="1:11" x14ac:dyDescent="0.25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51053</v>
      </c>
      <c r="B238" s="24">
        <f t="shared" si="30"/>
        <v>2039</v>
      </c>
      <c r="C238" s="9">
        <f t="shared" si="28"/>
        <v>51044</v>
      </c>
      <c r="D238" s="9">
        <f t="shared" si="31"/>
        <v>51074</v>
      </c>
      <c r="E238" s="3">
        <f t="shared" si="32"/>
        <v>31</v>
      </c>
      <c r="F238" s="10">
        <f t="shared" si="33"/>
        <v>22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51053</v>
      </c>
      <c r="K238" s="25">
        <f t="shared" si="35"/>
        <v>0</v>
      </c>
    </row>
    <row r="239" spans="1:11" x14ac:dyDescent="0.25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51084</v>
      </c>
      <c r="B239" s="24">
        <f t="shared" si="30"/>
        <v>2039</v>
      </c>
      <c r="C239" s="9">
        <f t="shared" si="28"/>
        <v>51075</v>
      </c>
      <c r="D239" s="9">
        <f t="shared" si="31"/>
        <v>51104</v>
      </c>
      <c r="E239" s="3">
        <f t="shared" si="32"/>
        <v>30</v>
      </c>
      <c r="F239" s="10">
        <f t="shared" si="33"/>
        <v>21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51084</v>
      </c>
      <c r="K239" s="25">
        <f t="shared" si="35"/>
        <v>0</v>
      </c>
    </row>
    <row r="240" spans="1:11" x14ac:dyDescent="0.25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51114</v>
      </c>
      <c r="B240" s="24">
        <f t="shared" si="30"/>
        <v>2039</v>
      </c>
      <c r="C240" s="9">
        <f t="shared" si="28"/>
        <v>51105</v>
      </c>
      <c r="D240" s="9">
        <f t="shared" si="31"/>
        <v>51135</v>
      </c>
      <c r="E240" s="3">
        <f t="shared" si="32"/>
        <v>31</v>
      </c>
      <c r="F240" s="10">
        <f t="shared" si="33"/>
        <v>22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51114</v>
      </c>
      <c r="K240" s="25">
        <f t="shared" si="35"/>
        <v>0</v>
      </c>
    </row>
    <row r="241" spans="1:11" x14ac:dyDescent="0.25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51145</v>
      </c>
      <c r="B241" s="24">
        <f t="shared" si="30"/>
        <v>2040</v>
      </c>
      <c r="C241" s="9">
        <f t="shared" si="28"/>
        <v>51136</v>
      </c>
      <c r="D241" s="9">
        <f t="shared" si="31"/>
        <v>51166</v>
      </c>
      <c r="E241" s="3">
        <f t="shared" si="32"/>
        <v>31</v>
      </c>
      <c r="F241" s="10">
        <f t="shared" si="33"/>
        <v>22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51145</v>
      </c>
      <c r="K241" s="25">
        <f t="shared" si="35"/>
        <v>0</v>
      </c>
    </row>
    <row r="242" spans="1:11" x14ac:dyDescent="0.25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51176</v>
      </c>
      <c r="B242" s="24">
        <f t="shared" si="30"/>
        <v>2040</v>
      </c>
      <c r="C242" s="9">
        <f t="shared" si="28"/>
        <v>51167</v>
      </c>
      <c r="D242" s="9">
        <f t="shared" si="31"/>
        <v>51195</v>
      </c>
      <c r="E242" s="3">
        <f t="shared" si="32"/>
        <v>29</v>
      </c>
      <c r="F242" s="10">
        <f t="shared" si="33"/>
        <v>20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51176</v>
      </c>
      <c r="K242" s="25">
        <f t="shared" si="35"/>
        <v>0</v>
      </c>
    </row>
    <row r="243" spans="1:11" x14ac:dyDescent="0.25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51205</v>
      </c>
      <c r="B243" s="24">
        <f t="shared" si="30"/>
        <v>2040</v>
      </c>
      <c r="C243" s="9">
        <f t="shared" si="28"/>
        <v>51196</v>
      </c>
      <c r="D243" s="9">
        <f t="shared" si="31"/>
        <v>51226</v>
      </c>
      <c r="E243" s="3">
        <f t="shared" si="32"/>
        <v>31</v>
      </c>
      <c r="F243" s="10">
        <f t="shared" si="33"/>
        <v>22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51205</v>
      </c>
      <c r="K243" s="25">
        <f t="shared" si="35"/>
        <v>0</v>
      </c>
    </row>
    <row r="244" spans="1:11" x14ac:dyDescent="0.25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51236</v>
      </c>
      <c r="B244" s="24">
        <f t="shared" si="30"/>
        <v>2040</v>
      </c>
      <c r="C244" s="9">
        <f t="shared" si="28"/>
        <v>51227</v>
      </c>
      <c r="D244" s="9">
        <f t="shared" si="31"/>
        <v>51256</v>
      </c>
      <c r="E244" s="3">
        <f t="shared" si="32"/>
        <v>30</v>
      </c>
      <c r="F244" s="10">
        <f t="shared" si="33"/>
        <v>21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51236</v>
      </c>
      <c r="K244" s="25">
        <f t="shared" si="35"/>
        <v>0</v>
      </c>
    </row>
    <row r="245" spans="1:11" x14ac:dyDescent="0.25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51266</v>
      </c>
      <c r="B245" s="24">
        <f t="shared" si="30"/>
        <v>2040</v>
      </c>
      <c r="C245" s="9">
        <f t="shared" si="28"/>
        <v>51257</v>
      </c>
      <c r="D245" s="9">
        <f t="shared" si="31"/>
        <v>51287</v>
      </c>
      <c r="E245" s="3">
        <f t="shared" si="32"/>
        <v>31</v>
      </c>
      <c r="F245" s="10">
        <f t="shared" si="33"/>
        <v>22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51266</v>
      </c>
      <c r="K245" s="25">
        <f t="shared" si="35"/>
        <v>0</v>
      </c>
    </row>
    <row r="246" spans="1:11" x14ac:dyDescent="0.25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51297</v>
      </c>
      <c r="B246" s="24">
        <f t="shared" si="30"/>
        <v>2040</v>
      </c>
      <c r="C246" s="9">
        <f t="shared" si="28"/>
        <v>51288</v>
      </c>
      <c r="D246" s="9">
        <f t="shared" si="31"/>
        <v>51317</v>
      </c>
      <c r="E246" s="3">
        <f t="shared" si="32"/>
        <v>30</v>
      </c>
      <c r="F246" s="10">
        <f t="shared" si="33"/>
        <v>21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51297</v>
      </c>
      <c r="K246" s="25">
        <f t="shared" si="35"/>
        <v>0</v>
      </c>
    </row>
    <row r="247" spans="1:11" x14ac:dyDescent="0.25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51327</v>
      </c>
      <c r="B247" s="24">
        <f t="shared" si="30"/>
        <v>2040</v>
      </c>
      <c r="C247" s="9">
        <f t="shared" si="28"/>
        <v>51318</v>
      </c>
      <c r="D247" s="9">
        <f t="shared" si="31"/>
        <v>51348</v>
      </c>
      <c r="E247" s="3">
        <f t="shared" si="32"/>
        <v>31</v>
      </c>
      <c r="F247" s="10">
        <f t="shared" si="33"/>
        <v>22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51327</v>
      </c>
      <c r="K247" s="25">
        <f t="shared" si="35"/>
        <v>0</v>
      </c>
    </row>
    <row r="248" spans="1:11" x14ac:dyDescent="0.25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51358</v>
      </c>
      <c r="B248" s="24">
        <f t="shared" si="30"/>
        <v>2040</v>
      </c>
      <c r="C248" s="9">
        <f t="shared" si="28"/>
        <v>51349</v>
      </c>
      <c r="D248" s="9">
        <f t="shared" si="31"/>
        <v>51379</v>
      </c>
      <c r="E248" s="3">
        <f t="shared" si="32"/>
        <v>31</v>
      </c>
      <c r="F248" s="10">
        <f t="shared" si="33"/>
        <v>22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51358</v>
      </c>
      <c r="K248" s="25">
        <f t="shared" si="35"/>
        <v>0</v>
      </c>
    </row>
    <row r="249" spans="1:11" x14ac:dyDescent="0.25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51389</v>
      </c>
      <c r="B249" s="24">
        <f t="shared" si="30"/>
        <v>2040</v>
      </c>
      <c r="C249" s="9">
        <f t="shared" si="28"/>
        <v>51380</v>
      </c>
      <c r="D249" s="9">
        <f t="shared" si="31"/>
        <v>51409</v>
      </c>
      <c r="E249" s="3">
        <f t="shared" si="32"/>
        <v>30</v>
      </c>
      <c r="F249" s="10">
        <f t="shared" si="33"/>
        <v>21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51389</v>
      </c>
      <c r="K249" s="25">
        <f t="shared" si="35"/>
        <v>0</v>
      </c>
    </row>
    <row r="250" spans="1:11" x14ac:dyDescent="0.25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51419</v>
      </c>
      <c r="B250" s="24">
        <f t="shared" si="30"/>
        <v>2040</v>
      </c>
      <c r="C250" s="9">
        <f t="shared" si="28"/>
        <v>51410</v>
      </c>
      <c r="D250" s="9">
        <f t="shared" si="31"/>
        <v>51440</v>
      </c>
      <c r="E250" s="3">
        <f t="shared" si="32"/>
        <v>31</v>
      </c>
      <c r="F250" s="10">
        <f t="shared" si="33"/>
        <v>22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51419</v>
      </c>
      <c r="K250" s="25">
        <f t="shared" si="35"/>
        <v>0</v>
      </c>
    </row>
    <row r="251" spans="1:11" x14ac:dyDescent="0.25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51450</v>
      </c>
      <c r="B251" s="24">
        <f t="shared" si="30"/>
        <v>2040</v>
      </c>
      <c r="C251" s="9">
        <f t="shared" si="28"/>
        <v>51441</v>
      </c>
      <c r="D251" s="9">
        <f t="shared" si="31"/>
        <v>51470</v>
      </c>
      <c r="E251" s="3">
        <f t="shared" si="32"/>
        <v>30</v>
      </c>
      <c r="F251" s="10">
        <f t="shared" si="33"/>
        <v>21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51450</v>
      </c>
      <c r="K251" s="25">
        <f t="shared" si="35"/>
        <v>0</v>
      </c>
    </row>
    <row r="252" spans="1:11" x14ac:dyDescent="0.25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51480</v>
      </c>
      <c r="B252" s="24">
        <f t="shared" si="30"/>
        <v>2040</v>
      </c>
      <c r="C252" s="9">
        <f t="shared" si="28"/>
        <v>51471</v>
      </c>
      <c r="D252" s="9">
        <f t="shared" si="31"/>
        <v>51501</v>
      </c>
      <c r="E252" s="3">
        <f t="shared" si="32"/>
        <v>31</v>
      </c>
      <c r="F252" s="10">
        <f t="shared" si="33"/>
        <v>22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51480</v>
      </c>
      <c r="K252" s="25">
        <f t="shared" si="35"/>
        <v>0</v>
      </c>
    </row>
    <row r="253" spans="1:11" x14ac:dyDescent="0.25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51511</v>
      </c>
      <c r="B253" s="24">
        <f t="shared" si="30"/>
        <v>2041</v>
      </c>
      <c r="C253" s="9">
        <f t="shared" si="28"/>
        <v>51502</v>
      </c>
      <c r="D253" s="9">
        <f t="shared" si="31"/>
        <v>51532</v>
      </c>
      <c r="E253" s="3">
        <f t="shared" si="32"/>
        <v>31</v>
      </c>
      <c r="F253" s="10">
        <f t="shared" si="33"/>
        <v>22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51511</v>
      </c>
      <c r="K253" s="25">
        <f t="shared" si="35"/>
        <v>0</v>
      </c>
    </row>
    <row r="254" spans="1:11" x14ac:dyDescent="0.25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51542</v>
      </c>
      <c r="B254" s="24">
        <f t="shared" si="30"/>
        <v>2041</v>
      </c>
      <c r="C254" s="9">
        <f t="shared" si="28"/>
        <v>51533</v>
      </c>
      <c r="D254" s="9">
        <f t="shared" si="31"/>
        <v>51560</v>
      </c>
      <c r="E254" s="3">
        <f t="shared" si="32"/>
        <v>28</v>
      </c>
      <c r="F254" s="10">
        <f t="shared" si="33"/>
        <v>19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51542</v>
      </c>
      <c r="K254" s="25">
        <f t="shared" si="35"/>
        <v>0</v>
      </c>
    </row>
    <row r="255" spans="1:11" x14ac:dyDescent="0.25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51570</v>
      </c>
      <c r="B255" s="24">
        <f t="shared" si="30"/>
        <v>2041</v>
      </c>
      <c r="C255" s="9">
        <f t="shared" si="28"/>
        <v>51561</v>
      </c>
      <c r="D255" s="9">
        <f t="shared" si="31"/>
        <v>51591</v>
      </c>
      <c r="E255" s="3">
        <f t="shared" si="32"/>
        <v>31</v>
      </c>
      <c r="F255" s="10">
        <f t="shared" si="33"/>
        <v>22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51570</v>
      </c>
      <c r="K255" s="25">
        <f t="shared" si="35"/>
        <v>0</v>
      </c>
    </row>
    <row r="256" spans="1:11" x14ac:dyDescent="0.25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51601</v>
      </c>
      <c r="B256" s="24">
        <f t="shared" si="30"/>
        <v>2041</v>
      </c>
      <c r="C256" s="9">
        <f t="shared" si="28"/>
        <v>51592</v>
      </c>
      <c r="D256" s="9">
        <f t="shared" si="31"/>
        <v>51621</v>
      </c>
      <c r="E256" s="3">
        <f t="shared" si="32"/>
        <v>30</v>
      </c>
      <c r="F256" s="10">
        <f t="shared" si="33"/>
        <v>21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51601</v>
      </c>
      <c r="K256" s="25">
        <f t="shared" si="35"/>
        <v>0</v>
      </c>
    </row>
    <row r="257" spans="1:11" x14ac:dyDescent="0.25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51631</v>
      </c>
      <c r="B257" s="24">
        <f t="shared" si="30"/>
        <v>2041</v>
      </c>
      <c r="C257" s="9">
        <f t="shared" si="28"/>
        <v>51622</v>
      </c>
      <c r="D257" s="9">
        <f t="shared" si="31"/>
        <v>51652</v>
      </c>
      <c r="E257" s="3">
        <f t="shared" si="32"/>
        <v>31</v>
      </c>
      <c r="F257" s="10">
        <f t="shared" si="33"/>
        <v>22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51631</v>
      </c>
      <c r="K257" s="25">
        <f t="shared" si="35"/>
        <v>0</v>
      </c>
    </row>
    <row r="258" spans="1:11" x14ac:dyDescent="0.25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51662</v>
      </c>
      <c r="B258" s="24">
        <f t="shared" si="30"/>
        <v>2041</v>
      </c>
      <c r="C258" s="9">
        <f t="shared" si="28"/>
        <v>51653</v>
      </c>
      <c r="D258" s="9">
        <f t="shared" si="31"/>
        <v>51682</v>
      </c>
      <c r="E258" s="3">
        <f t="shared" si="32"/>
        <v>30</v>
      </c>
      <c r="F258" s="10">
        <f t="shared" si="33"/>
        <v>21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51662</v>
      </c>
      <c r="K258" s="25">
        <f t="shared" si="35"/>
        <v>0</v>
      </c>
    </row>
    <row r="259" spans="1:11" x14ac:dyDescent="0.25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51692</v>
      </c>
      <c r="B259" s="24">
        <f t="shared" si="30"/>
        <v>2041</v>
      </c>
      <c r="C259" s="9">
        <f t="shared" si="28"/>
        <v>51683</v>
      </c>
      <c r="D259" s="9">
        <f t="shared" si="31"/>
        <v>51713</v>
      </c>
      <c r="E259" s="3">
        <f t="shared" si="32"/>
        <v>31</v>
      </c>
      <c r="F259" s="10">
        <f t="shared" si="33"/>
        <v>22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51692</v>
      </c>
      <c r="K259" s="25">
        <f t="shared" si="35"/>
        <v>0</v>
      </c>
    </row>
    <row r="260" spans="1:11" x14ac:dyDescent="0.25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51723</v>
      </c>
      <c r="B260" s="24">
        <f t="shared" si="30"/>
        <v>2041</v>
      </c>
      <c r="C260" s="9">
        <f t="shared" si="28"/>
        <v>51714</v>
      </c>
      <c r="D260" s="9">
        <f t="shared" si="31"/>
        <v>51744</v>
      </c>
      <c r="E260" s="3">
        <f t="shared" si="32"/>
        <v>31</v>
      </c>
      <c r="F260" s="10">
        <f t="shared" si="33"/>
        <v>22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51723</v>
      </c>
      <c r="K260" s="25">
        <f t="shared" si="35"/>
        <v>0</v>
      </c>
    </row>
    <row r="261" spans="1:11" x14ac:dyDescent="0.25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51754</v>
      </c>
      <c r="B261" s="24">
        <f t="shared" si="30"/>
        <v>2041</v>
      </c>
      <c r="C261" s="9">
        <f t="shared" ref="C261:C324" si="37">EOMONTH(A261,-1)+1</f>
        <v>51745</v>
      </c>
      <c r="D261" s="9">
        <f t="shared" si="31"/>
        <v>51774</v>
      </c>
      <c r="E261" s="3">
        <f t="shared" si="32"/>
        <v>30</v>
      </c>
      <c r="F261" s="10">
        <f t="shared" si="33"/>
        <v>21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51754</v>
      </c>
      <c r="K261" s="25">
        <f t="shared" si="35"/>
        <v>0</v>
      </c>
    </row>
    <row r="262" spans="1:11" x14ac:dyDescent="0.25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51784</v>
      </c>
      <c r="B262" s="24">
        <f t="shared" ref="B262:B325" si="39">YEAR(A262)</f>
        <v>2041</v>
      </c>
      <c r="C262" s="9">
        <f t="shared" si="37"/>
        <v>51775</v>
      </c>
      <c r="D262" s="9">
        <f t="shared" ref="D262:D325" si="40">EOMONTH(A262,0)</f>
        <v>51805</v>
      </c>
      <c r="E262" s="3">
        <f t="shared" ref="E262:E325" si="41">D262-C262+1</f>
        <v>31</v>
      </c>
      <c r="F262" s="10">
        <f t="shared" ref="F262:F325" si="42">D262-A262+1</f>
        <v>22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51784</v>
      </c>
      <c r="K262" s="25">
        <f t="shared" si="35"/>
        <v>0</v>
      </c>
    </row>
    <row r="263" spans="1:11" x14ac:dyDescent="0.25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51815</v>
      </c>
      <c r="B263" s="24">
        <f t="shared" si="39"/>
        <v>2041</v>
      </c>
      <c r="C263" s="9">
        <f t="shared" si="37"/>
        <v>51806</v>
      </c>
      <c r="D263" s="9">
        <f t="shared" si="40"/>
        <v>51835</v>
      </c>
      <c r="E263" s="3">
        <f t="shared" si="41"/>
        <v>30</v>
      </c>
      <c r="F263" s="10">
        <f t="shared" si="42"/>
        <v>21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51815</v>
      </c>
      <c r="K263" s="25">
        <f t="shared" ref="K263:K326" si="44">H263+I263</f>
        <v>0</v>
      </c>
    </row>
    <row r="264" spans="1:11" x14ac:dyDescent="0.25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51845</v>
      </c>
      <c r="B264" s="24">
        <f t="shared" si="39"/>
        <v>2041</v>
      </c>
      <c r="C264" s="9">
        <f t="shared" si="37"/>
        <v>51836</v>
      </c>
      <c r="D264" s="9">
        <f t="shared" si="40"/>
        <v>51866</v>
      </c>
      <c r="E264" s="3">
        <f t="shared" si="41"/>
        <v>31</v>
      </c>
      <c r="F264" s="10">
        <f t="shared" si="42"/>
        <v>22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51845</v>
      </c>
      <c r="K264" s="25">
        <f t="shared" si="44"/>
        <v>0</v>
      </c>
    </row>
    <row r="265" spans="1:11" x14ac:dyDescent="0.25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51876</v>
      </c>
      <c r="B265" s="24">
        <f t="shared" si="39"/>
        <v>2042</v>
      </c>
      <c r="C265" s="9">
        <f t="shared" si="37"/>
        <v>51867</v>
      </c>
      <c r="D265" s="9">
        <f t="shared" si="40"/>
        <v>51897</v>
      </c>
      <c r="E265" s="3">
        <f t="shared" si="41"/>
        <v>31</v>
      </c>
      <c r="F265" s="10">
        <f t="shared" si="42"/>
        <v>22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51876</v>
      </c>
      <c r="K265" s="25">
        <f t="shared" si="44"/>
        <v>0</v>
      </c>
    </row>
    <row r="266" spans="1:11" x14ac:dyDescent="0.25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51907</v>
      </c>
      <c r="B266" s="24">
        <f t="shared" si="39"/>
        <v>2042</v>
      </c>
      <c r="C266" s="9">
        <f t="shared" si="37"/>
        <v>51898</v>
      </c>
      <c r="D266" s="9">
        <f t="shared" si="40"/>
        <v>51925</v>
      </c>
      <c r="E266" s="3">
        <f t="shared" si="41"/>
        <v>28</v>
      </c>
      <c r="F266" s="10">
        <f t="shared" si="42"/>
        <v>19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51907</v>
      </c>
      <c r="K266" s="25">
        <f t="shared" si="44"/>
        <v>0</v>
      </c>
    </row>
    <row r="267" spans="1:11" x14ac:dyDescent="0.25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51935</v>
      </c>
      <c r="B267" s="24">
        <f t="shared" si="39"/>
        <v>2042</v>
      </c>
      <c r="C267" s="9">
        <f t="shared" si="37"/>
        <v>51926</v>
      </c>
      <c r="D267" s="9">
        <f t="shared" si="40"/>
        <v>51956</v>
      </c>
      <c r="E267" s="3">
        <f t="shared" si="41"/>
        <v>31</v>
      </c>
      <c r="F267" s="10">
        <f t="shared" si="42"/>
        <v>22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51935</v>
      </c>
      <c r="K267" s="25">
        <f t="shared" si="44"/>
        <v>0</v>
      </c>
    </row>
    <row r="268" spans="1:11" x14ac:dyDescent="0.25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51966</v>
      </c>
      <c r="B268" s="24">
        <f t="shared" si="39"/>
        <v>2042</v>
      </c>
      <c r="C268" s="9">
        <f t="shared" si="37"/>
        <v>51957</v>
      </c>
      <c r="D268" s="9">
        <f t="shared" si="40"/>
        <v>51986</v>
      </c>
      <c r="E268" s="3">
        <f t="shared" si="41"/>
        <v>30</v>
      </c>
      <c r="F268" s="10">
        <f t="shared" si="42"/>
        <v>21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51966</v>
      </c>
      <c r="K268" s="25">
        <f t="shared" si="44"/>
        <v>0</v>
      </c>
    </row>
    <row r="269" spans="1:11" x14ac:dyDescent="0.25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51996</v>
      </c>
      <c r="B269" s="24">
        <f t="shared" si="39"/>
        <v>2042</v>
      </c>
      <c r="C269" s="9">
        <f t="shared" si="37"/>
        <v>51987</v>
      </c>
      <c r="D269" s="9">
        <f t="shared" si="40"/>
        <v>52017</v>
      </c>
      <c r="E269" s="3">
        <f t="shared" si="41"/>
        <v>31</v>
      </c>
      <c r="F269" s="10">
        <f t="shared" si="42"/>
        <v>22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51996</v>
      </c>
      <c r="K269" s="25">
        <f t="shared" si="44"/>
        <v>0</v>
      </c>
    </row>
    <row r="270" spans="1:11" x14ac:dyDescent="0.25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52027</v>
      </c>
      <c r="B270" s="24">
        <f t="shared" si="39"/>
        <v>2042</v>
      </c>
      <c r="C270" s="9">
        <f t="shared" si="37"/>
        <v>52018</v>
      </c>
      <c r="D270" s="9">
        <f t="shared" si="40"/>
        <v>52047</v>
      </c>
      <c r="E270" s="3">
        <f t="shared" si="41"/>
        <v>30</v>
      </c>
      <c r="F270" s="10">
        <f t="shared" si="42"/>
        <v>21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52027</v>
      </c>
      <c r="K270" s="25">
        <f t="shared" si="44"/>
        <v>0</v>
      </c>
    </row>
    <row r="271" spans="1:11" x14ac:dyDescent="0.25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52057</v>
      </c>
      <c r="B271" s="24">
        <f t="shared" si="39"/>
        <v>2042</v>
      </c>
      <c r="C271" s="9">
        <f t="shared" si="37"/>
        <v>52048</v>
      </c>
      <c r="D271" s="9">
        <f t="shared" si="40"/>
        <v>52078</v>
      </c>
      <c r="E271" s="3">
        <f t="shared" si="41"/>
        <v>31</v>
      </c>
      <c r="F271" s="10">
        <f t="shared" si="42"/>
        <v>22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52057</v>
      </c>
      <c r="K271" s="25">
        <f t="shared" si="44"/>
        <v>0</v>
      </c>
    </row>
    <row r="272" spans="1:11" x14ac:dyDescent="0.25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52088</v>
      </c>
      <c r="B272" s="24">
        <f t="shared" si="39"/>
        <v>2042</v>
      </c>
      <c r="C272" s="9">
        <f t="shared" si="37"/>
        <v>52079</v>
      </c>
      <c r="D272" s="9">
        <f t="shared" si="40"/>
        <v>52109</v>
      </c>
      <c r="E272" s="3">
        <f t="shared" si="41"/>
        <v>31</v>
      </c>
      <c r="F272" s="10">
        <f t="shared" si="42"/>
        <v>22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52088</v>
      </c>
      <c r="K272" s="25">
        <f t="shared" si="44"/>
        <v>0</v>
      </c>
    </row>
    <row r="273" spans="1:11" x14ac:dyDescent="0.25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52119</v>
      </c>
      <c r="B273" s="24">
        <f t="shared" si="39"/>
        <v>2042</v>
      </c>
      <c r="C273" s="9">
        <f t="shared" si="37"/>
        <v>52110</v>
      </c>
      <c r="D273" s="9">
        <f t="shared" si="40"/>
        <v>52139</v>
      </c>
      <c r="E273" s="3">
        <f t="shared" si="41"/>
        <v>30</v>
      </c>
      <c r="F273" s="10">
        <f t="shared" si="42"/>
        <v>21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52119</v>
      </c>
      <c r="K273" s="25">
        <f t="shared" si="44"/>
        <v>0</v>
      </c>
    </row>
    <row r="274" spans="1:11" x14ac:dyDescent="0.25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52149</v>
      </c>
      <c r="B274" s="24">
        <f t="shared" si="39"/>
        <v>2042</v>
      </c>
      <c r="C274" s="9">
        <f t="shared" si="37"/>
        <v>52140</v>
      </c>
      <c r="D274" s="9">
        <f t="shared" si="40"/>
        <v>52170</v>
      </c>
      <c r="E274" s="3">
        <f t="shared" si="41"/>
        <v>31</v>
      </c>
      <c r="F274" s="10">
        <f t="shared" si="42"/>
        <v>22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52149</v>
      </c>
      <c r="K274" s="25">
        <f t="shared" si="44"/>
        <v>0</v>
      </c>
    </row>
    <row r="275" spans="1:11" x14ac:dyDescent="0.25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52180</v>
      </c>
      <c r="B275" s="24">
        <f t="shared" si="39"/>
        <v>2042</v>
      </c>
      <c r="C275" s="9">
        <f t="shared" si="37"/>
        <v>52171</v>
      </c>
      <c r="D275" s="9">
        <f t="shared" si="40"/>
        <v>52200</v>
      </c>
      <c r="E275" s="3">
        <f t="shared" si="41"/>
        <v>30</v>
      </c>
      <c r="F275" s="10">
        <f t="shared" si="42"/>
        <v>21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52180</v>
      </c>
      <c r="K275" s="25">
        <f t="shared" si="44"/>
        <v>0</v>
      </c>
    </row>
    <row r="276" spans="1:11" x14ac:dyDescent="0.25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52210</v>
      </c>
      <c r="B276" s="24">
        <f t="shared" si="39"/>
        <v>2042</v>
      </c>
      <c r="C276" s="9">
        <f t="shared" si="37"/>
        <v>52201</v>
      </c>
      <c r="D276" s="9">
        <f t="shared" si="40"/>
        <v>52231</v>
      </c>
      <c r="E276" s="3">
        <f t="shared" si="41"/>
        <v>31</v>
      </c>
      <c r="F276" s="10">
        <f t="shared" si="42"/>
        <v>22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52210</v>
      </c>
      <c r="K276" s="25">
        <f t="shared" si="44"/>
        <v>0</v>
      </c>
    </row>
    <row r="277" spans="1:11" x14ac:dyDescent="0.25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52241</v>
      </c>
      <c r="B277" s="24">
        <f t="shared" si="39"/>
        <v>2043</v>
      </c>
      <c r="C277" s="9">
        <f t="shared" si="37"/>
        <v>52232</v>
      </c>
      <c r="D277" s="9">
        <f t="shared" si="40"/>
        <v>52262</v>
      </c>
      <c r="E277" s="3">
        <f t="shared" si="41"/>
        <v>31</v>
      </c>
      <c r="F277" s="10">
        <f t="shared" si="42"/>
        <v>22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52241</v>
      </c>
      <c r="K277" s="25">
        <f t="shared" si="44"/>
        <v>0</v>
      </c>
    </row>
    <row r="278" spans="1:11" x14ac:dyDescent="0.25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52272</v>
      </c>
      <c r="B278" s="24">
        <f t="shared" si="39"/>
        <v>2043</v>
      </c>
      <c r="C278" s="9">
        <f t="shared" si="37"/>
        <v>52263</v>
      </c>
      <c r="D278" s="9">
        <f t="shared" si="40"/>
        <v>52290</v>
      </c>
      <c r="E278" s="3">
        <f t="shared" si="41"/>
        <v>28</v>
      </c>
      <c r="F278" s="10">
        <f t="shared" si="42"/>
        <v>19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52272</v>
      </c>
      <c r="K278" s="25">
        <f t="shared" si="44"/>
        <v>0</v>
      </c>
    </row>
    <row r="279" spans="1:11" x14ac:dyDescent="0.25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52300</v>
      </c>
      <c r="B279" s="24">
        <f t="shared" si="39"/>
        <v>2043</v>
      </c>
      <c r="C279" s="9">
        <f t="shared" si="37"/>
        <v>52291</v>
      </c>
      <c r="D279" s="9">
        <f t="shared" si="40"/>
        <v>52321</v>
      </c>
      <c r="E279" s="3">
        <f t="shared" si="41"/>
        <v>31</v>
      </c>
      <c r="F279" s="10">
        <f t="shared" si="42"/>
        <v>22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52300</v>
      </c>
      <c r="K279" s="25">
        <f t="shared" si="44"/>
        <v>0</v>
      </c>
    </row>
    <row r="280" spans="1:11" x14ac:dyDescent="0.25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52331</v>
      </c>
      <c r="B280" s="24">
        <f t="shared" si="39"/>
        <v>2043</v>
      </c>
      <c r="C280" s="9">
        <f t="shared" si="37"/>
        <v>52322</v>
      </c>
      <c r="D280" s="9">
        <f t="shared" si="40"/>
        <v>52351</v>
      </c>
      <c r="E280" s="3">
        <f t="shared" si="41"/>
        <v>30</v>
      </c>
      <c r="F280" s="10">
        <f t="shared" si="42"/>
        <v>21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52331</v>
      </c>
      <c r="K280" s="25">
        <f t="shared" si="44"/>
        <v>0</v>
      </c>
    </row>
    <row r="281" spans="1:11" x14ac:dyDescent="0.25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52361</v>
      </c>
      <c r="B281" s="24">
        <f t="shared" si="39"/>
        <v>2043</v>
      </c>
      <c r="C281" s="9">
        <f t="shared" si="37"/>
        <v>52352</v>
      </c>
      <c r="D281" s="9">
        <f t="shared" si="40"/>
        <v>52382</v>
      </c>
      <c r="E281" s="3">
        <f t="shared" si="41"/>
        <v>31</v>
      </c>
      <c r="F281" s="10">
        <f t="shared" si="42"/>
        <v>22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52361</v>
      </c>
      <c r="K281" s="25">
        <f t="shared" si="44"/>
        <v>0</v>
      </c>
    </row>
    <row r="282" spans="1:11" x14ac:dyDescent="0.25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52392</v>
      </c>
      <c r="B282" s="24">
        <f t="shared" si="39"/>
        <v>2043</v>
      </c>
      <c r="C282" s="9">
        <f t="shared" si="37"/>
        <v>52383</v>
      </c>
      <c r="D282" s="9">
        <f t="shared" si="40"/>
        <v>52412</v>
      </c>
      <c r="E282" s="3">
        <f t="shared" si="41"/>
        <v>30</v>
      </c>
      <c r="F282" s="10">
        <f t="shared" si="42"/>
        <v>21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52392</v>
      </c>
      <c r="K282" s="25">
        <f t="shared" si="44"/>
        <v>0</v>
      </c>
    </row>
    <row r="283" spans="1:11" x14ac:dyDescent="0.25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52422</v>
      </c>
      <c r="B283" s="24">
        <f t="shared" si="39"/>
        <v>2043</v>
      </c>
      <c r="C283" s="9">
        <f t="shared" si="37"/>
        <v>52413</v>
      </c>
      <c r="D283" s="9">
        <f t="shared" si="40"/>
        <v>52443</v>
      </c>
      <c r="E283" s="3">
        <f t="shared" si="41"/>
        <v>31</v>
      </c>
      <c r="F283" s="10">
        <f t="shared" si="42"/>
        <v>22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52422</v>
      </c>
      <c r="K283" s="25">
        <f t="shared" si="44"/>
        <v>0</v>
      </c>
    </row>
    <row r="284" spans="1:11" x14ac:dyDescent="0.25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52453</v>
      </c>
      <c r="B284" s="24">
        <f t="shared" si="39"/>
        <v>2043</v>
      </c>
      <c r="C284" s="9">
        <f t="shared" si="37"/>
        <v>52444</v>
      </c>
      <c r="D284" s="9">
        <f t="shared" si="40"/>
        <v>52474</v>
      </c>
      <c r="E284" s="3">
        <f t="shared" si="41"/>
        <v>31</v>
      </c>
      <c r="F284" s="10">
        <f t="shared" si="42"/>
        <v>22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52453</v>
      </c>
      <c r="K284" s="25">
        <f t="shared" si="44"/>
        <v>0</v>
      </c>
    </row>
    <row r="285" spans="1:11" x14ac:dyDescent="0.25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52484</v>
      </c>
      <c r="B285" s="24">
        <f t="shared" si="39"/>
        <v>2043</v>
      </c>
      <c r="C285" s="9">
        <f t="shared" si="37"/>
        <v>52475</v>
      </c>
      <c r="D285" s="9">
        <f t="shared" si="40"/>
        <v>52504</v>
      </c>
      <c r="E285" s="3">
        <f t="shared" si="41"/>
        <v>30</v>
      </c>
      <c r="F285" s="10">
        <f t="shared" si="42"/>
        <v>21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52484</v>
      </c>
      <c r="K285" s="25">
        <f t="shared" si="44"/>
        <v>0</v>
      </c>
    </row>
    <row r="286" spans="1:11" x14ac:dyDescent="0.25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52514</v>
      </c>
      <c r="B286" s="24">
        <f t="shared" si="39"/>
        <v>2043</v>
      </c>
      <c r="C286" s="9">
        <f t="shared" si="37"/>
        <v>52505</v>
      </c>
      <c r="D286" s="9">
        <f t="shared" si="40"/>
        <v>52535</v>
      </c>
      <c r="E286" s="3">
        <f t="shared" si="41"/>
        <v>31</v>
      </c>
      <c r="F286" s="10">
        <f t="shared" si="42"/>
        <v>22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52514</v>
      </c>
      <c r="K286" s="25">
        <f t="shared" si="44"/>
        <v>0</v>
      </c>
    </row>
    <row r="287" spans="1:11" x14ac:dyDescent="0.25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52545</v>
      </c>
      <c r="B287" s="24">
        <f t="shared" si="39"/>
        <v>2043</v>
      </c>
      <c r="C287" s="9">
        <f t="shared" si="37"/>
        <v>52536</v>
      </c>
      <c r="D287" s="9">
        <f t="shared" si="40"/>
        <v>52565</v>
      </c>
      <c r="E287" s="3">
        <f t="shared" si="41"/>
        <v>30</v>
      </c>
      <c r="F287" s="10">
        <f t="shared" si="42"/>
        <v>21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52545</v>
      </c>
      <c r="K287" s="25">
        <f t="shared" si="44"/>
        <v>0</v>
      </c>
    </row>
    <row r="288" spans="1:11" x14ac:dyDescent="0.25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52575</v>
      </c>
      <c r="B288" s="24">
        <f t="shared" si="39"/>
        <v>2043</v>
      </c>
      <c r="C288" s="9">
        <f t="shared" si="37"/>
        <v>52566</v>
      </c>
      <c r="D288" s="9">
        <f t="shared" si="40"/>
        <v>52596</v>
      </c>
      <c r="E288" s="3">
        <f t="shared" si="41"/>
        <v>31</v>
      </c>
      <c r="F288" s="10">
        <f t="shared" si="42"/>
        <v>22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52575</v>
      </c>
      <c r="K288" s="25">
        <f t="shared" si="44"/>
        <v>0</v>
      </c>
    </row>
    <row r="289" spans="1:11" x14ac:dyDescent="0.25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52606</v>
      </c>
      <c r="B289" s="24">
        <f t="shared" si="39"/>
        <v>2044</v>
      </c>
      <c r="C289" s="9">
        <f t="shared" si="37"/>
        <v>52597</v>
      </c>
      <c r="D289" s="9">
        <f t="shared" si="40"/>
        <v>52627</v>
      </c>
      <c r="E289" s="3">
        <f t="shared" si="41"/>
        <v>31</v>
      </c>
      <c r="F289" s="10">
        <f t="shared" si="42"/>
        <v>22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52606</v>
      </c>
      <c r="K289" s="25">
        <f t="shared" si="44"/>
        <v>0</v>
      </c>
    </row>
    <row r="290" spans="1:11" x14ac:dyDescent="0.25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52637</v>
      </c>
      <c r="B290" s="24">
        <f t="shared" si="39"/>
        <v>2044</v>
      </c>
      <c r="C290" s="9">
        <f t="shared" si="37"/>
        <v>52628</v>
      </c>
      <c r="D290" s="9">
        <f t="shared" si="40"/>
        <v>52656</v>
      </c>
      <c r="E290" s="3">
        <f t="shared" si="41"/>
        <v>29</v>
      </c>
      <c r="F290" s="10">
        <f t="shared" si="42"/>
        <v>20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52637</v>
      </c>
      <c r="K290" s="25">
        <f t="shared" si="44"/>
        <v>0</v>
      </c>
    </row>
    <row r="291" spans="1:11" x14ac:dyDescent="0.25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52666</v>
      </c>
      <c r="B291" s="24">
        <f t="shared" si="39"/>
        <v>2044</v>
      </c>
      <c r="C291" s="9">
        <f t="shared" si="37"/>
        <v>52657</v>
      </c>
      <c r="D291" s="9">
        <f t="shared" si="40"/>
        <v>52687</v>
      </c>
      <c r="E291" s="3">
        <f t="shared" si="41"/>
        <v>31</v>
      </c>
      <c r="F291" s="10">
        <f t="shared" si="42"/>
        <v>22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52666</v>
      </c>
      <c r="K291" s="25">
        <f t="shared" si="44"/>
        <v>0</v>
      </c>
    </row>
    <row r="292" spans="1:11" x14ac:dyDescent="0.25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52697</v>
      </c>
      <c r="B292" s="24">
        <f t="shared" si="39"/>
        <v>2044</v>
      </c>
      <c r="C292" s="9">
        <f t="shared" si="37"/>
        <v>52688</v>
      </c>
      <c r="D292" s="9">
        <f t="shared" si="40"/>
        <v>52717</v>
      </c>
      <c r="E292" s="3">
        <f t="shared" si="41"/>
        <v>30</v>
      </c>
      <c r="F292" s="10">
        <f t="shared" si="42"/>
        <v>21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52697</v>
      </c>
      <c r="K292" s="25">
        <f t="shared" si="44"/>
        <v>0</v>
      </c>
    </row>
    <row r="293" spans="1:11" x14ac:dyDescent="0.25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52727</v>
      </c>
      <c r="B293" s="24">
        <f t="shared" si="39"/>
        <v>2044</v>
      </c>
      <c r="C293" s="9">
        <f t="shared" si="37"/>
        <v>52718</v>
      </c>
      <c r="D293" s="9">
        <f t="shared" si="40"/>
        <v>52748</v>
      </c>
      <c r="E293" s="3">
        <f t="shared" si="41"/>
        <v>31</v>
      </c>
      <c r="F293" s="10">
        <f t="shared" si="42"/>
        <v>22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52727</v>
      </c>
      <c r="K293" s="25">
        <f t="shared" si="44"/>
        <v>0</v>
      </c>
    </row>
    <row r="294" spans="1:11" x14ac:dyDescent="0.25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52758</v>
      </c>
      <c r="B294" s="24">
        <f t="shared" si="39"/>
        <v>2044</v>
      </c>
      <c r="C294" s="9">
        <f t="shared" si="37"/>
        <v>52749</v>
      </c>
      <c r="D294" s="9">
        <f t="shared" si="40"/>
        <v>52778</v>
      </c>
      <c r="E294" s="3">
        <f t="shared" si="41"/>
        <v>30</v>
      </c>
      <c r="F294" s="10">
        <f t="shared" si="42"/>
        <v>21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52758</v>
      </c>
      <c r="K294" s="25">
        <f t="shared" si="44"/>
        <v>0</v>
      </c>
    </row>
    <row r="295" spans="1:11" x14ac:dyDescent="0.25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52788</v>
      </c>
      <c r="B295" s="24">
        <f t="shared" si="39"/>
        <v>2044</v>
      </c>
      <c r="C295" s="9">
        <f t="shared" si="37"/>
        <v>52779</v>
      </c>
      <c r="D295" s="9">
        <f t="shared" si="40"/>
        <v>52809</v>
      </c>
      <c r="E295" s="3">
        <f t="shared" si="41"/>
        <v>31</v>
      </c>
      <c r="F295" s="10">
        <f t="shared" si="42"/>
        <v>22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52788</v>
      </c>
      <c r="K295" s="25">
        <f t="shared" si="44"/>
        <v>0</v>
      </c>
    </row>
    <row r="296" spans="1:11" x14ac:dyDescent="0.25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52819</v>
      </c>
      <c r="B296" s="24">
        <f t="shared" si="39"/>
        <v>2044</v>
      </c>
      <c r="C296" s="9">
        <f t="shared" si="37"/>
        <v>52810</v>
      </c>
      <c r="D296" s="9">
        <f t="shared" si="40"/>
        <v>52840</v>
      </c>
      <c r="E296" s="3">
        <f t="shared" si="41"/>
        <v>31</v>
      </c>
      <c r="F296" s="10">
        <f t="shared" si="42"/>
        <v>22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52819</v>
      </c>
      <c r="K296" s="25">
        <f t="shared" si="44"/>
        <v>0</v>
      </c>
    </row>
    <row r="297" spans="1:11" x14ac:dyDescent="0.25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52850</v>
      </c>
      <c r="B297" s="24">
        <f t="shared" si="39"/>
        <v>2044</v>
      </c>
      <c r="C297" s="9">
        <f t="shared" si="37"/>
        <v>52841</v>
      </c>
      <c r="D297" s="9">
        <f t="shared" si="40"/>
        <v>52870</v>
      </c>
      <c r="E297" s="3">
        <f t="shared" si="41"/>
        <v>30</v>
      </c>
      <c r="F297" s="10">
        <f t="shared" si="42"/>
        <v>21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52850</v>
      </c>
      <c r="K297" s="25">
        <f t="shared" si="44"/>
        <v>0</v>
      </c>
    </row>
    <row r="298" spans="1:11" x14ac:dyDescent="0.25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52880</v>
      </c>
      <c r="B298" s="24">
        <f t="shared" si="39"/>
        <v>2044</v>
      </c>
      <c r="C298" s="9">
        <f t="shared" si="37"/>
        <v>52871</v>
      </c>
      <c r="D298" s="9">
        <f t="shared" si="40"/>
        <v>52901</v>
      </c>
      <c r="E298" s="3">
        <f t="shared" si="41"/>
        <v>31</v>
      </c>
      <c r="F298" s="10">
        <f t="shared" si="42"/>
        <v>22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52880</v>
      </c>
      <c r="K298" s="25">
        <f t="shared" si="44"/>
        <v>0</v>
      </c>
    </row>
    <row r="299" spans="1:11" x14ac:dyDescent="0.25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52911</v>
      </c>
      <c r="B299" s="24">
        <f t="shared" si="39"/>
        <v>2044</v>
      </c>
      <c r="C299" s="9">
        <f t="shared" si="37"/>
        <v>52902</v>
      </c>
      <c r="D299" s="9">
        <f t="shared" si="40"/>
        <v>52931</v>
      </c>
      <c r="E299" s="3">
        <f t="shared" si="41"/>
        <v>30</v>
      </c>
      <c r="F299" s="10">
        <f t="shared" si="42"/>
        <v>21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52911</v>
      </c>
      <c r="K299" s="25">
        <f t="shared" si="44"/>
        <v>0</v>
      </c>
    </row>
    <row r="300" spans="1:11" x14ac:dyDescent="0.25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52941</v>
      </c>
      <c r="B300" s="24">
        <f t="shared" si="39"/>
        <v>2044</v>
      </c>
      <c r="C300" s="9">
        <f t="shared" si="37"/>
        <v>52932</v>
      </c>
      <c r="D300" s="9">
        <f t="shared" si="40"/>
        <v>52962</v>
      </c>
      <c r="E300" s="3">
        <f t="shared" si="41"/>
        <v>31</v>
      </c>
      <c r="F300" s="10">
        <f t="shared" si="42"/>
        <v>22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52941</v>
      </c>
      <c r="K300" s="25">
        <f t="shared" si="44"/>
        <v>0</v>
      </c>
    </row>
    <row r="301" spans="1:11" x14ac:dyDescent="0.25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52972</v>
      </c>
      <c r="B301" s="24">
        <f t="shared" si="39"/>
        <v>2045</v>
      </c>
      <c r="C301" s="9">
        <f t="shared" si="37"/>
        <v>52963</v>
      </c>
      <c r="D301" s="9">
        <f t="shared" si="40"/>
        <v>52993</v>
      </c>
      <c r="E301" s="3">
        <f t="shared" si="41"/>
        <v>31</v>
      </c>
      <c r="F301" s="10">
        <f t="shared" si="42"/>
        <v>22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52972</v>
      </c>
      <c r="K301" s="25">
        <f t="shared" si="44"/>
        <v>0</v>
      </c>
    </row>
    <row r="302" spans="1:11" x14ac:dyDescent="0.25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53003</v>
      </c>
      <c r="B302" s="24">
        <f t="shared" si="39"/>
        <v>2045</v>
      </c>
      <c r="C302" s="9">
        <f t="shared" si="37"/>
        <v>52994</v>
      </c>
      <c r="D302" s="9">
        <f t="shared" si="40"/>
        <v>53021</v>
      </c>
      <c r="E302" s="3">
        <f t="shared" si="41"/>
        <v>28</v>
      </c>
      <c r="F302" s="10">
        <f t="shared" si="42"/>
        <v>19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53003</v>
      </c>
      <c r="K302" s="25">
        <f t="shared" si="44"/>
        <v>0</v>
      </c>
    </row>
    <row r="303" spans="1:11" x14ac:dyDescent="0.25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53031</v>
      </c>
      <c r="B303" s="24">
        <f t="shared" si="39"/>
        <v>2045</v>
      </c>
      <c r="C303" s="9">
        <f t="shared" si="37"/>
        <v>53022</v>
      </c>
      <c r="D303" s="9">
        <f t="shared" si="40"/>
        <v>53052</v>
      </c>
      <c r="E303" s="3">
        <f t="shared" si="41"/>
        <v>31</v>
      </c>
      <c r="F303" s="10">
        <f t="shared" si="42"/>
        <v>22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53031</v>
      </c>
      <c r="K303" s="25">
        <f t="shared" si="44"/>
        <v>0</v>
      </c>
    </row>
    <row r="304" spans="1:11" x14ac:dyDescent="0.25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53062</v>
      </c>
      <c r="B304" s="24">
        <f t="shared" si="39"/>
        <v>2045</v>
      </c>
      <c r="C304" s="9">
        <f t="shared" si="37"/>
        <v>53053</v>
      </c>
      <c r="D304" s="9">
        <f t="shared" si="40"/>
        <v>53082</v>
      </c>
      <c r="E304" s="3">
        <f t="shared" si="41"/>
        <v>30</v>
      </c>
      <c r="F304" s="10">
        <f t="shared" si="42"/>
        <v>21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53062</v>
      </c>
      <c r="K304" s="25">
        <f t="shared" si="44"/>
        <v>0</v>
      </c>
    </row>
    <row r="305" spans="1:11" x14ac:dyDescent="0.25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53092</v>
      </c>
      <c r="B305" s="24">
        <f t="shared" si="39"/>
        <v>2045</v>
      </c>
      <c r="C305" s="9">
        <f t="shared" si="37"/>
        <v>53083</v>
      </c>
      <c r="D305" s="9">
        <f t="shared" si="40"/>
        <v>53113</v>
      </c>
      <c r="E305" s="3">
        <f t="shared" si="41"/>
        <v>31</v>
      </c>
      <c r="F305" s="10">
        <f t="shared" si="42"/>
        <v>22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53092</v>
      </c>
      <c r="K305" s="25">
        <f t="shared" si="44"/>
        <v>0</v>
      </c>
    </row>
    <row r="306" spans="1:11" x14ac:dyDescent="0.25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53123</v>
      </c>
      <c r="B306" s="24">
        <f t="shared" si="39"/>
        <v>2045</v>
      </c>
      <c r="C306" s="9">
        <f t="shared" si="37"/>
        <v>53114</v>
      </c>
      <c r="D306" s="9">
        <f t="shared" si="40"/>
        <v>53143</v>
      </c>
      <c r="E306" s="3">
        <f t="shared" si="41"/>
        <v>30</v>
      </c>
      <c r="F306" s="10">
        <f t="shared" si="42"/>
        <v>21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53123</v>
      </c>
      <c r="K306" s="25">
        <f t="shared" si="44"/>
        <v>0</v>
      </c>
    </row>
    <row r="307" spans="1:11" x14ac:dyDescent="0.25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53153</v>
      </c>
      <c r="B307" s="24">
        <f t="shared" si="39"/>
        <v>2045</v>
      </c>
      <c r="C307" s="9">
        <f t="shared" si="37"/>
        <v>53144</v>
      </c>
      <c r="D307" s="9">
        <f t="shared" si="40"/>
        <v>53174</v>
      </c>
      <c r="E307" s="3">
        <f t="shared" si="41"/>
        <v>31</v>
      </c>
      <c r="F307" s="10">
        <f t="shared" si="42"/>
        <v>22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53153</v>
      </c>
      <c r="K307" s="25">
        <f t="shared" si="44"/>
        <v>0</v>
      </c>
    </row>
    <row r="308" spans="1:11" x14ac:dyDescent="0.25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53184</v>
      </c>
      <c r="B308" s="24">
        <f t="shared" si="39"/>
        <v>2045</v>
      </c>
      <c r="C308" s="9">
        <f t="shared" si="37"/>
        <v>53175</v>
      </c>
      <c r="D308" s="9">
        <f t="shared" si="40"/>
        <v>53205</v>
      </c>
      <c r="E308" s="3">
        <f t="shared" si="41"/>
        <v>31</v>
      </c>
      <c r="F308" s="10">
        <f t="shared" si="42"/>
        <v>22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53184</v>
      </c>
      <c r="K308" s="25">
        <f t="shared" si="44"/>
        <v>0</v>
      </c>
    </row>
    <row r="309" spans="1:11" x14ac:dyDescent="0.25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53215</v>
      </c>
      <c r="B309" s="24">
        <f t="shared" si="39"/>
        <v>2045</v>
      </c>
      <c r="C309" s="9">
        <f t="shared" si="37"/>
        <v>53206</v>
      </c>
      <c r="D309" s="9">
        <f t="shared" si="40"/>
        <v>53235</v>
      </c>
      <c r="E309" s="3">
        <f t="shared" si="41"/>
        <v>30</v>
      </c>
      <c r="F309" s="10">
        <f t="shared" si="42"/>
        <v>21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53215</v>
      </c>
      <c r="K309" s="25">
        <f t="shared" si="44"/>
        <v>0</v>
      </c>
    </row>
    <row r="310" spans="1:11" x14ac:dyDescent="0.25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53245</v>
      </c>
      <c r="B310" s="24">
        <f t="shared" si="39"/>
        <v>2045</v>
      </c>
      <c r="C310" s="9">
        <f t="shared" si="37"/>
        <v>53236</v>
      </c>
      <c r="D310" s="9">
        <f t="shared" si="40"/>
        <v>53266</v>
      </c>
      <c r="E310" s="3">
        <f t="shared" si="41"/>
        <v>31</v>
      </c>
      <c r="F310" s="10">
        <f t="shared" si="42"/>
        <v>22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53245</v>
      </c>
      <c r="K310" s="25">
        <f t="shared" si="44"/>
        <v>0</v>
      </c>
    </row>
    <row r="311" spans="1:11" x14ac:dyDescent="0.25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53276</v>
      </c>
      <c r="B311" s="24">
        <f t="shared" si="39"/>
        <v>2045</v>
      </c>
      <c r="C311" s="9">
        <f t="shared" si="37"/>
        <v>53267</v>
      </c>
      <c r="D311" s="9">
        <f t="shared" si="40"/>
        <v>53296</v>
      </c>
      <c r="E311" s="3">
        <f t="shared" si="41"/>
        <v>30</v>
      </c>
      <c r="F311" s="10">
        <f t="shared" si="42"/>
        <v>21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53276</v>
      </c>
      <c r="K311" s="25">
        <f t="shared" si="44"/>
        <v>0</v>
      </c>
    </row>
    <row r="312" spans="1:11" x14ac:dyDescent="0.25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53306</v>
      </c>
      <c r="B312" s="24">
        <f t="shared" si="39"/>
        <v>2045</v>
      </c>
      <c r="C312" s="9">
        <f t="shared" si="37"/>
        <v>53297</v>
      </c>
      <c r="D312" s="9">
        <f t="shared" si="40"/>
        <v>53327</v>
      </c>
      <c r="E312" s="3">
        <f t="shared" si="41"/>
        <v>31</v>
      </c>
      <c r="F312" s="10">
        <f t="shared" si="42"/>
        <v>22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53306</v>
      </c>
      <c r="K312" s="25">
        <f t="shared" si="44"/>
        <v>0</v>
      </c>
    </row>
    <row r="313" spans="1:11" x14ac:dyDescent="0.25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53337</v>
      </c>
      <c r="B313" s="24">
        <f t="shared" si="39"/>
        <v>2046</v>
      </c>
      <c r="C313" s="9">
        <f t="shared" si="37"/>
        <v>53328</v>
      </c>
      <c r="D313" s="9">
        <f t="shared" si="40"/>
        <v>53358</v>
      </c>
      <c r="E313" s="3">
        <f t="shared" si="41"/>
        <v>31</v>
      </c>
      <c r="F313" s="10">
        <f t="shared" si="42"/>
        <v>22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53337</v>
      </c>
      <c r="K313" s="25">
        <f t="shared" si="44"/>
        <v>0</v>
      </c>
    </row>
    <row r="314" spans="1:11" x14ac:dyDescent="0.25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53368</v>
      </c>
      <c r="B314" s="24">
        <f t="shared" si="39"/>
        <v>2046</v>
      </c>
      <c r="C314" s="9">
        <f t="shared" si="37"/>
        <v>53359</v>
      </c>
      <c r="D314" s="9">
        <f t="shared" si="40"/>
        <v>53386</v>
      </c>
      <c r="E314" s="3">
        <f t="shared" si="41"/>
        <v>28</v>
      </c>
      <c r="F314" s="10">
        <f t="shared" si="42"/>
        <v>19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53368</v>
      </c>
      <c r="K314" s="25">
        <f t="shared" si="44"/>
        <v>0</v>
      </c>
    </row>
    <row r="315" spans="1:11" x14ac:dyDescent="0.25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53396</v>
      </c>
      <c r="B315" s="24">
        <f t="shared" si="39"/>
        <v>2046</v>
      </c>
      <c r="C315" s="9">
        <f t="shared" si="37"/>
        <v>53387</v>
      </c>
      <c r="D315" s="9">
        <f t="shared" si="40"/>
        <v>53417</v>
      </c>
      <c r="E315" s="3">
        <f t="shared" si="41"/>
        <v>31</v>
      </c>
      <c r="F315" s="10">
        <f t="shared" si="42"/>
        <v>22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53396</v>
      </c>
      <c r="K315" s="25">
        <f t="shared" si="44"/>
        <v>0</v>
      </c>
    </row>
    <row r="316" spans="1:11" x14ac:dyDescent="0.25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53427</v>
      </c>
      <c r="B316" s="24">
        <f t="shared" si="39"/>
        <v>2046</v>
      </c>
      <c r="C316" s="9">
        <f t="shared" si="37"/>
        <v>53418</v>
      </c>
      <c r="D316" s="9">
        <f t="shared" si="40"/>
        <v>53447</v>
      </c>
      <c r="E316" s="3">
        <f t="shared" si="41"/>
        <v>30</v>
      </c>
      <c r="F316" s="10">
        <f t="shared" si="42"/>
        <v>21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53427</v>
      </c>
      <c r="K316" s="25">
        <f t="shared" si="44"/>
        <v>0</v>
      </c>
    </row>
    <row r="317" spans="1:11" x14ac:dyDescent="0.25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53457</v>
      </c>
      <c r="B317" s="24">
        <f t="shared" si="39"/>
        <v>2046</v>
      </c>
      <c r="C317" s="9">
        <f t="shared" si="37"/>
        <v>53448</v>
      </c>
      <c r="D317" s="9">
        <f t="shared" si="40"/>
        <v>53478</v>
      </c>
      <c r="E317" s="3">
        <f t="shared" si="41"/>
        <v>31</v>
      </c>
      <c r="F317" s="10">
        <f t="shared" si="42"/>
        <v>22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53457</v>
      </c>
      <c r="K317" s="25">
        <f t="shared" si="44"/>
        <v>0</v>
      </c>
    </row>
    <row r="318" spans="1:11" x14ac:dyDescent="0.25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53488</v>
      </c>
      <c r="B318" s="24">
        <f t="shared" si="39"/>
        <v>2046</v>
      </c>
      <c r="C318" s="9">
        <f t="shared" si="37"/>
        <v>53479</v>
      </c>
      <c r="D318" s="9">
        <f t="shared" si="40"/>
        <v>53508</v>
      </c>
      <c r="E318" s="3">
        <f t="shared" si="41"/>
        <v>30</v>
      </c>
      <c r="F318" s="10">
        <f t="shared" si="42"/>
        <v>21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53488</v>
      </c>
      <c r="K318" s="25">
        <f t="shared" si="44"/>
        <v>0</v>
      </c>
    </row>
    <row r="319" spans="1:11" x14ac:dyDescent="0.25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53518</v>
      </c>
      <c r="B319" s="24">
        <f t="shared" si="39"/>
        <v>2046</v>
      </c>
      <c r="C319" s="9">
        <f t="shared" si="37"/>
        <v>53509</v>
      </c>
      <c r="D319" s="9">
        <f t="shared" si="40"/>
        <v>53539</v>
      </c>
      <c r="E319" s="3">
        <f t="shared" si="41"/>
        <v>31</v>
      </c>
      <c r="F319" s="10">
        <f t="shared" si="42"/>
        <v>22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53518</v>
      </c>
      <c r="K319" s="25">
        <f t="shared" si="44"/>
        <v>0</v>
      </c>
    </row>
    <row r="320" spans="1:11" x14ac:dyDescent="0.25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53549</v>
      </c>
      <c r="B320" s="24">
        <f t="shared" si="39"/>
        <v>2046</v>
      </c>
      <c r="C320" s="9">
        <f t="shared" si="37"/>
        <v>53540</v>
      </c>
      <c r="D320" s="9">
        <f t="shared" si="40"/>
        <v>53570</v>
      </c>
      <c r="E320" s="3">
        <f t="shared" si="41"/>
        <v>31</v>
      </c>
      <c r="F320" s="10">
        <f t="shared" si="42"/>
        <v>22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53549</v>
      </c>
      <c r="K320" s="25">
        <f t="shared" si="44"/>
        <v>0</v>
      </c>
    </row>
    <row r="321" spans="1:11" x14ac:dyDescent="0.25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53580</v>
      </c>
      <c r="B321" s="24">
        <f t="shared" si="39"/>
        <v>2046</v>
      </c>
      <c r="C321" s="9">
        <f t="shared" si="37"/>
        <v>53571</v>
      </c>
      <c r="D321" s="9">
        <f t="shared" si="40"/>
        <v>53600</v>
      </c>
      <c r="E321" s="3">
        <f t="shared" si="41"/>
        <v>30</v>
      </c>
      <c r="F321" s="10">
        <f t="shared" si="42"/>
        <v>21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53580</v>
      </c>
      <c r="K321" s="25">
        <f t="shared" si="44"/>
        <v>0</v>
      </c>
    </row>
    <row r="322" spans="1:11" x14ac:dyDescent="0.25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53610</v>
      </c>
      <c r="B322" s="24">
        <f t="shared" si="39"/>
        <v>2046</v>
      </c>
      <c r="C322" s="9">
        <f t="shared" si="37"/>
        <v>53601</v>
      </c>
      <c r="D322" s="9">
        <f t="shared" si="40"/>
        <v>53631</v>
      </c>
      <c r="E322" s="3">
        <f t="shared" si="41"/>
        <v>31</v>
      </c>
      <c r="F322" s="10">
        <f t="shared" si="42"/>
        <v>22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53610</v>
      </c>
      <c r="K322" s="25">
        <f t="shared" si="44"/>
        <v>0</v>
      </c>
    </row>
    <row r="323" spans="1:11" x14ac:dyDescent="0.25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53641</v>
      </c>
      <c r="B323" s="24">
        <f t="shared" si="39"/>
        <v>2046</v>
      </c>
      <c r="C323" s="9">
        <f t="shared" si="37"/>
        <v>53632</v>
      </c>
      <c r="D323" s="9">
        <f t="shared" si="40"/>
        <v>53661</v>
      </c>
      <c r="E323" s="3">
        <f t="shared" si="41"/>
        <v>30</v>
      </c>
      <c r="F323" s="10">
        <f t="shared" si="42"/>
        <v>21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53641</v>
      </c>
      <c r="K323" s="25">
        <f t="shared" si="44"/>
        <v>0</v>
      </c>
    </row>
    <row r="324" spans="1:11" x14ac:dyDescent="0.25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53671</v>
      </c>
      <c r="B324" s="24">
        <f t="shared" si="39"/>
        <v>2046</v>
      </c>
      <c r="C324" s="9">
        <f t="shared" si="37"/>
        <v>53662</v>
      </c>
      <c r="D324" s="9">
        <f t="shared" si="40"/>
        <v>53692</v>
      </c>
      <c r="E324" s="3">
        <f t="shared" si="41"/>
        <v>31</v>
      </c>
      <c r="F324" s="10">
        <f t="shared" si="42"/>
        <v>22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53671</v>
      </c>
      <c r="K324" s="25">
        <f t="shared" si="44"/>
        <v>0</v>
      </c>
    </row>
    <row r="325" spans="1:11" x14ac:dyDescent="0.25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53702</v>
      </c>
      <c r="B325" s="24">
        <f t="shared" si="39"/>
        <v>2047</v>
      </c>
      <c r="C325" s="9">
        <f t="shared" ref="C325:C388" si="46">EOMONTH(A325,-1)+1</f>
        <v>53693</v>
      </c>
      <c r="D325" s="9">
        <f t="shared" si="40"/>
        <v>53723</v>
      </c>
      <c r="E325" s="3">
        <f t="shared" si="41"/>
        <v>31</v>
      </c>
      <c r="F325" s="10">
        <f t="shared" si="42"/>
        <v>22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53702</v>
      </c>
      <c r="K325" s="25">
        <f t="shared" si="44"/>
        <v>0</v>
      </c>
    </row>
    <row r="326" spans="1:11" x14ac:dyDescent="0.25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53733</v>
      </c>
      <c r="B326" s="24">
        <f t="shared" ref="B326:B389" si="48">YEAR(A326)</f>
        <v>2047</v>
      </c>
      <c r="C326" s="9">
        <f t="shared" si="46"/>
        <v>53724</v>
      </c>
      <c r="D326" s="9">
        <f t="shared" ref="D326:D389" si="49">EOMONTH(A326,0)</f>
        <v>53751</v>
      </c>
      <c r="E326" s="3">
        <f t="shared" ref="E326:E389" si="50">D326-C326+1</f>
        <v>28</v>
      </c>
      <c r="F326" s="10">
        <f t="shared" ref="F326:F389" si="51">D326-A326+1</f>
        <v>19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53733</v>
      </c>
      <c r="K326" s="25">
        <f t="shared" si="44"/>
        <v>0</v>
      </c>
    </row>
    <row r="327" spans="1:11" x14ac:dyDescent="0.25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53761</v>
      </c>
      <c r="B327" s="24">
        <f t="shared" si="48"/>
        <v>2047</v>
      </c>
      <c r="C327" s="9">
        <f t="shared" si="46"/>
        <v>53752</v>
      </c>
      <c r="D327" s="9">
        <f t="shared" si="49"/>
        <v>53782</v>
      </c>
      <c r="E327" s="3">
        <f t="shared" si="50"/>
        <v>31</v>
      </c>
      <c r="F327" s="10">
        <f t="shared" si="51"/>
        <v>22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53761</v>
      </c>
      <c r="K327" s="25">
        <f t="shared" ref="K327:K390" si="53">H327+I327</f>
        <v>0</v>
      </c>
    </row>
    <row r="328" spans="1:11" x14ac:dyDescent="0.25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53792</v>
      </c>
      <c r="B328" s="24">
        <f t="shared" si="48"/>
        <v>2047</v>
      </c>
      <c r="C328" s="9">
        <f t="shared" si="46"/>
        <v>53783</v>
      </c>
      <c r="D328" s="9">
        <f t="shared" si="49"/>
        <v>53812</v>
      </c>
      <c r="E328" s="3">
        <f t="shared" si="50"/>
        <v>30</v>
      </c>
      <c r="F328" s="10">
        <f t="shared" si="51"/>
        <v>21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53792</v>
      </c>
      <c r="K328" s="25">
        <f t="shared" si="53"/>
        <v>0</v>
      </c>
    </row>
    <row r="329" spans="1:11" x14ac:dyDescent="0.25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53822</v>
      </c>
      <c r="B329" s="24">
        <f t="shared" si="48"/>
        <v>2047</v>
      </c>
      <c r="C329" s="9">
        <f t="shared" si="46"/>
        <v>53813</v>
      </c>
      <c r="D329" s="9">
        <f t="shared" si="49"/>
        <v>53843</v>
      </c>
      <c r="E329" s="3">
        <f t="shared" si="50"/>
        <v>31</v>
      </c>
      <c r="F329" s="10">
        <f t="shared" si="51"/>
        <v>22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53822</v>
      </c>
      <c r="K329" s="25">
        <f t="shared" si="53"/>
        <v>0</v>
      </c>
    </row>
    <row r="330" spans="1:11" x14ac:dyDescent="0.25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53853</v>
      </c>
      <c r="B330" s="24">
        <f t="shared" si="48"/>
        <v>2047</v>
      </c>
      <c r="C330" s="9">
        <f t="shared" si="46"/>
        <v>53844</v>
      </c>
      <c r="D330" s="9">
        <f t="shared" si="49"/>
        <v>53873</v>
      </c>
      <c r="E330" s="3">
        <f t="shared" si="50"/>
        <v>30</v>
      </c>
      <c r="F330" s="10">
        <f t="shared" si="51"/>
        <v>21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53853</v>
      </c>
      <c r="K330" s="25">
        <f t="shared" si="53"/>
        <v>0</v>
      </c>
    </row>
    <row r="331" spans="1:11" x14ac:dyDescent="0.25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53883</v>
      </c>
      <c r="B331" s="24">
        <f t="shared" si="48"/>
        <v>2047</v>
      </c>
      <c r="C331" s="9">
        <f t="shared" si="46"/>
        <v>53874</v>
      </c>
      <c r="D331" s="9">
        <f t="shared" si="49"/>
        <v>53904</v>
      </c>
      <c r="E331" s="3">
        <f t="shared" si="50"/>
        <v>31</v>
      </c>
      <c r="F331" s="10">
        <f t="shared" si="51"/>
        <v>22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53883</v>
      </c>
      <c r="K331" s="25">
        <f t="shared" si="53"/>
        <v>0</v>
      </c>
    </row>
    <row r="332" spans="1:11" x14ac:dyDescent="0.25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53914</v>
      </c>
      <c r="B332" s="24">
        <f t="shared" si="48"/>
        <v>2047</v>
      </c>
      <c r="C332" s="9">
        <f t="shared" si="46"/>
        <v>53905</v>
      </c>
      <c r="D332" s="9">
        <f t="shared" si="49"/>
        <v>53935</v>
      </c>
      <c r="E332" s="3">
        <f t="shared" si="50"/>
        <v>31</v>
      </c>
      <c r="F332" s="10">
        <f t="shared" si="51"/>
        <v>22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53914</v>
      </c>
      <c r="K332" s="25">
        <f t="shared" si="53"/>
        <v>0</v>
      </c>
    </row>
    <row r="333" spans="1:11" x14ac:dyDescent="0.25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53945</v>
      </c>
      <c r="B333" s="24">
        <f t="shared" si="48"/>
        <v>2047</v>
      </c>
      <c r="C333" s="9">
        <f t="shared" si="46"/>
        <v>53936</v>
      </c>
      <c r="D333" s="9">
        <f t="shared" si="49"/>
        <v>53965</v>
      </c>
      <c r="E333" s="3">
        <f t="shared" si="50"/>
        <v>30</v>
      </c>
      <c r="F333" s="10">
        <f t="shared" si="51"/>
        <v>21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53945</v>
      </c>
      <c r="K333" s="25">
        <f t="shared" si="53"/>
        <v>0</v>
      </c>
    </row>
    <row r="334" spans="1:11" x14ac:dyDescent="0.25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53975</v>
      </c>
      <c r="B334" s="24">
        <f t="shared" si="48"/>
        <v>2047</v>
      </c>
      <c r="C334" s="9">
        <f t="shared" si="46"/>
        <v>53966</v>
      </c>
      <c r="D334" s="9">
        <f t="shared" si="49"/>
        <v>53996</v>
      </c>
      <c r="E334" s="3">
        <f t="shared" si="50"/>
        <v>31</v>
      </c>
      <c r="F334" s="10">
        <f t="shared" si="51"/>
        <v>22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53975</v>
      </c>
      <c r="K334" s="25">
        <f t="shared" si="53"/>
        <v>0</v>
      </c>
    </row>
    <row r="335" spans="1:11" x14ac:dyDescent="0.25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54006</v>
      </c>
      <c r="B335" s="24">
        <f t="shared" si="48"/>
        <v>2047</v>
      </c>
      <c r="C335" s="9">
        <f t="shared" si="46"/>
        <v>53997</v>
      </c>
      <c r="D335" s="9">
        <f t="shared" si="49"/>
        <v>54026</v>
      </c>
      <c r="E335" s="3">
        <f t="shared" si="50"/>
        <v>30</v>
      </c>
      <c r="F335" s="10">
        <f t="shared" si="51"/>
        <v>21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54006</v>
      </c>
      <c r="K335" s="25">
        <f t="shared" si="53"/>
        <v>0</v>
      </c>
    </row>
    <row r="336" spans="1:11" x14ac:dyDescent="0.25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54036</v>
      </c>
      <c r="B336" s="24">
        <f t="shared" si="48"/>
        <v>2047</v>
      </c>
      <c r="C336" s="9">
        <f t="shared" si="46"/>
        <v>54027</v>
      </c>
      <c r="D336" s="9">
        <f t="shared" si="49"/>
        <v>54057</v>
      </c>
      <c r="E336" s="3">
        <f t="shared" si="50"/>
        <v>31</v>
      </c>
      <c r="F336" s="10">
        <f t="shared" si="51"/>
        <v>22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54036</v>
      </c>
      <c r="K336" s="25">
        <f t="shared" si="53"/>
        <v>0</v>
      </c>
    </row>
    <row r="337" spans="1:11" x14ac:dyDescent="0.25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54067</v>
      </c>
      <c r="B337" s="24">
        <f t="shared" si="48"/>
        <v>2048</v>
      </c>
      <c r="C337" s="9">
        <f t="shared" si="46"/>
        <v>54058</v>
      </c>
      <c r="D337" s="9">
        <f t="shared" si="49"/>
        <v>54088</v>
      </c>
      <c r="E337" s="3">
        <f t="shared" si="50"/>
        <v>31</v>
      </c>
      <c r="F337" s="10">
        <f t="shared" si="51"/>
        <v>22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54067</v>
      </c>
      <c r="K337" s="25">
        <f t="shared" si="53"/>
        <v>0</v>
      </c>
    </row>
    <row r="338" spans="1:11" x14ac:dyDescent="0.25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54098</v>
      </c>
      <c r="B338" s="24">
        <f t="shared" si="48"/>
        <v>2048</v>
      </c>
      <c r="C338" s="9">
        <f t="shared" si="46"/>
        <v>54089</v>
      </c>
      <c r="D338" s="9">
        <f t="shared" si="49"/>
        <v>54117</v>
      </c>
      <c r="E338" s="3">
        <f t="shared" si="50"/>
        <v>29</v>
      </c>
      <c r="F338" s="10">
        <f t="shared" si="51"/>
        <v>20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54098</v>
      </c>
      <c r="K338" s="25">
        <f t="shared" si="53"/>
        <v>0</v>
      </c>
    </row>
    <row r="339" spans="1:11" x14ac:dyDescent="0.25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54127</v>
      </c>
      <c r="B339" s="24">
        <f t="shared" si="48"/>
        <v>2048</v>
      </c>
      <c r="C339" s="9">
        <f t="shared" si="46"/>
        <v>54118</v>
      </c>
      <c r="D339" s="9">
        <f t="shared" si="49"/>
        <v>54148</v>
      </c>
      <c r="E339" s="3">
        <f t="shared" si="50"/>
        <v>31</v>
      </c>
      <c r="F339" s="10">
        <f t="shared" si="51"/>
        <v>22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54127</v>
      </c>
      <c r="K339" s="25">
        <f t="shared" si="53"/>
        <v>0</v>
      </c>
    </row>
    <row r="340" spans="1:11" x14ac:dyDescent="0.25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54158</v>
      </c>
      <c r="B340" s="24">
        <f t="shared" si="48"/>
        <v>2048</v>
      </c>
      <c r="C340" s="9">
        <f t="shared" si="46"/>
        <v>54149</v>
      </c>
      <c r="D340" s="9">
        <f t="shared" si="49"/>
        <v>54178</v>
      </c>
      <c r="E340" s="3">
        <f t="shared" si="50"/>
        <v>30</v>
      </c>
      <c r="F340" s="10">
        <f t="shared" si="51"/>
        <v>21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54158</v>
      </c>
      <c r="K340" s="25">
        <f t="shared" si="53"/>
        <v>0</v>
      </c>
    </row>
    <row r="341" spans="1:11" x14ac:dyDescent="0.25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54188</v>
      </c>
      <c r="B341" s="24">
        <f t="shared" si="48"/>
        <v>2048</v>
      </c>
      <c r="C341" s="9">
        <f t="shared" si="46"/>
        <v>54179</v>
      </c>
      <c r="D341" s="9">
        <f t="shared" si="49"/>
        <v>54209</v>
      </c>
      <c r="E341" s="3">
        <f t="shared" si="50"/>
        <v>31</v>
      </c>
      <c r="F341" s="10">
        <f t="shared" si="51"/>
        <v>22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54188</v>
      </c>
      <c r="K341" s="25">
        <f t="shared" si="53"/>
        <v>0</v>
      </c>
    </row>
    <row r="342" spans="1:11" x14ac:dyDescent="0.25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54219</v>
      </c>
      <c r="B342" s="24">
        <f t="shared" si="48"/>
        <v>2048</v>
      </c>
      <c r="C342" s="9">
        <f t="shared" si="46"/>
        <v>54210</v>
      </c>
      <c r="D342" s="9">
        <f t="shared" si="49"/>
        <v>54239</v>
      </c>
      <c r="E342" s="3">
        <f t="shared" si="50"/>
        <v>30</v>
      </c>
      <c r="F342" s="10">
        <f t="shared" si="51"/>
        <v>21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54219</v>
      </c>
      <c r="K342" s="25">
        <f t="shared" si="53"/>
        <v>0</v>
      </c>
    </row>
    <row r="343" spans="1:11" x14ac:dyDescent="0.25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54249</v>
      </c>
      <c r="B343" s="24">
        <f t="shared" si="48"/>
        <v>2048</v>
      </c>
      <c r="C343" s="9">
        <f t="shared" si="46"/>
        <v>54240</v>
      </c>
      <c r="D343" s="9">
        <f t="shared" si="49"/>
        <v>54270</v>
      </c>
      <c r="E343" s="3">
        <f t="shared" si="50"/>
        <v>31</v>
      </c>
      <c r="F343" s="10">
        <f t="shared" si="51"/>
        <v>22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54249</v>
      </c>
      <c r="K343" s="25">
        <f t="shared" si="53"/>
        <v>0</v>
      </c>
    </row>
    <row r="344" spans="1:11" x14ac:dyDescent="0.25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54280</v>
      </c>
      <c r="B344" s="24">
        <f t="shared" si="48"/>
        <v>2048</v>
      </c>
      <c r="C344" s="9">
        <f t="shared" si="46"/>
        <v>54271</v>
      </c>
      <c r="D344" s="9">
        <f t="shared" si="49"/>
        <v>54301</v>
      </c>
      <c r="E344" s="3">
        <f t="shared" si="50"/>
        <v>31</v>
      </c>
      <c r="F344" s="10">
        <f t="shared" si="51"/>
        <v>22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54280</v>
      </c>
      <c r="K344" s="25">
        <f t="shared" si="53"/>
        <v>0</v>
      </c>
    </row>
    <row r="345" spans="1:11" x14ac:dyDescent="0.25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54311</v>
      </c>
      <c r="B345" s="24">
        <f t="shared" si="48"/>
        <v>2048</v>
      </c>
      <c r="C345" s="9">
        <f t="shared" si="46"/>
        <v>54302</v>
      </c>
      <c r="D345" s="9">
        <f t="shared" si="49"/>
        <v>54331</v>
      </c>
      <c r="E345" s="3">
        <f t="shared" si="50"/>
        <v>30</v>
      </c>
      <c r="F345" s="10">
        <f t="shared" si="51"/>
        <v>21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54311</v>
      </c>
      <c r="K345" s="25">
        <f t="shared" si="53"/>
        <v>0</v>
      </c>
    </row>
    <row r="346" spans="1:11" x14ac:dyDescent="0.25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54341</v>
      </c>
      <c r="B346" s="24">
        <f t="shared" si="48"/>
        <v>2048</v>
      </c>
      <c r="C346" s="9">
        <f t="shared" si="46"/>
        <v>54332</v>
      </c>
      <c r="D346" s="9">
        <f t="shared" si="49"/>
        <v>54362</v>
      </c>
      <c r="E346" s="3">
        <f t="shared" si="50"/>
        <v>31</v>
      </c>
      <c r="F346" s="10">
        <f t="shared" si="51"/>
        <v>22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54341</v>
      </c>
      <c r="K346" s="25">
        <f t="shared" si="53"/>
        <v>0</v>
      </c>
    </row>
    <row r="347" spans="1:11" x14ac:dyDescent="0.25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54372</v>
      </c>
      <c r="B347" s="24">
        <f t="shared" si="48"/>
        <v>2048</v>
      </c>
      <c r="C347" s="9">
        <f t="shared" si="46"/>
        <v>54363</v>
      </c>
      <c r="D347" s="9">
        <f t="shared" si="49"/>
        <v>54392</v>
      </c>
      <c r="E347" s="3">
        <f t="shared" si="50"/>
        <v>30</v>
      </c>
      <c r="F347" s="10">
        <f t="shared" si="51"/>
        <v>21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54372</v>
      </c>
      <c r="K347" s="25">
        <f t="shared" si="53"/>
        <v>0</v>
      </c>
    </row>
    <row r="348" spans="1:11" x14ac:dyDescent="0.25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54402</v>
      </c>
      <c r="B348" s="24">
        <f t="shared" si="48"/>
        <v>2048</v>
      </c>
      <c r="C348" s="9">
        <f t="shared" si="46"/>
        <v>54393</v>
      </c>
      <c r="D348" s="9">
        <f t="shared" si="49"/>
        <v>54423</v>
      </c>
      <c r="E348" s="3">
        <f t="shared" si="50"/>
        <v>31</v>
      </c>
      <c r="F348" s="10">
        <f t="shared" si="51"/>
        <v>22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54402</v>
      </c>
      <c r="K348" s="25">
        <f t="shared" si="53"/>
        <v>0</v>
      </c>
    </row>
    <row r="349" spans="1:11" x14ac:dyDescent="0.25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54433</v>
      </c>
      <c r="B349" s="24">
        <f t="shared" si="48"/>
        <v>2049</v>
      </c>
      <c r="C349" s="9">
        <f t="shared" si="46"/>
        <v>54424</v>
      </c>
      <c r="D349" s="9">
        <f t="shared" si="49"/>
        <v>54454</v>
      </c>
      <c r="E349" s="3">
        <f t="shared" si="50"/>
        <v>31</v>
      </c>
      <c r="F349" s="10">
        <f t="shared" si="51"/>
        <v>22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54433</v>
      </c>
      <c r="K349" s="25">
        <f t="shared" si="53"/>
        <v>0</v>
      </c>
    </row>
    <row r="350" spans="1:11" x14ac:dyDescent="0.25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54464</v>
      </c>
      <c r="B350" s="24">
        <f t="shared" si="48"/>
        <v>2049</v>
      </c>
      <c r="C350" s="9">
        <f t="shared" si="46"/>
        <v>54455</v>
      </c>
      <c r="D350" s="9">
        <f t="shared" si="49"/>
        <v>54482</v>
      </c>
      <c r="E350" s="3">
        <f t="shared" si="50"/>
        <v>28</v>
      </c>
      <c r="F350" s="10">
        <f t="shared" si="51"/>
        <v>19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54464</v>
      </c>
      <c r="K350" s="25">
        <f t="shared" si="53"/>
        <v>0</v>
      </c>
    </row>
    <row r="351" spans="1:11" x14ac:dyDescent="0.25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54492</v>
      </c>
      <c r="B351" s="24">
        <f t="shared" si="48"/>
        <v>2049</v>
      </c>
      <c r="C351" s="9">
        <f t="shared" si="46"/>
        <v>54483</v>
      </c>
      <c r="D351" s="9">
        <f t="shared" si="49"/>
        <v>54513</v>
      </c>
      <c r="E351" s="3">
        <f t="shared" si="50"/>
        <v>31</v>
      </c>
      <c r="F351" s="10">
        <f t="shared" si="51"/>
        <v>22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54492</v>
      </c>
      <c r="K351" s="25">
        <f t="shared" si="53"/>
        <v>0</v>
      </c>
    </row>
    <row r="352" spans="1:11" x14ac:dyDescent="0.25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54523</v>
      </c>
      <c r="B352" s="24">
        <f t="shared" si="48"/>
        <v>2049</v>
      </c>
      <c r="C352" s="9">
        <f t="shared" si="46"/>
        <v>54514</v>
      </c>
      <c r="D352" s="9">
        <f t="shared" si="49"/>
        <v>54543</v>
      </c>
      <c r="E352" s="3">
        <f t="shared" si="50"/>
        <v>30</v>
      </c>
      <c r="F352" s="10">
        <f t="shared" si="51"/>
        <v>21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54523</v>
      </c>
      <c r="K352" s="25">
        <f t="shared" si="53"/>
        <v>0</v>
      </c>
    </row>
    <row r="353" spans="1:11" x14ac:dyDescent="0.25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54553</v>
      </c>
      <c r="B353" s="24">
        <f t="shared" si="48"/>
        <v>2049</v>
      </c>
      <c r="C353" s="9">
        <f t="shared" si="46"/>
        <v>54544</v>
      </c>
      <c r="D353" s="9">
        <f t="shared" si="49"/>
        <v>54574</v>
      </c>
      <c r="E353" s="3">
        <f t="shared" si="50"/>
        <v>31</v>
      </c>
      <c r="F353" s="10">
        <f t="shared" si="51"/>
        <v>22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54553</v>
      </c>
      <c r="K353" s="25">
        <f t="shared" si="53"/>
        <v>0</v>
      </c>
    </row>
    <row r="354" spans="1:11" x14ac:dyDescent="0.25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54584</v>
      </c>
      <c r="B354" s="24">
        <f t="shared" si="48"/>
        <v>2049</v>
      </c>
      <c r="C354" s="9">
        <f t="shared" si="46"/>
        <v>54575</v>
      </c>
      <c r="D354" s="9">
        <f t="shared" si="49"/>
        <v>54604</v>
      </c>
      <c r="E354" s="3">
        <f t="shared" si="50"/>
        <v>30</v>
      </c>
      <c r="F354" s="10">
        <f t="shared" si="51"/>
        <v>21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54584</v>
      </c>
      <c r="K354" s="25">
        <f t="shared" si="53"/>
        <v>0</v>
      </c>
    </row>
    <row r="355" spans="1:11" x14ac:dyDescent="0.25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54614</v>
      </c>
      <c r="B355" s="24">
        <f t="shared" si="48"/>
        <v>2049</v>
      </c>
      <c r="C355" s="9">
        <f t="shared" si="46"/>
        <v>54605</v>
      </c>
      <c r="D355" s="9">
        <f t="shared" si="49"/>
        <v>54635</v>
      </c>
      <c r="E355" s="3">
        <f t="shared" si="50"/>
        <v>31</v>
      </c>
      <c r="F355" s="10">
        <f t="shared" si="51"/>
        <v>22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54614</v>
      </c>
      <c r="K355" s="25">
        <f t="shared" si="53"/>
        <v>0</v>
      </c>
    </row>
    <row r="356" spans="1:11" x14ac:dyDescent="0.25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54645</v>
      </c>
      <c r="B356" s="24">
        <f t="shared" si="48"/>
        <v>2049</v>
      </c>
      <c r="C356" s="9">
        <f t="shared" si="46"/>
        <v>54636</v>
      </c>
      <c r="D356" s="9">
        <f t="shared" si="49"/>
        <v>54666</v>
      </c>
      <c r="E356" s="3">
        <f t="shared" si="50"/>
        <v>31</v>
      </c>
      <c r="F356" s="10">
        <f t="shared" si="51"/>
        <v>22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54645</v>
      </c>
      <c r="K356" s="25">
        <f t="shared" si="53"/>
        <v>0</v>
      </c>
    </row>
    <row r="357" spans="1:11" x14ac:dyDescent="0.25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54676</v>
      </c>
      <c r="B357" s="24">
        <f t="shared" si="48"/>
        <v>2049</v>
      </c>
      <c r="C357" s="9">
        <f t="shared" si="46"/>
        <v>54667</v>
      </c>
      <c r="D357" s="9">
        <f t="shared" si="49"/>
        <v>54696</v>
      </c>
      <c r="E357" s="3">
        <f t="shared" si="50"/>
        <v>30</v>
      </c>
      <c r="F357" s="10">
        <f t="shared" si="51"/>
        <v>21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54676</v>
      </c>
      <c r="K357" s="25">
        <f t="shared" si="53"/>
        <v>0</v>
      </c>
    </row>
    <row r="358" spans="1:11" x14ac:dyDescent="0.25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54706</v>
      </c>
      <c r="B358" s="24">
        <f t="shared" si="48"/>
        <v>2049</v>
      </c>
      <c r="C358" s="9">
        <f t="shared" si="46"/>
        <v>54697</v>
      </c>
      <c r="D358" s="9">
        <f t="shared" si="49"/>
        <v>54727</v>
      </c>
      <c r="E358" s="3">
        <f t="shared" si="50"/>
        <v>31</v>
      </c>
      <c r="F358" s="10">
        <f t="shared" si="51"/>
        <v>22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54706</v>
      </c>
      <c r="K358" s="25">
        <f t="shared" si="53"/>
        <v>0</v>
      </c>
    </row>
    <row r="359" spans="1:11" x14ac:dyDescent="0.25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54737</v>
      </c>
      <c r="B359" s="24">
        <f t="shared" si="48"/>
        <v>2049</v>
      </c>
      <c r="C359" s="9">
        <f t="shared" si="46"/>
        <v>54728</v>
      </c>
      <c r="D359" s="9">
        <f t="shared" si="49"/>
        <v>54757</v>
      </c>
      <c r="E359" s="3">
        <f t="shared" si="50"/>
        <v>30</v>
      </c>
      <c r="F359" s="10">
        <f t="shared" si="51"/>
        <v>21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54737</v>
      </c>
      <c r="K359" s="25">
        <f t="shared" si="53"/>
        <v>0</v>
      </c>
    </row>
    <row r="360" spans="1:11" x14ac:dyDescent="0.25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54767</v>
      </c>
      <c r="B360" s="24">
        <f t="shared" si="48"/>
        <v>2049</v>
      </c>
      <c r="C360" s="9">
        <f t="shared" si="46"/>
        <v>54758</v>
      </c>
      <c r="D360" s="9">
        <f t="shared" si="49"/>
        <v>54788</v>
      </c>
      <c r="E360" s="3">
        <f t="shared" si="50"/>
        <v>31</v>
      </c>
      <c r="F360" s="10">
        <f t="shared" si="51"/>
        <v>22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54767</v>
      </c>
      <c r="K360" s="25">
        <f t="shared" si="53"/>
        <v>0</v>
      </c>
    </row>
    <row r="361" spans="1:11" x14ac:dyDescent="0.25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54798</v>
      </c>
      <c r="B361" s="24">
        <f t="shared" si="48"/>
        <v>2050</v>
      </c>
      <c r="C361" s="9">
        <f t="shared" si="46"/>
        <v>54789</v>
      </c>
      <c r="D361" s="9">
        <f t="shared" si="49"/>
        <v>54819</v>
      </c>
      <c r="E361" s="3">
        <f t="shared" si="50"/>
        <v>31</v>
      </c>
      <c r="F361" s="10">
        <f t="shared" si="51"/>
        <v>22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54798</v>
      </c>
      <c r="K361" s="25">
        <f t="shared" si="53"/>
        <v>0</v>
      </c>
    </row>
    <row r="362" spans="1:11" x14ac:dyDescent="0.25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54829</v>
      </c>
      <c r="B362" s="24">
        <f t="shared" si="48"/>
        <v>2050</v>
      </c>
      <c r="C362" s="9">
        <f t="shared" si="46"/>
        <v>54820</v>
      </c>
      <c r="D362" s="9">
        <f t="shared" si="49"/>
        <v>54847</v>
      </c>
      <c r="E362" s="3">
        <f t="shared" si="50"/>
        <v>28</v>
      </c>
      <c r="F362" s="10">
        <f t="shared" si="51"/>
        <v>19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54829</v>
      </c>
      <c r="K362" s="25">
        <f t="shared" si="53"/>
        <v>0</v>
      </c>
    </row>
    <row r="363" spans="1:11" x14ac:dyDescent="0.25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54857</v>
      </c>
      <c r="B363" s="24">
        <f t="shared" si="48"/>
        <v>2050</v>
      </c>
      <c r="C363" s="9">
        <f t="shared" si="46"/>
        <v>54848</v>
      </c>
      <c r="D363" s="9">
        <f t="shared" si="49"/>
        <v>54878</v>
      </c>
      <c r="E363" s="3">
        <f t="shared" si="50"/>
        <v>31</v>
      </c>
      <c r="F363" s="10">
        <f t="shared" si="51"/>
        <v>22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54857</v>
      </c>
      <c r="K363" s="25">
        <f t="shared" si="53"/>
        <v>0</v>
      </c>
    </row>
    <row r="364" spans="1:11" x14ac:dyDescent="0.25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54888</v>
      </c>
      <c r="B364" s="24">
        <f t="shared" si="48"/>
        <v>2050</v>
      </c>
      <c r="C364" s="9">
        <f t="shared" si="46"/>
        <v>54879</v>
      </c>
      <c r="D364" s="9">
        <f t="shared" si="49"/>
        <v>54908</v>
      </c>
      <c r="E364" s="3">
        <f t="shared" si="50"/>
        <v>30</v>
      </c>
      <c r="F364" s="10">
        <f t="shared" si="51"/>
        <v>21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54888</v>
      </c>
      <c r="K364" s="25">
        <f t="shared" si="53"/>
        <v>0</v>
      </c>
    </row>
    <row r="365" spans="1:11" x14ac:dyDescent="0.25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54918</v>
      </c>
      <c r="B365" s="24">
        <f t="shared" si="48"/>
        <v>2050</v>
      </c>
      <c r="C365" s="9">
        <f t="shared" si="46"/>
        <v>54909</v>
      </c>
      <c r="D365" s="9">
        <f t="shared" si="49"/>
        <v>54939</v>
      </c>
      <c r="E365" s="3">
        <f t="shared" si="50"/>
        <v>31</v>
      </c>
      <c r="F365" s="10">
        <f t="shared" si="51"/>
        <v>22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54918</v>
      </c>
      <c r="K365" s="25">
        <f t="shared" si="53"/>
        <v>0</v>
      </c>
    </row>
    <row r="366" spans="1:11" x14ac:dyDescent="0.25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54949</v>
      </c>
      <c r="B366" s="24">
        <f t="shared" si="48"/>
        <v>2050</v>
      </c>
      <c r="C366" s="9">
        <f t="shared" si="46"/>
        <v>54940</v>
      </c>
      <c r="D366" s="9">
        <f t="shared" si="49"/>
        <v>54969</v>
      </c>
      <c r="E366" s="3">
        <f t="shared" si="50"/>
        <v>30</v>
      </c>
      <c r="F366" s="10">
        <f t="shared" si="51"/>
        <v>21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54949</v>
      </c>
      <c r="K366" s="25">
        <f t="shared" si="53"/>
        <v>0</v>
      </c>
    </row>
    <row r="367" spans="1:11" x14ac:dyDescent="0.25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54979</v>
      </c>
      <c r="B367" s="24">
        <f t="shared" si="48"/>
        <v>2050</v>
      </c>
      <c r="C367" s="9">
        <f t="shared" si="46"/>
        <v>54970</v>
      </c>
      <c r="D367" s="9">
        <f t="shared" si="49"/>
        <v>55000</v>
      </c>
      <c r="E367" s="3">
        <f t="shared" si="50"/>
        <v>31</v>
      </c>
      <c r="F367" s="10">
        <f t="shared" si="51"/>
        <v>22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54979</v>
      </c>
      <c r="K367" s="25">
        <f t="shared" si="53"/>
        <v>0</v>
      </c>
    </row>
    <row r="368" spans="1:11" x14ac:dyDescent="0.25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55010</v>
      </c>
      <c r="B368" s="24">
        <f t="shared" si="48"/>
        <v>2050</v>
      </c>
      <c r="C368" s="9">
        <f t="shared" si="46"/>
        <v>55001</v>
      </c>
      <c r="D368" s="9">
        <f t="shared" si="49"/>
        <v>55031</v>
      </c>
      <c r="E368" s="3">
        <f t="shared" si="50"/>
        <v>31</v>
      </c>
      <c r="F368" s="10">
        <f t="shared" si="51"/>
        <v>22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55010</v>
      </c>
      <c r="K368" s="25">
        <f t="shared" si="53"/>
        <v>0</v>
      </c>
    </row>
    <row r="369" spans="1:11" x14ac:dyDescent="0.25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55041</v>
      </c>
      <c r="B369" s="24">
        <f t="shared" si="48"/>
        <v>2050</v>
      </c>
      <c r="C369" s="9">
        <f t="shared" si="46"/>
        <v>55032</v>
      </c>
      <c r="D369" s="9">
        <f t="shared" si="49"/>
        <v>55061</v>
      </c>
      <c r="E369" s="3">
        <f t="shared" si="50"/>
        <v>30</v>
      </c>
      <c r="F369" s="10">
        <f t="shared" si="51"/>
        <v>21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55041</v>
      </c>
      <c r="K369" s="25">
        <f t="shared" si="53"/>
        <v>0</v>
      </c>
    </row>
    <row r="370" spans="1:11" x14ac:dyDescent="0.25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55071</v>
      </c>
      <c r="B370" s="24">
        <f t="shared" si="48"/>
        <v>2050</v>
      </c>
      <c r="C370" s="9">
        <f t="shared" si="46"/>
        <v>55062</v>
      </c>
      <c r="D370" s="9">
        <f t="shared" si="49"/>
        <v>55092</v>
      </c>
      <c r="E370" s="3">
        <f t="shared" si="50"/>
        <v>31</v>
      </c>
      <c r="F370" s="10">
        <f t="shared" si="51"/>
        <v>22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55071</v>
      </c>
      <c r="K370" s="25">
        <f t="shared" si="53"/>
        <v>0</v>
      </c>
    </row>
    <row r="371" spans="1:11" x14ac:dyDescent="0.25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55102</v>
      </c>
      <c r="B371" s="24">
        <f t="shared" si="48"/>
        <v>2050</v>
      </c>
      <c r="C371" s="9">
        <f t="shared" si="46"/>
        <v>55093</v>
      </c>
      <c r="D371" s="9">
        <f t="shared" si="49"/>
        <v>55122</v>
      </c>
      <c r="E371" s="3">
        <f t="shared" si="50"/>
        <v>30</v>
      </c>
      <c r="F371" s="10">
        <f t="shared" si="51"/>
        <v>21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55102</v>
      </c>
      <c r="K371" s="25">
        <f t="shared" si="53"/>
        <v>0</v>
      </c>
    </row>
    <row r="372" spans="1:11" x14ac:dyDescent="0.25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55132</v>
      </c>
      <c r="B372" s="24">
        <f t="shared" si="48"/>
        <v>2050</v>
      </c>
      <c r="C372" s="9">
        <f t="shared" si="46"/>
        <v>55123</v>
      </c>
      <c r="D372" s="9">
        <f t="shared" si="49"/>
        <v>55153</v>
      </c>
      <c r="E372" s="3">
        <f t="shared" si="50"/>
        <v>31</v>
      </c>
      <c r="F372" s="10">
        <f t="shared" si="51"/>
        <v>22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55132</v>
      </c>
      <c r="K372" s="25">
        <f t="shared" si="53"/>
        <v>0</v>
      </c>
    </row>
    <row r="373" spans="1:11" x14ac:dyDescent="0.25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55163</v>
      </c>
      <c r="B373" s="24">
        <f t="shared" si="48"/>
        <v>2051</v>
      </c>
      <c r="C373" s="9">
        <f t="shared" si="46"/>
        <v>55154</v>
      </c>
      <c r="D373" s="9">
        <f t="shared" si="49"/>
        <v>55184</v>
      </c>
      <c r="E373" s="3">
        <f t="shared" si="50"/>
        <v>31</v>
      </c>
      <c r="F373" s="10">
        <f t="shared" si="51"/>
        <v>22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55163</v>
      </c>
      <c r="K373" s="25">
        <f t="shared" si="53"/>
        <v>0</v>
      </c>
    </row>
    <row r="374" spans="1:11" x14ac:dyDescent="0.25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55194</v>
      </c>
      <c r="B374" s="24">
        <f t="shared" si="48"/>
        <v>2051</v>
      </c>
      <c r="C374" s="9">
        <f t="shared" si="46"/>
        <v>55185</v>
      </c>
      <c r="D374" s="9">
        <f t="shared" si="49"/>
        <v>55212</v>
      </c>
      <c r="E374" s="3">
        <f t="shared" si="50"/>
        <v>28</v>
      </c>
      <c r="F374" s="10">
        <f t="shared" si="51"/>
        <v>19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55194</v>
      </c>
      <c r="K374" s="25">
        <f t="shared" si="53"/>
        <v>0</v>
      </c>
    </row>
    <row r="375" spans="1:11" x14ac:dyDescent="0.25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55222</v>
      </c>
      <c r="B375" s="24">
        <f t="shared" si="48"/>
        <v>2051</v>
      </c>
      <c r="C375" s="9">
        <f t="shared" si="46"/>
        <v>55213</v>
      </c>
      <c r="D375" s="9">
        <f t="shared" si="49"/>
        <v>55243</v>
      </c>
      <c r="E375" s="3">
        <f t="shared" si="50"/>
        <v>31</v>
      </c>
      <c r="F375" s="10">
        <f t="shared" si="51"/>
        <v>22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55222</v>
      </c>
      <c r="K375" s="25">
        <f t="shared" si="53"/>
        <v>0</v>
      </c>
    </row>
    <row r="376" spans="1:11" x14ac:dyDescent="0.25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55253</v>
      </c>
      <c r="B376" s="24">
        <f t="shared" si="48"/>
        <v>2051</v>
      </c>
      <c r="C376" s="9">
        <f t="shared" si="46"/>
        <v>55244</v>
      </c>
      <c r="D376" s="9">
        <f t="shared" si="49"/>
        <v>55273</v>
      </c>
      <c r="E376" s="3">
        <f t="shared" si="50"/>
        <v>30</v>
      </c>
      <c r="F376" s="10">
        <f t="shared" si="51"/>
        <v>21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55253</v>
      </c>
      <c r="K376" s="25">
        <f t="shared" si="53"/>
        <v>0</v>
      </c>
    </row>
    <row r="377" spans="1:11" x14ac:dyDescent="0.25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55283</v>
      </c>
      <c r="B377" s="24">
        <f t="shared" si="48"/>
        <v>2051</v>
      </c>
      <c r="C377" s="9">
        <f t="shared" si="46"/>
        <v>55274</v>
      </c>
      <c r="D377" s="9">
        <f t="shared" si="49"/>
        <v>55304</v>
      </c>
      <c r="E377" s="3">
        <f t="shared" si="50"/>
        <v>31</v>
      </c>
      <c r="F377" s="10">
        <f t="shared" si="51"/>
        <v>22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55283</v>
      </c>
      <c r="K377" s="25">
        <f t="shared" si="53"/>
        <v>0</v>
      </c>
    </row>
    <row r="378" spans="1:11" x14ac:dyDescent="0.25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55314</v>
      </c>
      <c r="B378" s="24">
        <f t="shared" si="48"/>
        <v>2051</v>
      </c>
      <c r="C378" s="9">
        <f t="shared" si="46"/>
        <v>55305</v>
      </c>
      <c r="D378" s="9">
        <f t="shared" si="49"/>
        <v>55334</v>
      </c>
      <c r="E378" s="3">
        <f t="shared" si="50"/>
        <v>30</v>
      </c>
      <c r="F378" s="10">
        <f t="shared" si="51"/>
        <v>21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55314</v>
      </c>
      <c r="K378" s="25">
        <f t="shared" si="53"/>
        <v>0</v>
      </c>
    </row>
    <row r="379" spans="1:11" x14ac:dyDescent="0.25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55344</v>
      </c>
      <c r="B379" s="24">
        <f t="shared" si="48"/>
        <v>2051</v>
      </c>
      <c r="C379" s="9">
        <f t="shared" si="46"/>
        <v>55335</v>
      </c>
      <c r="D379" s="9">
        <f t="shared" si="49"/>
        <v>55365</v>
      </c>
      <c r="E379" s="3">
        <f t="shared" si="50"/>
        <v>31</v>
      </c>
      <c r="F379" s="10">
        <f t="shared" si="51"/>
        <v>22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55344</v>
      </c>
      <c r="K379" s="25">
        <f t="shared" si="53"/>
        <v>0</v>
      </c>
    </row>
    <row r="380" spans="1:11" x14ac:dyDescent="0.25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55375</v>
      </c>
      <c r="B380" s="24">
        <f t="shared" si="48"/>
        <v>2051</v>
      </c>
      <c r="C380" s="9">
        <f t="shared" si="46"/>
        <v>55366</v>
      </c>
      <c r="D380" s="9">
        <f t="shared" si="49"/>
        <v>55396</v>
      </c>
      <c r="E380" s="3">
        <f t="shared" si="50"/>
        <v>31</v>
      </c>
      <c r="F380" s="10">
        <f t="shared" si="51"/>
        <v>22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55375</v>
      </c>
      <c r="K380" s="25">
        <f t="shared" si="53"/>
        <v>0</v>
      </c>
    </row>
    <row r="381" spans="1:11" x14ac:dyDescent="0.25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55406</v>
      </c>
      <c r="B381" s="24">
        <f t="shared" si="48"/>
        <v>2051</v>
      </c>
      <c r="C381" s="9">
        <f t="shared" si="46"/>
        <v>55397</v>
      </c>
      <c r="D381" s="9">
        <f t="shared" si="49"/>
        <v>55426</v>
      </c>
      <c r="E381" s="3">
        <f t="shared" si="50"/>
        <v>30</v>
      </c>
      <c r="F381" s="10">
        <f t="shared" si="51"/>
        <v>21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55406</v>
      </c>
      <c r="K381" s="25">
        <f t="shared" si="53"/>
        <v>0</v>
      </c>
    </row>
    <row r="382" spans="1:11" x14ac:dyDescent="0.25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55436</v>
      </c>
      <c r="B382" s="24">
        <f t="shared" si="48"/>
        <v>2051</v>
      </c>
      <c r="C382" s="9">
        <f t="shared" si="46"/>
        <v>55427</v>
      </c>
      <c r="D382" s="9">
        <f t="shared" si="49"/>
        <v>55457</v>
      </c>
      <c r="E382" s="3">
        <f t="shared" si="50"/>
        <v>31</v>
      </c>
      <c r="F382" s="10">
        <f t="shared" si="51"/>
        <v>22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55436</v>
      </c>
      <c r="K382" s="25">
        <f t="shared" si="53"/>
        <v>0</v>
      </c>
    </row>
    <row r="383" spans="1:11" x14ac:dyDescent="0.25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55467</v>
      </c>
      <c r="B383" s="24">
        <f t="shared" si="48"/>
        <v>2051</v>
      </c>
      <c r="C383" s="9">
        <f t="shared" si="46"/>
        <v>55458</v>
      </c>
      <c r="D383" s="9">
        <f t="shared" si="49"/>
        <v>55487</v>
      </c>
      <c r="E383" s="3">
        <f t="shared" si="50"/>
        <v>30</v>
      </c>
      <c r="F383" s="10">
        <f t="shared" si="51"/>
        <v>21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55467</v>
      </c>
      <c r="K383" s="25">
        <f t="shared" si="53"/>
        <v>0</v>
      </c>
    </row>
    <row r="384" spans="1:11" x14ac:dyDescent="0.25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55497</v>
      </c>
      <c r="B384" s="24">
        <f t="shared" si="48"/>
        <v>2051</v>
      </c>
      <c r="C384" s="9">
        <f t="shared" si="46"/>
        <v>55488</v>
      </c>
      <c r="D384" s="9">
        <f t="shared" si="49"/>
        <v>55518</v>
      </c>
      <c r="E384" s="3">
        <f t="shared" si="50"/>
        <v>31</v>
      </c>
      <c r="F384" s="10">
        <f t="shared" si="51"/>
        <v>22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55497</v>
      </c>
      <c r="K384" s="25">
        <f t="shared" si="53"/>
        <v>0</v>
      </c>
    </row>
    <row r="385" spans="1:11" x14ac:dyDescent="0.25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55528</v>
      </c>
      <c r="B385" s="24">
        <f t="shared" si="48"/>
        <v>2052</v>
      </c>
      <c r="C385" s="9">
        <f t="shared" si="46"/>
        <v>55519</v>
      </c>
      <c r="D385" s="9">
        <f t="shared" si="49"/>
        <v>55549</v>
      </c>
      <c r="E385" s="3">
        <f t="shared" si="50"/>
        <v>31</v>
      </c>
      <c r="F385" s="10">
        <f t="shared" si="51"/>
        <v>22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55528</v>
      </c>
      <c r="K385" s="25">
        <f t="shared" si="53"/>
        <v>0</v>
      </c>
    </row>
    <row r="386" spans="1:11" x14ac:dyDescent="0.25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55559</v>
      </c>
      <c r="B386" s="24">
        <f t="shared" si="48"/>
        <v>2052</v>
      </c>
      <c r="C386" s="9">
        <f t="shared" si="46"/>
        <v>55550</v>
      </c>
      <c r="D386" s="9">
        <f t="shared" si="49"/>
        <v>55578</v>
      </c>
      <c r="E386" s="3">
        <f t="shared" si="50"/>
        <v>29</v>
      </c>
      <c r="F386" s="10">
        <f t="shared" si="51"/>
        <v>20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55559</v>
      </c>
      <c r="K386" s="25">
        <f t="shared" si="53"/>
        <v>0</v>
      </c>
    </row>
    <row r="387" spans="1:11" x14ac:dyDescent="0.25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55588</v>
      </c>
      <c r="B387" s="24">
        <f t="shared" si="48"/>
        <v>2052</v>
      </c>
      <c r="C387" s="9">
        <f t="shared" si="46"/>
        <v>55579</v>
      </c>
      <c r="D387" s="9">
        <f t="shared" si="49"/>
        <v>55609</v>
      </c>
      <c r="E387" s="3">
        <f t="shared" si="50"/>
        <v>31</v>
      </c>
      <c r="F387" s="10">
        <f t="shared" si="51"/>
        <v>22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55588</v>
      </c>
      <c r="K387" s="25">
        <f t="shared" si="53"/>
        <v>0</v>
      </c>
    </row>
    <row r="388" spans="1:11" x14ac:dyDescent="0.25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55619</v>
      </c>
      <c r="B388" s="24">
        <f t="shared" si="48"/>
        <v>2052</v>
      </c>
      <c r="C388" s="9">
        <f t="shared" si="46"/>
        <v>55610</v>
      </c>
      <c r="D388" s="9">
        <f t="shared" si="49"/>
        <v>55639</v>
      </c>
      <c r="E388" s="3">
        <f t="shared" si="50"/>
        <v>30</v>
      </c>
      <c r="F388" s="10">
        <f t="shared" si="51"/>
        <v>21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55619</v>
      </c>
      <c r="K388" s="25">
        <f t="shared" si="53"/>
        <v>0</v>
      </c>
    </row>
    <row r="389" spans="1:11" x14ac:dyDescent="0.25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55649</v>
      </c>
      <c r="B389" s="24">
        <f t="shared" si="48"/>
        <v>2052</v>
      </c>
      <c r="C389" s="9">
        <f t="shared" ref="C389:C452" si="55">EOMONTH(A389,-1)+1</f>
        <v>55640</v>
      </c>
      <c r="D389" s="9">
        <f t="shared" si="49"/>
        <v>55670</v>
      </c>
      <c r="E389" s="3">
        <f t="shared" si="50"/>
        <v>31</v>
      </c>
      <c r="F389" s="10">
        <f t="shared" si="51"/>
        <v>22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55649</v>
      </c>
      <c r="K389" s="25">
        <f t="shared" si="53"/>
        <v>0</v>
      </c>
    </row>
    <row r="390" spans="1:11" x14ac:dyDescent="0.25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55680</v>
      </c>
      <c r="B390" s="24">
        <f t="shared" ref="B390:B453" si="57">YEAR(A390)</f>
        <v>2052</v>
      </c>
      <c r="C390" s="9">
        <f t="shared" si="55"/>
        <v>55671</v>
      </c>
      <c r="D390" s="9">
        <f t="shared" ref="D390:D453" si="58">EOMONTH(A390,0)</f>
        <v>55700</v>
      </c>
      <c r="E390" s="3">
        <f t="shared" ref="E390:E453" si="59">D390-C390+1</f>
        <v>30</v>
      </c>
      <c r="F390" s="10">
        <f t="shared" ref="F390:F453" si="60">D390-A390+1</f>
        <v>21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55680</v>
      </c>
      <c r="K390" s="25">
        <f t="shared" si="53"/>
        <v>0</v>
      </c>
    </row>
    <row r="391" spans="1:11" x14ac:dyDescent="0.25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55710</v>
      </c>
      <c r="B391" s="24">
        <f t="shared" si="57"/>
        <v>2052</v>
      </c>
      <c r="C391" s="9">
        <f t="shared" si="55"/>
        <v>55701</v>
      </c>
      <c r="D391" s="9">
        <f t="shared" si="58"/>
        <v>55731</v>
      </c>
      <c r="E391" s="3">
        <f t="shared" si="59"/>
        <v>31</v>
      </c>
      <c r="F391" s="10">
        <f t="shared" si="60"/>
        <v>22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55710</v>
      </c>
      <c r="K391" s="25">
        <f t="shared" ref="K391:K454" si="62">H391+I391</f>
        <v>0</v>
      </c>
    </row>
    <row r="392" spans="1:11" x14ac:dyDescent="0.25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55741</v>
      </c>
      <c r="B392" s="24">
        <f t="shared" si="57"/>
        <v>2052</v>
      </c>
      <c r="C392" s="9">
        <f t="shared" si="55"/>
        <v>55732</v>
      </c>
      <c r="D392" s="9">
        <f t="shared" si="58"/>
        <v>55762</v>
      </c>
      <c r="E392" s="3">
        <f t="shared" si="59"/>
        <v>31</v>
      </c>
      <c r="F392" s="10">
        <f t="shared" si="60"/>
        <v>22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55741</v>
      </c>
      <c r="K392" s="25">
        <f t="shared" si="62"/>
        <v>0</v>
      </c>
    </row>
    <row r="393" spans="1:11" x14ac:dyDescent="0.25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55772</v>
      </c>
      <c r="B393" s="24">
        <f t="shared" si="57"/>
        <v>2052</v>
      </c>
      <c r="C393" s="9">
        <f t="shared" si="55"/>
        <v>55763</v>
      </c>
      <c r="D393" s="9">
        <f t="shared" si="58"/>
        <v>55792</v>
      </c>
      <c r="E393" s="3">
        <f t="shared" si="59"/>
        <v>30</v>
      </c>
      <c r="F393" s="10">
        <f t="shared" si="60"/>
        <v>21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55772</v>
      </c>
      <c r="K393" s="25">
        <f t="shared" si="62"/>
        <v>0</v>
      </c>
    </row>
    <row r="394" spans="1:11" x14ac:dyDescent="0.25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55802</v>
      </c>
      <c r="B394" s="24">
        <f t="shared" si="57"/>
        <v>2052</v>
      </c>
      <c r="C394" s="9">
        <f t="shared" si="55"/>
        <v>55793</v>
      </c>
      <c r="D394" s="9">
        <f t="shared" si="58"/>
        <v>55823</v>
      </c>
      <c r="E394" s="3">
        <f t="shared" si="59"/>
        <v>31</v>
      </c>
      <c r="F394" s="10">
        <f t="shared" si="60"/>
        <v>22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55802</v>
      </c>
      <c r="K394" s="25">
        <f t="shared" si="62"/>
        <v>0</v>
      </c>
    </row>
    <row r="395" spans="1:11" x14ac:dyDescent="0.25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55833</v>
      </c>
      <c r="B395" s="24">
        <f t="shared" si="57"/>
        <v>2052</v>
      </c>
      <c r="C395" s="9">
        <f t="shared" si="55"/>
        <v>55824</v>
      </c>
      <c r="D395" s="9">
        <f t="shared" si="58"/>
        <v>55853</v>
      </c>
      <c r="E395" s="3">
        <f t="shared" si="59"/>
        <v>30</v>
      </c>
      <c r="F395" s="10">
        <f t="shared" si="60"/>
        <v>21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55833</v>
      </c>
      <c r="K395" s="25">
        <f t="shared" si="62"/>
        <v>0</v>
      </c>
    </row>
    <row r="396" spans="1:11" x14ac:dyDescent="0.25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55863</v>
      </c>
      <c r="B396" s="24">
        <f t="shared" si="57"/>
        <v>2052</v>
      </c>
      <c r="C396" s="9">
        <f t="shared" si="55"/>
        <v>55854</v>
      </c>
      <c r="D396" s="9">
        <f t="shared" si="58"/>
        <v>55884</v>
      </c>
      <c r="E396" s="3">
        <f t="shared" si="59"/>
        <v>31</v>
      </c>
      <c r="F396" s="10">
        <f t="shared" si="60"/>
        <v>22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55863</v>
      </c>
      <c r="K396" s="25">
        <f t="shared" si="62"/>
        <v>0</v>
      </c>
    </row>
    <row r="397" spans="1:11" x14ac:dyDescent="0.25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55894</v>
      </c>
      <c r="B397" s="24">
        <f t="shared" si="57"/>
        <v>2053</v>
      </c>
      <c r="C397" s="9">
        <f t="shared" si="55"/>
        <v>55885</v>
      </c>
      <c r="D397" s="9">
        <f t="shared" si="58"/>
        <v>55915</v>
      </c>
      <c r="E397" s="3">
        <f t="shared" si="59"/>
        <v>31</v>
      </c>
      <c r="F397" s="10">
        <f t="shared" si="60"/>
        <v>22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55894</v>
      </c>
      <c r="K397" s="25">
        <f t="shared" si="62"/>
        <v>0</v>
      </c>
    </row>
    <row r="398" spans="1:11" x14ac:dyDescent="0.25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55925</v>
      </c>
      <c r="B398" s="24">
        <f t="shared" si="57"/>
        <v>2053</v>
      </c>
      <c r="C398" s="9">
        <f t="shared" si="55"/>
        <v>55916</v>
      </c>
      <c r="D398" s="9">
        <f t="shared" si="58"/>
        <v>55943</v>
      </c>
      <c r="E398" s="3">
        <f t="shared" si="59"/>
        <v>28</v>
      </c>
      <c r="F398" s="10">
        <f t="shared" si="60"/>
        <v>19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55925</v>
      </c>
      <c r="K398" s="25">
        <f t="shared" si="62"/>
        <v>0</v>
      </c>
    </row>
    <row r="399" spans="1:11" x14ac:dyDescent="0.25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55953</v>
      </c>
      <c r="B399" s="24">
        <f t="shared" si="57"/>
        <v>2053</v>
      </c>
      <c r="C399" s="9">
        <f t="shared" si="55"/>
        <v>55944</v>
      </c>
      <c r="D399" s="9">
        <f t="shared" si="58"/>
        <v>55974</v>
      </c>
      <c r="E399" s="3">
        <f t="shared" si="59"/>
        <v>31</v>
      </c>
      <c r="F399" s="10">
        <f t="shared" si="60"/>
        <v>22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55953</v>
      </c>
      <c r="K399" s="25">
        <f t="shared" si="62"/>
        <v>0</v>
      </c>
    </row>
    <row r="400" spans="1:11" x14ac:dyDescent="0.25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55984</v>
      </c>
      <c r="B400" s="24">
        <f t="shared" si="57"/>
        <v>2053</v>
      </c>
      <c r="C400" s="9">
        <f t="shared" si="55"/>
        <v>55975</v>
      </c>
      <c r="D400" s="9">
        <f t="shared" si="58"/>
        <v>56004</v>
      </c>
      <c r="E400" s="3">
        <f t="shared" si="59"/>
        <v>30</v>
      </c>
      <c r="F400" s="10">
        <f t="shared" si="60"/>
        <v>21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55984</v>
      </c>
      <c r="K400" s="25">
        <f t="shared" si="62"/>
        <v>0</v>
      </c>
    </row>
    <row r="401" spans="1:11" x14ac:dyDescent="0.25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56014</v>
      </c>
      <c r="B401" s="24">
        <f t="shared" si="57"/>
        <v>2053</v>
      </c>
      <c r="C401" s="9">
        <f t="shared" si="55"/>
        <v>56005</v>
      </c>
      <c r="D401" s="9">
        <f t="shared" si="58"/>
        <v>56035</v>
      </c>
      <c r="E401" s="3">
        <f t="shared" si="59"/>
        <v>31</v>
      </c>
      <c r="F401" s="10">
        <f t="shared" si="60"/>
        <v>22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56014</v>
      </c>
      <c r="K401" s="25">
        <f t="shared" si="62"/>
        <v>0</v>
      </c>
    </row>
    <row r="402" spans="1:11" x14ac:dyDescent="0.25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56045</v>
      </c>
      <c r="B402" s="24">
        <f t="shared" si="57"/>
        <v>2053</v>
      </c>
      <c r="C402" s="9">
        <f t="shared" si="55"/>
        <v>56036</v>
      </c>
      <c r="D402" s="9">
        <f t="shared" si="58"/>
        <v>56065</v>
      </c>
      <c r="E402" s="3">
        <f t="shared" si="59"/>
        <v>30</v>
      </c>
      <c r="F402" s="10">
        <f t="shared" si="60"/>
        <v>21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56045</v>
      </c>
      <c r="K402" s="25">
        <f t="shared" si="62"/>
        <v>0</v>
      </c>
    </row>
    <row r="403" spans="1:11" x14ac:dyDescent="0.25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56075</v>
      </c>
      <c r="B403" s="24">
        <f t="shared" si="57"/>
        <v>2053</v>
      </c>
      <c r="C403" s="9">
        <f t="shared" si="55"/>
        <v>56066</v>
      </c>
      <c r="D403" s="9">
        <f t="shared" si="58"/>
        <v>56096</v>
      </c>
      <c r="E403" s="3">
        <f t="shared" si="59"/>
        <v>31</v>
      </c>
      <c r="F403" s="10">
        <f t="shared" si="60"/>
        <v>22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56075</v>
      </c>
      <c r="K403" s="25">
        <f t="shared" si="62"/>
        <v>0</v>
      </c>
    </row>
    <row r="404" spans="1:11" x14ac:dyDescent="0.25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56106</v>
      </c>
      <c r="B404" s="24">
        <f t="shared" si="57"/>
        <v>2053</v>
      </c>
      <c r="C404" s="9">
        <f t="shared" si="55"/>
        <v>56097</v>
      </c>
      <c r="D404" s="9">
        <f t="shared" si="58"/>
        <v>56127</v>
      </c>
      <c r="E404" s="3">
        <f t="shared" si="59"/>
        <v>31</v>
      </c>
      <c r="F404" s="10">
        <f t="shared" si="60"/>
        <v>22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56106</v>
      </c>
      <c r="K404" s="25">
        <f t="shared" si="62"/>
        <v>0</v>
      </c>
    </row>
    <row r="405" spans="1:11" x14ac:dyDescent="0.25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56137</v>
      </c>
      <c r="B405" s="24">
        <f t="shared" si="57"/>
        <v>2053</v>
      </c>
      <c r="C405" s="9">
        <f t="shared" si="55"/>
        <v>56128</v>
      </c>
      <c r="D405" s="9">
        <f t="shared" si="58"/>
        <v>56157</v>
      </c>
      <c r="E405" s="3">
        <f t="shared" si="59"/>
        <v>30</v>
      </c>
      <c r="F405" s="10">
        <f t="shared" si="60"/>
        <v>21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56137</v>
      </c>
      <c r="K405" s="25">
        <f t="shared" si="62"/>
        <v>0</v>
      </c>
    </row>
    <row r="406" spans="1:11" x14ac:dyDescent="0.25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56167</v>
      </c>
      <c r="B406" s="24">
        <f t="shared" si="57"/>
        <v>2053</v>
      </c>
      <c r="C406" s="9">
        <f t="shared" si="55"/>
        <v>56158</v>
      </c>
      <c r="D406" s="9">
        <f t="shared" si="58"/>
        <v>56188</v>
      </c>
      <c r="E406" s="3">
        <f t="shared" si="59"/>
        <v>31</v>
      </c>
      <c r="F406" s="10">
        <f t="shared" si="60"/>
        <v>22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56167</v>
      </c>
      <c r="K406" s="25">
        <f t="shared" si="62"/>
        <v>0</v>
      </c>
    </row>
    <row r="407" spans="1:11" x14ac:dyDescent="0.25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56198</v>
      </c>
      <c r="B407" s="24">
        <f t="shared" si="57"/>
        <v>2053</v>
      </c>
      <c r="C407" s="9">
        <f t="shared" si="55"/>
        <v>56189</v>
      </c>
      <c r="D407" s="9">
        <f t="shared" si="58"/>
        <v>56218</v>
      </c>
      <c r="E407" s="3">
        <f t="shared" si="59"/>
        <v>30</v>
      </c>
      <c r="F407" s="10">
        <f t="shared" si="60"/>
        <v>21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56198</v>
      </c>
      <c r="K407" s="25">
        <f t="shared" si="62"/>
        <v>0</v>
      </c>
    </row>
    <row r="408" spans="1:11" x14ac:dyDescent="0.25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56228</v>
      </c>
      <c r="B408" s="24">
        <f t="shared" si="57"/>
        <v>2053</v>
      </c>
      <c r="C408" s="9">
        <f t="shared" si="55"/>
        <v>56219</v>
      </c>
      <c r="D408" s="9">
        <f t="shared" si="58"/>
        <v>56249</v>
      </c>
      <c r="E408" s="3">
        <f t="shared" si="59"/>
        <v>31</v>
      </c>
      <c r="F408" s="10">
        <f t="shared" si="60"/>
        <v>22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56228</v>
      </c>
      <c r="K408" s="25">
        <f t="shared" si="62"/>
        <v>0</v>
      </c>
    </row>
    <row r="409" spans="1:11" x14ac:dyDescent="0.25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56259</v>
      </c>
      <c r="B409" s="24">
        <f t="shared" si="57"/>
        <v>2054</v>
      </c>
      <c r="C409" s="9">
        <f t="shared" si="55"/>
        <v>56250</v>
      </c>
      <c r="D409" s="9">
        <f t="shared" si="58"/>
        <v>56280</v>
      </c>
      <c r="E409" s="3">
        <f t="shared" si="59"/>
        <v>31</v>
      </c>
      <c r="F409" s="10">
        <f t="shared" si="60"/>
        <v>22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56259</v>
      </c>
      <c r="K409" s="25">
        <f t="shared" si="62"/>
        <v>0</v>
      </c>
    </row>
    <row r="410" spans="1:11" x14ac:dyDescent="0.25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56290</v>
      </c>
      <c r="B410" s="24">
        <f t="shared" si="57"/>
        <v>2054</v>
      </c>
      <c r="C410" s="9">
        <f t="shared" si="55"/>
        <v>56281</v>
      </c>
      <c r="D410" s="9">
        <f t="shared" si="58"/>
        <v>56308</v>
      </c>
      <c r="E410" s="3">
        <f t="shared" si="59"/>
        <v>28</v>
      </c>
      <c r="F410" s="10">
        <f t="shared" si="60"/>
        <v>19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56290</v>
      </c>
      <c r="K410" s="25">
        <f t="shared" si="62"/>
        <v>0</v>
      </c>
    </row>
    <row r="411" spans="1:11" x14ac:dyDescent="0.25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56318</v>
      </c>
      <c r="B411" s="24">
        <f t="shared" si="57"/>
        <v>2054</v>
      </c>
      <c r="C411" s="9">
        <f t="shared" si="55"/>
        <v>56309</v>
      </c>
      <c r="D411" s="9">
        <f t="shared" si="58"/>
        <v>56339</v>
      </c>
      <c r="E411" s="3">
        <f t="shared" si="59"/>
        <v>31</v>
      </c>
      <c r="F411" s="10">
        <f t="shared" si="60"/>
        <v>22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56318</v>
      </c>
      <c r="K411" s="25">
        <f t="shared" si="62"/>
        <v>0</v>
      </c>
    </row>
    <row r="412" spans="1:11" x14ac:dyDescent="0.25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56349</v>
      </c>
      <c r="B412" s="24">
        <f t="shared" si="57"/>
        <v>2054</v>
      </c>
      <c r="C412" s="9">
        <f t="shared" si="55"/>
        <v>56340</v>
      </c>
      <c r="D412" s="9">
        <f t="shared" si="58"/>
        <v>56369</v>
      </c>
      <c r="E412" s="3">
        <f t="shared" si="59"/>
        <v>30</v>
      </c>
      <c r="F412" s="10">
        <f t="shared" si="60"/>
        <v>21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56349</v>
      </c>
      <c r="K412" s="25">
        <f t="shared" si="62"/>
        <v>0</v>
      </c>
    </row>
    <row r="413" spans="1:11" x14ac:dyDescent="0.25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56379</v>
      </c>
      <c r="B413" s="24">
        <f t="shared" si="57"/>
        <v>2054</v>
      </c>
      <c r="C413" s="9">
        <f t="shared" si="55"/>
        <v>56370</v>
      </c>
      <c r="D413" s="9">
        <f t="shared" si="58"/>
        <v>56400</v>
      </c>
      <c r="E413" s="3">
        <f t="shared" si="59"/>
        <v>31</v>
      </c>
      <c r="F413" s="10">
        <f t="shared" si="60"/>
        <v>22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56379</v>
      </c>
      <c r="K413" s="25">
        <f t="shared" si="62"/>
        <v>0</v>
      </c>
    </row>
    <row r="414" spans="1:11" x14ac:dyDescent="0.25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56410</v>
      </c>
      <c r="B414" s="24">
        <f t="shared" si="57"/>
        <v>2054</v>
      </c>
      <c r="C414" s="9">
        <f t="shared" si="55"/>
        <v>56401</v>
      </c>
      <c r="D414" s="9">
        <f t="shared" si="58"/>
        <v>56430</v>
      </c>
      <c r="E414" s="3">
        <f t="shared" si="59"/>
        <v>30</v>
      </c>
      <c r="F414" s="10">
        <f t="shared" si="60"/>
        <v>21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56410</v>
      </c>
      <c r="K414" s="25">
        <f t="shared" si="62"/>
        <v>0</v>
      </c>
    </row>
    <row r="415" spans="1:11" x14ac:dyDescent="0.25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56440</v>
      </c>
      <c r="B415" s="24">
        <f t="shared" si="57"/>
        <v>2054</v>
      </c>
      <c r="C415" s="9">
        <f t="shared" si="55"/>
        <v>56431</v>
      </c>
      <c r="D415" s="9">
        <f t="shared" si="58"/>
        <v>56461</v>
      </c>
      <c r="E415" s="3">
        <f t="shared" si="59"/>
        <v>31</v>
      </c>
      <c r="F415" s="10">
        <f t="shared" si="60"/>
        <v>22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56440</v>
      </c>
      <c r="K415" s="25">
        <f t="shared" si="62"/>
        <v>0</v>
      </c>
    </row>
    <row r="416" spans="1:11" x14ac:dyDescent="0.25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56471</v>
      </c>
      <c r="B416" s="24">
        <f t="shared" si="57"/>
        <v>2054</v>
      </c>
      <c r="C416" s="9">
        <f t="shared" si="55"/>
        <v>56462</v>
      </c>
      <c r="D416" s="9">
        <f t="shared" si="58"/>
        <v>56492</v>
      </c>
      <c r="E416" s="3">
        <f t="shared" si="59"/>
        <v>31</v>
      </c>
      <c r="F416" s="10">
        <f t="shared" si="60"/>
        <v>22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56471</v>
      </c>
      <c r="K416" s="25">
        <f t="shared" si="62"/>
        <v>0</v>
      </c>
    </row>
    <row r="417" spans="1:11" x14ac:dyDescent="0.25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56502</v>
      </c>
      <c r="B417" s="24">
        <f t="shared" si="57"/>
        <v>2054</v>
      </c>
      <c r="C417" s="9">
        <f t="shared" si="55"/>
        <v>56493</v>
      </c>
      <c r="D417" s="9">
        <f t="shared" si="58"/>
        <v>56522</v>
      </c>
      <c r="E417" s="3">
        <f t="shared" si="59"/>
        <v>30</v>
      </c>
      <c r="F417" s="10">
        <f t="shared" si="60"/>
        <v>21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56502</v>
      </c>
      <c r="K417" s="25">
        <f t="shared" si="62"/>
        <v>0</v>
      </c>
    </row>
    <row r="418" spans="1:11" x14ac:dyDescent="0.25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56532</v>
      </c>
      <c r="B418" s="24">
        <f t="shared" si="57"/>
        <v>2054</v>
      </c>
      <c r="C418" s="9">
        <f t="shared" si="55"/>
        <v>56523</v>
      </c>
      <c r="D418" s="9">
        <f t="shared" si="58"/>
        <v>56553</v>
      </c>
      <c r="E418" s="3">
        <f t="shared" si="59"/>
        <v>31</v>
      </c>
      <c r="F418" s="10">
        <f t="shared" si="60"/>
        <v>22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56532</v>
      </c>
      <c r="K418" s="25">
        <f t="shared" si="62"/>
        <v>0</v>
      </c>
    </row>
    <row r="419" spans="1:11" x14ac:dyDescent="0.25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56563</v>
      </c>
      <c r="B419" s="24">
        <f t="shared" si="57"/>
        <v>2054</v>
      </c>
      <c r="C419" s="9">
        <f t="shared" si="55"/>
        <v>56554</v>
      </c>
      <c r="D419" s="9">
        <f t="shared" si="58"/>
        <v>56583</v>
      </c>
      <c r="E419" s="3">
        <f t="shared" si="59"/>
        <v>30</v>
      </c>
      <c r="F419" s="10">
        <f t="shared" si="60"/>
        <v>21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56563</v>
      </c>
      <c r="K419" s="25">
        <f t="shared" si="62"/>
        <v>0</v>
      </c>
    </row>
    <row r="420" spans="1:11" x14ac:dyDescent="0.25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56593</v>
      </c>
      <c r="B420" s="24">
        <f t="shared" si="57"/>
        <v>2054</v>
      </c>
      <c r="C420" s="9">
        <f t="shared" si="55"/>
        <v>56584</v>
      </c>
      <c r="D420" s="9">
        <f t="shared" si="58"/>
        <v>56614</v>
      </c>
      <c r="E420" s="3">
        <f t="shared" si="59"/>
        <v>31</v>
      </c>
      <c r="F420" s="10">
        <f t="shared" si="60"/>
        <v>22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56593</v>
      </c>
      <c r="K420" s="25">
        <f t="shared" si="62"/>
        <v>0</v>
      </c>
    </row>
    <row r="421" spans="1:11" x14ac:dyDescent="0.25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56624</v>
      </c>
      <c r="B421" s="24">
        <f t="shared" si="57"/>
        <v>2055</v>
      </c>
      <c r="C421" s="9">
        <f t="shared" si="55"/>
        <v>56615</v>
      </c>
      <c r="D421" s="9">
        <f t="shared" si="58"/>
        <v>56645</v>
      </c>
      <c r="E421" s="3">
        <f t="shared" si="59"/>
        <v>31</v>
      </c>
      <c r="F421" s="10">
        <f t="shared" si="60"/>
        <v>22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56624</v>
      </c>
      <c r="K421" s="25">
        <f t="shared" si="62"/>
        <v>0</v>
      </c>
    </row>
    <row r="422" spans="1:11" x14ac:dyDescent="0.25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56655</v>
      </c>
      <c r="B422" s="24">
        <f t="shared" si="57"/>
        <v>2055</v>
      </c>
      <c r="C422" s="9">
        <f t="shared" si="55"/>
        <v>56646</v>
      </c>
      <c r="D422" s="9">
        <f t="shared" si="58"/>
        <v>56673</v>
      </c>
      <c r="E422" s="3">
        <f t="shared" si="59"/>
        <v>28</v>
      </c>
      <c r="F422" s="10">
        <f t="shared" si="60"/>
        <v>19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56655</v>
      </c>
      <c r="K422" s="25">
        <f t="shared" si="62"/>
        <v>0</v>
      </c>
    </row>
    <row r="423" spans="1:11" x14ac:dyDescent="0.25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56683</v>
      </c>
      <c r="B423" s="24">
        <f t="shared" si="57"/>
        <v>2055</v>
      </c>
      <c r="C423" s="9">
        <f t="shared" si="55"/>
        <v>56674</v>
      </c>
      <c r="D423" s="9">
        <f t="shared" si="58"/>
        <v>56704</v>
      </c>
      <c r="E423" s="3">
        <f t="shared" si="59"/>
        <v>31</v>
      </c>
      <c r="F423" s="10">
        <f t="shared" si="60"/>
        <v>22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56683</v>
      </c>
      <c r="K423" s="25">
        <f t="shared" si="62"/>
        <v>0</v>
      </c>
    </row>
    <row r="424" spans="1:11" x14ac:dyDescent="0.25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56714</v>
      </c>
      <c r="B424" s="24">
        <f t="shared" si="57"/>
        <v>2055</v>
      </c>
      <c r="C424" s="9">
        <f t="shared" si="55"/>
        <v>56705</v>
      </c>
      <c r="D424" s="9">
        <f t="shared" si="58"/>
        <v>56734</v>
      </c>
      <c r="E424" s="3">
        <f t="shared" si="59"/>
        <v>30</v>
      </c>
      <c r="F424" s="10">
        <f t="shared" si="60"/>
        <v>21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56714</v>
      </c>
      <c r="K424" s="25">
        <f t="shared" si="62"/>
        <v>0</v>
      </c>
    </row>
    <row r="425" spans="1:11" x14ac:dyDescent="0.25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56744</v>
      </c>
      <c r="B425" s="24">
        <f t="shared" si="57"/>
        <v>2055</v>
      </c>
      <c r="C425" s="9">
        <f t="shared" si="55"/>
        <v>56735</v>
      </c>
      <c r="D425" s="9">
        <f t="shared" si="58"/>
        <v>56765</v>
      </c>
      <c r="E425" s="3">
        <f t="shared" si="59"/>
        <v>31</v>
      </c>
      <c r="F425" s="10">
        <f t="shared" si="60"/>
        <v>22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56744</v>
      </c>
      <c r="K425" s="25">
        <f t="shared" si="62"/>
        <v>0</v>
      </c>
    </row>
    <row r="426" spans="1:11" x14ac:dyDescent="0.25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56775</v>
      </c>
      <c r="B426" s="24">
        <f t="shared" si="57"/>
        <v>2055</v>
      </c>
      <c r="C426" s="9">
        <f t="shared" si="55"/>
        <v>56766</v>
      </c>
      <c r="D426" s="9">
        <f t="shared" si="58"/>
        <v>56795</v>
      </c>
      <c r="E426" s="3">
        <f t="shared" si="59"/>
        <v>30</v>
      </c>
      <c r="F426" s="10">
        <f t="shared" si="60"/>
        <v>21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56775</v>
      </c>
      <c r="K426" s="25">
        <f t="shared" si="62"/>
        <v>0</v>
      </c>
    </row>
    <row r="427" spans="1:11" x14ac:dyDescent="0.25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56805</v>
      </c>
      <c r="B427" s="24">
        <f t="shared" si="57"/>
        <v>2055</v>
      </c>
      <c r="C427" s="9">
        <f t="shared" si="55"/>
        <v>56796</v>
      </c>
      <c r="D427" s="9">
        <f t="shared" si="58"/>
        <v>56826</v>
      </c>
      <c r="E427" s="3">
        <f t="shared" si="59"/>
        <v>31</v>
      </c>
      <c r="F427" s="10">
        <f t="shared" si="60"/>
        <v>22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56805</v>
      </c>
      <c r="K427" s="25">
        <f t="shared" si="62"/>
        <v>0</v>
      </c>
    </row>
    <row r="428" spans="1:11" x14ac:dyDescent="0.25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56836</v>
      </c>
      <c r="B428" s="24">
        <f t="shared" si="57"/>
        <v>2055</v>
      </c>
      <c r="C428" s="9">
        <f t="shared" si="55"/>
        <v>56827</v>
      </c>
      <c r="D428" s="9">
        <f t="shared" si="58"/>
        <v>56857</v>
      </c>
      <c r="E428" s="3">
        <f t="shared" si="59"/>
        <v>31</v>
      </c>
      <c r="F428" s="10">
        <f t="shared" si="60"/>
        <v>22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56836</v>
      </c>
      <c r="K428" s="25">
        <f t="shared" si="62"/>
        <v>0</v>
      </c>
    </row>
    <row r="429" spans="1:11" x14ac:dyDescent="0.25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56867</v>
      </c>
      <c r="B429" s="24">
        <f t="shared" si="57"/>
        <v>2055</v>
      </c>
      <c r="C429" s="9">
        <f t="shared" si="55"/>
        <v>56858</v>
      </c>
      <c r="D429" s="9">
        <f t="shared" si="58"/>
        <v>56887</v>
      </c>
      <c r="E429" s="3">
        <f t="shared" si="59"/>
        <v>30</v>
      </c>
      <c r="F429" s="10">
        <f t="shared" si="60"/>
        <v>21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56867</v>
      </c>
      <c r="K429" s="25">
        <f t="shared" si="62"/>
        <v>0</v>
      </c>
    </row>
    <row r="430" spans="1:11" x14ac:dyDescent="0.25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56897</v>
      </c>
      <c r="B430" s="24">
        <f t="shared" si="57"/>
        <v>2055</v>
      </c>
      <c r="C430" s="9">
        <f t="shared" si="55"/>
        <v>56888</v>
      </c>
      <c r="D430" s="9">
        <f t="shared" si="58"/>
        <v>56918</v>
      </c>
      <c r="E430" s="3">
        <f t="shared" si="59"/>
        <v>31</v>
      </c>
      <c r="F430" s="10">
        <f t="shared" si="60"/>
        <v>22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56897</v>
      </c>
      <c r="K430" s="25">
        <f t="shared" si="62"/>
        <v>0</v>
      </c>
    </row>
    <row r="431" spans="1:11" x14ac:dyDescent="0.25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56928</v>
      </c>
      <c r="B431" s="24">
        <f t="shared" si="57"/>
        <v>2055</v>
      </c>
      <c r="C431" s="9">
        <f t="shared" si="55"/>
        <v>56919</v>
      </c>
      <c r="D431" s="9">
        <f t="shared" si="58"/>
        <v>56948</v>
      </c>
      <c r="E431" s="3">
        <f t="shared" si="59"/>
        <v>30</v>
      </c>
      <c r="F431" s="10">
        <f t="shared" si="60"/>
        <v>21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56928</v>
      </c>
      <c r="K431" s="25">
        <f t="shared" si="62"/>
        <v>0</v>
      </c>
    </row>
    <row r="432" spans="1:11" x14ac:dyDescent="0.25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56958</v>
      </c>
      <c r="B432" s="24">
        <f t="shared" si="57"/>
        <v>2055</v>
      </c>
      <c r="C432" s="9">
        <f t="shared" si="55"/>
        <v>56949</v>
      </c>
      <c r="D432" s="9">
        <f t="shared" si="58"/>
        <v>56979</v>
      </c>
      <c r="E432" s="3">
        <f t="shared" si="59"/>
        <v>31</v>
      </c>
      <c r="F432" s="10">
        <f t="shared" si="60"/>
        <v>22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56958</v>
      </c>
      <c r="K432" s="25">
        <f t="shared" si="62"/>
        <v>0</v>
      </c>
    </row>
    <row r="433" spans="1:11" x14ac:dyDescent="0.25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56989</v>
      </c>
      <c r="B433" s="24">
        <f t="shared" si="57"/>
        <v>2056</v>
      </c>
      <c r="C433" s="9">
        <f t="shared" si="55"/>
        <v>56980</v>
      </c>
      <c r="D433" s="9">
        <f t="shared" si="58"/>
        <v>57010</v>
      </c>
      <c r="E433" s="3">
        <f t="shared" si="59"/>
        <v>31</v>
      </c>
      <c r="F433" s="10">
        <f t="shared" si="60"/>
        <v>22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56989</v>
      </c>
      <c r="K433" s="25">
        <f t="shared" si="62"/>
        <v>0</v>
      </c>
    </row>
    <row r="434" spans="1:11" x14ac:dyDescent="0.25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57020</v>
      </c>
      <c r="B434" s="24">
        <f t="shared" si="57"/>
        <v>2056</v>
      </c>
      <c r="C434" s="9">
        <f t="shared" si="55"/>
        <v>57011</v>
      </c>
      <c r="D434" s="9">
        <f t="shared" si="58"/>
        <v>57039</v>
      </c>
      <c r="E434" s="3">
        <f t="shared" si="59"/>
        <v>29</v>
      </c>
      <c r="F434" s="10">
        <f t="shared" si="60"/>
        <v>20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57020</v>
      </c>
      <c r="K434" s="25">
        <f t="shared" si="62"/>
        <v>0</v>
      </c>
    </row>
    <row r="435" spans="1:11" x14ac:dyDescent="0.25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57049</v>
      </c>
      <c r="B435" s="24">
        <f t="shared" si="57"/>
        <v>2056</v>
      </c>
      <c r="C435" s="9">
        <f t="shared" si="55"/>
        <v>57040</v>
      </c>
      <c r="D435" s="9">
        <f t="shared" si="58"/>
        <v>57070</v>
      </c>
      <c r="E435" s="3">
        <f t="shared" si="59"/>
        <v>31</v>
      </c>
      <c r="F435" s="10">
        <f t="shared" si="60"/>
        <v>22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57049</v>
      </c>
      <c r="K435" s="25">
        <f t="shared" si="62"/>
        <v>0</v>
      </c>
    </row>
    <row r="436" spans="1:11" x14ac:dyDescent="0.25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57080</v>
      </c>
      <c r="B436" s="24">
        <f t="shared" si="57"/>
        <v>2056</v>
      </c>
      <c r="C436" s="9">
        <f t="shared" si="55"/>
        <v>57071</v>
      </c>
      <c r="D436" s="9">
        <f t="shared" si="58"/>
        <v>57100</v>
      </c>
      <c r="E436" s="3">
        <f t="shared" si="59"/>
        <v>30</v>
      </c>
      <c r="F436" s="10">
        <f t="shared" si="60"/>
        <v>21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57080</v>
      </c>
      <c r="K436" s="25">
        <f t="shared" si="62"/>
        <v>0</v>
      </c>
    </row>
    <row r="437" spans="1:11" x14ac:dyDescent="0.25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57110</v>
      </c>
      <c r="B437" s="24">
        <f t="shared" si="57"/>
        <v>2056</v>
      </c>
      <c r="C437" s="9">
        <f t="shared" si="55"/>
        <v>57101</v>
      </c>
      <c r="D437" s="9">
        <f t="shared" si="58"/>
        <v>57131</v>
      </c>
      <c r="E437" s="3">
        <f t="shared" si="59"/>
        <v>31</v>
      </c>
      <c r="F437" s="10">
        <f t="shared" si="60"/>
        <v>22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57110</v>
      </c>
      <c r="K437" s="25">
        <f t="shared" si="62"/>
        <v>0</v>
      </c>
    </row>
    <row r="438" spans="1:11" x14ac:dyDescent="0.25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57141</v>
      </c>
      <c r="B438" s="24">
        <f t="shared" si="57"/>
        <v>2056</v>
      </c>
      <c r="C438" s="9">
        <f t="shared" si="55"/>
        <v>57132</v>
      </c>
      <c r="D438" s="9">
        <f t="shared" si="58"/>
        <v>57161</v>
      </c>
      <c r="E438" s="3">
        <f t="shared" si="59"/>
        <v>30</v>
      </c>
      <c r="F438" s="10">
        <f t="shared" si="60"/>
        <v>21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57141</v>
      </c>
      <c r="K438" s="25">
        <f t="shared" si="62"/>
        <v>0</v>
      </c>
    </row>
    <row r="439" spans="1:11" x14ac:dyDescent="0.25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57171</v>
      </c>
      <c r="B439" s="24">
        <f t="shared" si="57"/>
        <v>2056</v>
      </c>
      <c r="C439" s="9">
        <f t="shared" si="55"/>
        <v>57162</v>
      </c>
      <c r="D439" s="9">
        <f t="shared" si="58"/>
        <v>57192</v>
      </c>
      <c r="E439" s="3">
        <f t="shared" si="59"/>
        <v>31</v>
      </c>
      <c r="F439" s="10">
        <f t="shared" si="60"/>
        <v>22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57171</v>
      </c>
      <c r="K439" s="25">
        <f t="shared" si="62"/>
        <v>0</v>
      </c>
    </row>
    <row r="440" spans="1:11" x14ac:dyDescent="0.25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57202</v>
      </c>
      <c r="B440" s="24">
        <f t="shared" si="57"/>
        <v>2056</v>
      </c>
      <c r="C440" s="9">
        <f t="shared" si="55"/>
        <v>57193</v>
      </c>
      <c r="D440" s="9">
        <f t="shared" si="58"/>
        <v>57223</v>
      </c>
      <c r="E440" s="3">
        <f t="shared" si="59"/>
        <v>31</v>
      </c>
      <c r="F440" s="10">
        <f t="shared" si="60"/>
        <v>22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57202</v>
      </c>
      <c r="K440" s="25">
        <f t="shared" si="62"/>
        <v>0</v>
      </c>
    </row>
    <row r="441" spans="1:11" x14ac:dyDescent="0.25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57233</v>
      </c>
      <c r="B441" s="24">
        <f t="shared" si="57"/>
        <v>2056</v>
      </c>
      <c r="C441" s="9">
        <f t="shared" si="55"/>
        <v>57224</v>
      </c>
      <c r="D441" s="9">
        <f t="shared" si="58"/>
        <v>57253</v>
      </c>
      <c r="E441" s="3">
        <f t="shared" si="59"/>
        <v>30</v>
      </c>
      <c r="F441" s="10">
        <f t="shared" si="60"/>
        <v>21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57233</v>
      </c>
      <c r="K441" s="25">
        <f t="shared" si="62"/>
        <v>0</v>
      </c>
    </row>
    <row r="442" spans="1:11" x14ac:dyDescent="0.25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57263</v>
      </c>
      <c r="B442" s="24">
        <f t="shared" si="57"/>
        <v>2056</v>
      </c>
      <c r="C442" s="9">
        <f t="shared" si="55"/>
        <v>57254</v>
      </c>
      <c r="D442" s="9">
        <f t="shared" si="58"/>
        <v>57284</v>
      </c>
      <c r="E442" s="3">
        <f t="shared" si="59"/>
        <v>31</v>
      </c>
      <c r="F442" s="10">
        <f t="shared" si="60"/>
        <v>22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57263</v>
      </c>
      <c r="K442" s="25">
        <f t="shared" si="62"/>
        <v>0</v>
      </c>
    </row>
    <row r="443" spans="1:11" x14ac:dyDescent="0.25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57294</v>
      </c>
      <c r="B443" s="24">
        <f t="shared" si="57"/>
        <v>2056</v>
      </c>
      <c r="C443" s="9">
        <f t="shared" si="55"/>
        <v>57285</v>
      </c>
      <c r="D443" s="9">
        <f t="shared" si="58"/>
        <v>57314</v>
      </c>
      <c r="E443" s="3">
        <f t="shared" si="59"/>
        <v>30</v>
      </c>
      <c r="F443" s="10">
        <f t="shared" si="60"/>
        <v>21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57294</v>
      </c>
      <c r="K443" s="25">
        <f t="shared" si="62"/>
        <v>0</v>
      </c>
    </row>
    <row r="444" spans="1:11" x14ac:dyDescent="0.25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57324</v>
      </c>
      <c r="B444" s="24">
        <f t="shared" si="57"/>
        <v>2056</v>
      </c>
      <c r="C444" s="9">
        <f t="shared" si="55"/>
        <v>57315</v>
      </c>
      <c r="D444" s="9">
        <f t="shared" si="58"/>
        <v>57345</v>
      </c>
      <c r="E444" s="3">
        <f t="shared" si="59"/>
        <v>31</v>
      </c>
      <c r="F444" s="10">
        <f t="shared" si="60"/>
        <v>22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57324</v>
      </c>
      <c r="K444" s="25">
        <f t="shared" si="62"/>
        <v>0</v>
      </c>
    </row>
    <row r="445" spans="1:11" x14ac:dyDescent="0.25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57355</v>
      </c>
      <c r="B445" s="24">
        <f t="shared" si="57"/>
        <v>2057</v>
      </c>
      <c r="C445" s="9">
        <f t="shared" si="55"/>
        <v>57346</v>
      </c>
      <c r="D445" s="9">
        <f t="shared" si="58"/>
        <v>57376</v>
      </c>
      <c r="E445" s="3">
        <f t="shared" si="59"/>
        <v>31</v>
      </c>
      <c r="F445" s="10">
        <f t="shared" si="60"/>
        <v>22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57355</v>
      </c>
      <c r="K445" s="25">
        <f t="shared" si="62"/>
        <v>0</v>
      </c>
    </row>
    <row r="446" spans="1:11" x14ac:dyDescent="0.25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57386</v>
      </c>
      <c r="B446" s="24">
        <f t="shared" si="57"/>
        <v>2057</v>
      </c>
      <c r="C446" s="9">
        <f t="shared" si="55"/>
        <v>57377</v>
      </c>
      <c r="D446" s="9">
        <f t="shared" si="58"/>
        <v>57404</v>
      </c>
      <c r="E446" s="3">
        <f t="shared" si="59"/>
        <v>28</v>
      </c>
      <c r="F446" s="10">
        <f t="shared" si="60"/>
        <v>19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57386</v>
      </c>
      <c r="K446" s="25">
        <f t="shared" si="62"/>
        <v>0</v>
      </c>
    </row>
    <row r="447" spans="1:11" x14ac:dyDescent="0.25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57414</v>
      </c>
      <c r="B447" s="24">
        <f t="shared" si="57"/>
        <v>2057</v>
      </c>
      <c r="C447" s="9">
        <f t="shared" si="55"/>
        <v>57405</v>
      </c>
      <c r="D447" s="9">
        <f t="shared" si="58"/>
        <v>57435</v>
      </c>
      <c r="E447" s="3">
        <f t="shared" si="59"/>
        <v>31</v>
      </c>
      <c r="F447" s="10">
        <f t="shared" si="60"/>
        <v>22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57414</v>
      </c>
      <c r="K447" s="25">
        <f t="shared" si="62"/>
        <v>0</v>
      </c>
    </row>
    <row r="448" spans="1:11" x14ac:dyDescent="0.25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57445</v>
      </c>
      <c r="B448" s="24">
        <f t="shared" si="57"/>
        <v>2057</v>
      </c>
      <c r="C448" s="9">
        <f t="shared" si="55"/>
        <v>57436</v>
      </c>
      <c r="D448" s="9">
        <f t="shared" si="58"/>
        <v>57465</v>
      </c>
      <c r="E448" s="3">
        <f t="shared" si="59"/>
        <v>30</v>
      </c>
      <c r="F448" s="10">
        <f t="shared" si="60"/>
        <v>21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57445</v>
      </c>
      <c r="K448" s="25">
        <f t="shared" si="62"/>
        <v>0</v>
      </c>
    </row>
    <row r="449" spans="1:11" x14ac:dyDescent="0.25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57475</v>
      </c>
      <c r="B449" s="24">
        <f t="shared" si="57"/>
        <v>2057</v>
      </c>
      <c r="C449" s="9">
        <f t="shared" si="55"/>
        <v>57466</v>
      </c>
      <c r="D449" s="9">
        <f t="shared" si="58"/>
        <v>57496</v>
      </c>
      <c r="E449" s="3">
        <f t="shared" si="59"/>
        <v>31</v>
      </c>
      <c r="F449" s="10">
        <f t="shared" si="60"/>
        <v>22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57475</v>
      </c>
      <c r="K449" s="25">
        <f t="shared" si="62"/>
        <v>0</v>
      </c>
    </row>
    <row r="450" spans="1:11" x14ac:dyDescent="0.25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57506</v>
      </c>
      <c r="B450" s="24">
        <f t="shared" si="57"/>
        <v>2057</v>
      </c>
      <c r="C450" s="9">
        <f t="shared" si="55"/>
        <v>57497</v>
      </c>
      <c r="D450" s="9">
        <f t="shared" si="58"/>
        <v>57526</v>
      </c>
      <c r="E450" s="3">
        <f t="shared" si="59"/>
        <v>30</v>
      </c>
      <c r="F450" s="10">
        <f t="shared" si="60"/>
        <v>21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57506</v>
      </c>
      <c r="K450" s="25">
        <f t="shared" si="62"/>
        <v>0</v>
      </c>
    </row>
    <row r="451" spans="1:11" x14ac:dyDescent="0.25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57536</v>
      </c>
      <c r="B451" s="24">
        <f t="shared" si="57"/>
        <v>2057</v>
      </c>
      <c r="C451" s="9">
        <f t="shared" si="55"/>
        <v>57527</v>
      </c>
      <c r="D451" s="9">
        <f t="shared" si="58"/>
        <v>57557</v>
      </c>
      <c r="E451" s="3">
        <f t="shared" si="59"/>
        <v>31</v>
      </c>
      <c r="F451" s="10">
        <f t="shared" si="60"/>
        <v>22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57536</v>
      </c>
      <c r="K451" s="25">
        <f t="shared" si="62"/>
        <v>0</v>
      </c>
    </row>
    <row r="452" spans="1:11" x14ac:dyDescent="0.25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57567</v>
      </c>
      <c r="B452" s="24">
        <f t="shared" si="57"/>
        <v>2057</v>
      </c>
      <c r="C452" s="9">
        <f t="shared" si="55"/>
        <v>57558</v>
      </c>
      <c r="D452" s="9">
        <f t="shared" si="58"/>
        <v>57588</v>
      </c>
      <c r="E452" s="3">
        <f t="shared" si="59"/>
        <v>31</v>
      </c>
      <c r="F452" s="10">
        <f t="shared" si="60"/>
        <v>22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57567</v>
      </c>
      <c r="K452" s="25">
        <f t="shared" si="62"/>
        <v>0</v>
      </c>
    </row>
    <row r="453" spans="1:11" x14ac:dyDescent="0.25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57598</v>
      </c>
      <c r="B453" s="24">
        <f t="shared" si="57"/>
        <v>2057</v>
      </c>
      <c r="C453" s="9">
        <f t="shared" ref="C453:C516" si="64">EOMONTH(A453,-1)+1</f>
        <v>57589</v>
      </c>
      <c r="D453" s="9">
        <f t="shared" si="58"/>
        <v>57618</v>
      </c>
      <c r="E453" s="3">
        <f t="shared" si="59"/>
        <v>30</v>
      </c>
      <c r="F453" s="10">
        <f t="shared" si="60"/>
        <v>21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57598</v>
      </c>
      <c r="K453" s="25">
        <f t="shared" si="62"/>
        <v>0</v>
      </c>
    </row>
    <row r="454" spans="1:11" x14ac:dyDescent="0.25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57628</v>
      </c>
      <c r="B454" s="24">
        <f t="shared" ref="B454:B517" si="66">YEAR(A454)</f>
        <v>2057</v>
      </c>
      <c r="C454" s="9">
        <f t="shared" si="64"/>
        <v>57619</v>
      </c>
      <c r="D454" s="9">
        <f t="shared" ref="D454:D517" si="67">EOMONTH(A454,0)</f>
        <v>57649</v>
      </c>
      <c r="E454" s="3">
        <f t="shared" ref="E454:E517" si="68">D454-C454+1</f>
        <v>31</v>
      </c>
      <c r="F454" s="10">
        <f t="shared" ref="F454:F517" si="69">D454-A454+1</f>
        <v>22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57628</v>
      </c>
      <c r="K454" s="25">
        <f t="shared" si="62"/>
        <v>0</v>
      </c>
    </row>
    <row r="455" spans="1:11" x14ac:dyDescent="0.25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57659</v>
      </c>
      <c r="B455" s="24">
        <f t="shared" si="66"/>
        <v>2057</v>
      </c>
      <c r="C455" s="9">
        <f t="shared" si="64"/>
        <v>57650</v>
      </c>
      <c r="D455" s="9">
        <f t="shared" si="67"/>
        <v>57679</v>
      </c>
      <c r="E455" s="3">
        <f t="shared" si="68"/>
        <v>30</v>
      </c>
      <c r="F455" s="10">
        <f t="shared" si="69"/>
        <v>21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57659</v>
      </c>
      <c r="K455" s="25">
        <f t="shared" ref="K455:K518" si="71">H455+I455</f>
        <v>0</v>
      </c>
    </row>
    <row r="456" spans="1:11" x14ac:dyDescent="0.25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57689</v>
      </c>
      <c r="B456" s="24">
        <f t="shared" si="66"/>
        <v>2057</v>
      </c>
      <c r="C456" s="9">
        <f t="shared" si="64"/>
        <v>57680</v>
      </c>
      <c r="D456" s="9">
        <f t="shared" si="67"/>
        <v>57710</v>
      </c>
      <c r="E456" s="3">
        <f t="shared" si="68"/>
        <v>31</v>
      </c>
      <c r="F456" s="10">
        <f t="shared" si="69"/>
        <v>22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57689</v>
      </c>
      <c r="K456" s="25">
        <f t="shared" si="71"/>
        <v>0</v>
      </c>
    </row>
    <row r="457" spans="1:11" x14ac:dyDescent="0.25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57720</v>
      </c>
      <c r="B457" s="24">
        <f t="shared" si="66"/>
        <v>2058</v>
      </c>
      <c r="C457" s="9">
        <f t="shared" si="64"/>
        <v>57711</v>
      </c>
      <c r="D457" s="9">
        <f t="shared" si="67"/>
        <v>57741</v>
      </c>
      <c r="E457" s="3">
        <f t="shared" si="68"/>
        <v>31</v>
      </c>
      <c r="F457" s="10">
        <f t="shared" si="69"/>
        <v>22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57720</v>
      </c>
      <c r="K457" s="25">
        <f t="shared" si="71"/>
        <v>0</v>
      </c>
    </row>
    <row r="458" spans="1:11" x14ac:dyDescent="0.25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57751</v>
      </c>
      <c r="B458" s="24">
        <f t="shared" si="66"/>
        <v>2058</v>
      </c>
      <c r="C458" s="9">
        <f t="shared" si="64"/>
        <v>57742</v>
      </c>
      <c r="D458" s="9">
        <f t="shared" si="67"/>
        <v>57769</v>
      </c>
      <c r="E458" s="3">
        <f t="shared" si="68"/>
        <v>28</v>
      </c>
      <c r="F458" s="10">
        <f t="shared" si="69"/>
        <v>19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57751</v>
      </c>
      <c r="K458" s="25">
        <f t="shared" si="71"/>
        <v>0</v>
      </c>
    </row>
    <row r="459" spans="1:11" x14ac:dyDescent="0.25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57779</v>
      </c>
      <c r="B459" s="24">
        <f t="shared" si="66"/>
        <v>2058</v>
      </c>
      <c r="C459" s="9">
        <f t="shared" si="64"/>
        <v>57770</v>
      </c>
      <c r="D459" s="9">
        <f t="shared" si="67"/>
        <v>57800</v>
      </c>
      <c r="E459" s="3">
        <f t="shared" si="68"/>
        <v>31</v>
      </c>
      <c r="F459" s="10">
        <f t="shared" si="69"/>
        <v>22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57779</v>
      </c>
      <c r="K459" s="25">
        <f t="shared" si="71"/>
        <v>0</v>
      </c>
    </row>
    <row r="460" spans="1:11" x14ac:dyDescent="0.25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57810</v>
      </c>
      <c r="B460" s="24">
        <f t="shared" si="66"/>
        <v>2058</v>
      </c>
      <c r="C460" s="9">
        <f t="shared" si="64"/>
        <v>57801</v>
      </c>
      <c r="D460" s="9">
        <f t="shared" si="67"/>
        <v>57830</v>
      </c>
      <c r="E460" s="3">
        <f t="shared" si="68"/>
        <v>30</v>
      </c>
      <c r="F460" s="10">
        <f t="shared" si="69"/>
        <v>21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57810</v>
      </c>
      <c r="K460" s="25">
        <f t="shared" si="71"/>
        <v>0</v>
      </c>
    </row>
    <row r="461" spans="1:11" x14ac:dyDescent="0.25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57840</v>
      </c>
      <c r="B461" s="24">
        <f t="shared" si="66"/>
        <v>2058</v>
      </c>
      <c r="C461" s="9">
        <f t="shared" si="64"/>
        <v>57831</v>
      </c>
      <c r="D461" s="9">
        <f t="shared" si="67"/>
        <v>57861</v>
      </c>
      <c r="E461" s="3">
        <f t="shared" si="68"/>
        <v>31</v>
      </c>
      <c r="F461" s="10">
        <f t="shared" si="69"/>
        <v>22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57840</v>
      </c>
      <c r="K461" s="25">
        <f t="shared" si="71"/>
        <v>0</v>
      </c>
    </row>
    <row r="462" spans="1:11" x14ac:dyDescent="0.25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57871</v>
      </c>
      <c r="B462" s="24">
        <f t="shared" si="66"/>
        <v>2058</v>
      </c>
      <c r="C462" s="9">
        <f t="shared" si="64"/>
        <v>57862</v>
      </c>
      <c r="D462" s="9">
        <f t="shared" si="67"/>
        <v>57891</v>
      </c>
      <c r="E462" s="3">
        <f t="shared" si="68"/>
        <v>30</v>
      </c>
      <c r="F462" s="10">
        <f t="shared" si="69"/>
        <v>21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57871</v>
      </c>
      <c r="K462" s="25">
        <f t="shared" si="71"/>
        <v>0</v>
      </c>
    </row>
    <row r="463" spans="1:11" x14ac:dyDescent="0.25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57901</v>
      </c>
      <c r="B463" s="24">
        <f t="shared" si="66"/>
        <v>2058</v>
      </c>
      <c r="C463" s="9">
        <f t="shared" si="64"/>
        <v>57892</v>
      </c>
      <c r="D463" s="9">
        <f t="shared" si="67"/>
        <v>57922</v>
      </c>
      <c r="E463" s="3">
        <f t="shared" si="68"/>
        <v>31</v>
      </c>
      <c r="F463" s="10">
        <f t="shared" si="69"/>
        <v>22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57901</v>
      </c>
      <c r="K463" s="25">
        <f t="shared" si="71"/>
        <v>0</v>
      </c>
    </row>
    <row r="464" spans="1:11" x14ac:dyDescent="0.25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57932</v>
      </c>
      <c r="B464" s="24">
        <f t="shared" si="66"/>
        <v>2058</v>
      </c>
      <c r="C464" s="9">
        <f t="shared" si="64"/>
        <v>57923</v>
      </c>
      <c r="D464" s="9">
        <f t="shared" si="67"/>
        <v>57953</v>
      </c>
      <c r="E464" s="3">
        <f t="shared" si="68"/>
        <v>31</v>
      </c>
      <c r="F464" s="10">
        <f t="shared" si="69"/>
        <v>22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57932</v>
      </c>
      <c r="K464" s="25">
        <f t="shared" si="71"/>
        <v>0</v>
      </c>
    </row>
    <row r="465" spans="1:11" x14ac:dyDescent="0.25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57963</v>
      </c>
      <c r="B465" s="24">
        <f t="shared" si="66"/>
        <v>2058</v>
      </c>
      <c r="C465" s="9">
        <f t="shared" si="64"/>
        <v>57954</v>
      </c>
      <c r="D465" s="9">
        <f t="shared" si="67"/>
        <v>57983</v>
      </c>
      <c r="E465" s="3">
        <f t="shared" si="68"/>
        <v>30</v>
      </c>
      <c r="F465" s="10">
        <f t="shared" si="69"/>
        <v>21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57963</v>
      </c>
      <c r="K465" s="25">
        <f t="shared" si="71"/>
        <v>0</v>
      </c>
    </row>
    <row r="466" spans="1:11" x14ac:dyDescent="0.25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57993</v>
      </c>
      <c r="B466" s="24">
        <f t="shared" si="66"/>
        <v>2058</v>
      </c>
      <c r="C466" s="9">
        <f t="shared" si="64"/>
        <v>57984</v>
      </c>
      <c r="D466" s="9">
        <f t="shared" si="67"/>
        <v>58014</v>
      </c>
      <c r="E466" s="3">
        <f t="shared" si="68"/>
        <v>31</v>
      </c>
      <c r="F466" s="10">
        <f t="shared" si="69"/>
        <v>22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57993</v>
      </c>
      <c r="K466" s="25">
        <f t="shared" si="71"/>
        <v>0</v>
      </c>
    </row>
    <row r="467" spans="1:11" x14ac:dyDescent="0.25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58024</v>
      </c>
      <c r="B467" s="24">
        <f t="shared" si="66"/>
        <v>2058</v>
      </c>
      <c r="C467" s="9">
        <f t="shared" si="64"/>
        <v>58015</v>
      </c>
      <c r="D467" s="9">
        <f t="shared" si="67"/>
        <v>58044</v>
      </c>
      <c r="E467" s="3">
        <f t="shared" si="68"/>
        <v>30</v>
      </c>
      <c r="F467" s="10">
        <f t="shared" si="69"/>
        <v>21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58024</v>
      </c>
      <c r="K467" s="25">
        <f t="shared" si="71"/>
        <v>0</v>
      </c>
    </row>
    <row r="468" spans="1:11" x14ac:dyDescent="0.25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58054</v>
      </c>
      <c r="B468" s="24">
        <f t="shared" si="66"/>
        <v>2058</v>
      </c>
      <c r="C468" s="9">
        <f t="shared" si="64"/>
        <v>58045</v>
      </c>
      <c r="D468" s="9">
        <f t="shared" si="67"/>
        <v>58075</v>
      </c>
      <c r="E468" s="3">
        <f t="shared" si="68"/>
        <v>31</v>
      </c>
      <c r="F468" s="10">
        <f t="shared" si="69"/>
        <v>22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58054</v>
      </c>
      <c r="K468" s="25">
        <f t="shared" si="71"/>
        <v>0</v>
      </c>
    </row>
    <row r="469" spans="1:11" x14ac:dyDescent="0.25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58085</v>
      </c>
      <c r="B469" s="24">
        <f t="shared" si="66"/>
        <v>2059</v>
      </c>
      <c r="C469" s="9">
        <f t="shared" si="64"/>
        <v>58076</v>
      </c>
      <c r="D469" s="9">
        <f t="shared" si="67"/>
        <v>58106</v>
      </c>
      <c r="E469" s="3">
        <f t="shared" si="68"/>
        <v>31</v>
      </c>
      <c r="F469" s="10">
        <f t="shared" si="69"/>
        <v>22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58085</v>
      </c>
      <c r="K469" s="25">
        <f t="shared" si="71"/>
        <v>0</v>
      </c>
    </row>
    <row r="470" spans="1:11" x14ac:dyDescent="0.25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58116</v>
      </c>
      <c r="B470" s="24">
        <f t="shared" si="66"/>
        <v>2059</v>
      </c>
      <c r="C470" s="9">
        <f t="shared" si="64"/>
        <v>58107</v>
      </c>
      <c r="D470" s="9">
        <f t="shared" si="67"/>
        <v>58134</v>
      </c>
      <c r="E470" s="3">
        <f t="shared" si="68"/>
        <v>28</v>
      </c>
      <c r="F470" s="10">
        <f t="shared" si="69"/>
        <v>19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58116</v>
      </c>
      <c r="K470" s="25">
        <f t="shared" si="71"/>
        <v>0</v>
      </c>
    </row>
    <row r="471" spans="1:11" x14ac:dyDescent="0.25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58144</v>
      </c>
      <c r="B471" s="24">
        <f t="shared" si="66"/>
        <v>2059</v>
      </c>
      <c r="C471" s="9">
        <f t="shared" si="64"/>
        <v>58135</v>
      </c>
      <c r="D471" s="9">
        <f t="shared" si="67"/>
        <v>58165</v>
      </c>
      <c r="E471" s="3">
        <f t="shared" si="68"/>
        <v>31</v>
      </c>
      <c r="F471" s="10">
        <f t="shared" si="69"/>
        <v>22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58144</v>
      </c>
      <c r="K471" s="25">
        <f t="shared" si="71"/>
        <v>0</v>
      </c>
    </row>
    <row r="472" spans="1:11" x14ac:dyDescent="0.25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58175</v>
      </c>
      <c r="B472" s="24">
        <f t="shared" si="66"/>
        <v>2059</v>
      </c>
      <c r="C472" s="9">
        <f t="shared" si="64"/>
        <v>58166</v>
      </c>
      <c r="D472" s="9">
        <f t="shared" si="67"/>
        <v>58195</v>
      </c>
      <c r="E472" s="3">
        <f t="shared" si="68"/>
        <v>30</v>
      </c>
      <c r="F472" s="10">
        <f t="shared" si="69"/>
        <v>21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58175</v>
      </c>
      <c r="K472" s="25">
        <f t="shared" si="71"/>
        <v>0</v>
      </c>
    </row>
    <row r="473" spans="1:11" x14ac:dyDescent="0.25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58205</v>
      </c>
      <c r="B473" s="24">
        <f t="shared" si="66"/>
        <v>2059</v>
      </c>
      <c r="C473" s="9">
        <f t="shared" si="64"/>
        <v>58196</v>
      </c>
      <c r="D473" s="9">
        <f t="shared" si="67"/>
        <v>58226</v>
      </c>
      <c r="E473" s="3">
        <f t="shared" si="68"/>
        <v>31</v>
      </c>
      <c r="F473" s="10">
        <f t="shared" si="69"/>
        <v>22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58205</v>
      </c>
      <c r="K473" s="25">
        <f t="shared" si="71"/>
        <v>0</v>
      </c>
    </row>
    <row r="474" spans="1:11" x14ac:dyDescent="0.25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58236</v>
      </c>
      <c r="B474" s="24">
        <f t="shared" si="66"/>
        <v>2059</v>
      </c>
      <c r="C474" s="9">
        <f t="shared" si="64"/>
        <v>58227</v>
      </c>
      <c r="D474" s="9">
        <f t="shared" si="67"/>
        <v>58256</v>
      </c>
      <c r="E474" s="3">
        <f t="shared" si="68"/>
        <v>30</v>
      </c>
      <c r="F474" s="10">
        <f t="shared" si="69"/>
        <v>21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58236</v>
      </c>
      <c r="K474" s="25">
        <f t="shared" si="71"/>
        <v>0</v>
      </c>
    </row>
    <row r="475" spans="1:11" x14ac:dyDescent="0.25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58266</v>
      </c>
      <c r="B475" s="24">
        <f t="shared" si="66"/>
        <v>2059</v>
      </c>
      <c r="C475" s="9">
        <f t="shared" si="64"/>
        <v>58257</v>
      </c>
      <c r="D475" s="9">
        <f t="shared" si="67"/>
        <v>58287</v>
      </c>
      <c r="E475" s="3">
        <f t="shared" si="68"/>
        <v>31</v>
      </c>
      <c r="F475" s="10">
        <f t="shared" si="69"/>
        <v>22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58266</v>
      </c>
      <c r="K475" s="25">
        <f t="shared" si="71"/>
        <v>0</v>
      </c>
    </row>
    <row r="476" spans="1:11" x14ac:dyDescent="0.25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58297</v>
      </c>
      <c r="B476" s="24">
        <f t="shared" si="66"/>
        <v>2059</v>
      </c>
      <c r="C476" s="9">
        <f t="shared" si="64"/>
        <v>58288</v>
      </c>
      <c r="D476" s="9">
        <f t="shared" si="67"/>
        <v>58318</v>
      </c>
      <c r="E476" s="3">
        <f t="shared" si="68"/>
        <v>31</v>
      </c>
      <c r="F476" s="10">
        <f t="shared" si="69"/>
        <v>22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58297</v>
      </c>
      <c r="K476" s="25">
        <f t="shared" si="71"/>
        <v>0</v>
      </c>
    </row>
    <row r="477" spans="1:11" x14ac:dyDescent="0.25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58328</v>
      </c>
      <c r="B477" s="24">
        <f t="shared" si="66"/>
        <v>2059</v>
      </c>
      <c r="C477" s="9">
        <f t="shared" si="64"/>
        <v>58319</v>
      </c>
      <c r="D477" s="9">
        <f t="shared" si="67"/>
        <v>58348</v>
      </c>
      <c r="E477" s="3">
        <f t="shared" si="68"/>
        <v>30</v>
      </c>
      <c r="F477" s="10">
        <f t="shared" si="69"/>
        <v>21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58328</v>
      </c>
      <c r="K477" s="25">
        <f t="shared" si="71"/>
        <v>0</v>
      </c>
    </row>
    <row r="478" spans="1:11" x14ac:dyDescent="0.25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58358</v>
      </c>
      <c r="B478" s="24">
        <f t="shared" si="66"/>
        <v>2059</v>
      </c>
      <c r="C478" s="9">
        <f t="shared" si="64"/>
        <v>58349</v>
      </c>
      <c r="D478" s="9">
        <f t="shared" si="67"/>
        <v>58379</v>
      </c>
      <c r="E478" s="3">
        <f t="shared" si="68"/>
        <v>31</v>
      </c>
      <c r="F478" s="10">
        <f t="shared" si="69"/>
        <v>22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58358</v>
      </c>
      <c r="K478" s="25">
        <f t="shared" si="71"/>
        <v>0</v>
      </c>
    </row>
    <row r="479" spans="1:11" x14ac:dyDescent="0.25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58389</v>
      </c>
      <c r="B479" s="24">
        <f t="shared" si="66"/>
        <v>2059</v>
      </c>
      <c r="C479" s="9">
        <f t="shared" si="64"/>
        <v>58380</v>
      </c>
      <c r="D479" s="9">
        <f t="shared" si="67"/>
        <v>58409</v>
      </c>
      <c r="E479" s="3">
        <f t="shared" si="68"/>
        <v>30</v>
      </c>
      <c r="F479" s="10">
        <f t="shared" si="69"/>
        <v>21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58389</v>
      </c>
      <c r="K479" s="25">
        <f t="shared" si="71"/>
        <v>0</v>
      </c>
    </row>
    <row r="480" spans="1:11" x14ac:dyDescent="0.25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58419</v>
      </c>
      <c r="B480" s="24">
        <f t="shared" si="66"/>
        <v>2059</v>
      </c>
      <c r="C480" s="9">
        <f t="shared" si="64"/>
        <v>58410</v>
      </c>
      <c r="D480" s="9">
        <f t="shared" si="67"/>
        <v>58440</v>
      </c>
      <c r="E480" s="3">
        <f t="shared" si="68"/>
        <v>31</v>
      </c>
      <c r="F480" s="10">
        <f t="shared" si="69"/>
        <v>22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58419</v>
      </c>
      <c r="K480" s="25">
        <f t="shared" si="71"/>
        <v>0</v>
      </c>
    </row>
    <row r="481" spans="1:11" x14ac:dyDescent="0.25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58450</v>
      </c>
      <c r="B481" s="24">
        <f t="shared" si="66"/>
        <v>2060</v>
      </c>
      <c r="C481" s="9">
        <f t="shared" si="64"/>
        <v>58441</v>
      </c>
      <c r="D481" s="9">
        <f t="shared" si="67"/>
        <v>58471</v>
      </c>
      <c r="E481" s="3">
        <f t="shared" si="68"/>
        <v>31</v>
      </c>
      <c r="F481" s="10">
        <f t="shared" si="69"/>
        <v>22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58450</v>
      </c>
      <c r="K481" s="25">
        <f t="shared" si="71"/>
        <v>0</v>
      </c>
    </row>
    <row r="482" spans="1:11" x14ac:dyDescent="0.25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58481</v>
      </c>
      <c r="B482" s="24">
        <f t="shared" si="66"/>
        <v>2060</v>
      </c>
      <c r="C482" s="9">
        <f t="shared" si="64"/>
        <v>58472</v>
      </c>
      <c r="D482" s="9">
        <f t="shared" si="67"/>
        <v>58500</v>
      </c>
      <c r="E482" s="3">
        <f t="shared" si="68"/>
        <v>29</v>
      </c>
      <c r="F482" s="10">
        <f t="shared" si="69"/>
        <v>20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58481</v>
      </c>
      <c r="K482" s="25">
        <f t="shared" si="71"/>
        <v>0</v>
      </c>
    </row>
    <row r="483" spans="1:11" x14ac:dyDescent="0.25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58510</v>
      </c>
      <c r="B483" s="24">
        <f t="shared" si="66"/>
        <v>2060</v>
      </c>
      <c r="C483" s="9">
        <f t="shared" si="64"/>
        <v>58501</v>
      </c>
      <c r="D483" s="9">
        <f t="shared" si="67"/>
        <v>58531</v>
      </c>
      <c r="E483" s="3">
        <f t="shared" si="68"/>
        <v>31</v>
      </c>
      <c r="F483" s="10">
        <f t="shared" si="69"/>
        <v>22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58510</v>
      </c>
      <c r="K483" s="25">
        <f t="shared" si="71"/>
        <v>0</v>
      </c>
    </row>
    <row r="484" spans="1:11" x14ac:dyDescent="0.25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58541</v>
      </c>
      <c r="B484" s="24">
        <f t="shared" si="66"/>
        <v>2060</v>
      </c>
      <c r="C484" s="9">
        <f t="shared" si="64"/>
        <v>58532</v>
      </c>
      <c r="D484" s="9">
        <f t="shared" si="67"/>
        <v>58561</v>
      </c>
      <c r="E484" s="3">
        <f t="shared" si="68"/>
        <v>30</v>
      </c>
      <c r="F484" s="10">
        <f t="shared" si="69"/>
        <v>21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58541</v>
      </c>
      <c r="K484" s="25">
        <f t="shared" si="71"/>
        <v>0</v>
      </c>
    </row>
    <row r="485" spans="1:11" x14ac:dyDescent="0.25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58571</v>
      </c>
      <c r="B485" s="24">
        <f t="shared" si="66"/>
        <v>2060</v>
      </c>
      <c r="C485" s="9">
        <f t="shared" si="64"/>
        <v>58562</v>
      </c>
      <c r="D485" s="9">
        <f t="shared" si="67"/>
        <v>58592</v>
      </c>
      <c r="E485" s="3">
        <f t="shared" si="68"/>
        <v>31</v>
      </c>
      <c r="F485" s="10">
        <f t="shared" si="69"/>
        <v>22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58571</v>
      </c>
      <c r="K485" s="25">
        <f t="shared" si="71"/>
        <v>0</v>
      </c>
    </row>
    <row r="486" spans="1:11" x14ac:dyDescent="0.25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58602</v>
      </c>
      <c r="B486" s="24">
        <f t="shared" si="66"/>
        <v>2060</v>
      </c>
      <c r="C486" s="9">
        <f t="shared" si="64"/>
        <v>58593</v>
      </c>
      <c r="D486" s="9">
        <f t="shared" si="67"/>
        <v>58622</v>
      </c>
      <c r="E486" s="3">
        <f t="shared" si="68"/>
        <v>30</v>
      </c>
      <c r="F486" s="10">
        <f t="shared" si="69"/>
        <v>21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58602</v>
      </c>
      <c r="K486" s="25">
        <f t="shared" si="71"/>
        <v>0</v>
      </c>
    </row>
    <row r="487" spans="1:11" x14ac:dyDescent="0.25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58632</v>
      </c>
      <c r="B487" s="24">
        <f t="shared" si="66"/>
        <v>2060</v>
      </c>
      <c r="C487" s="9">
        <f t="shared" si="64"/>
        <v>58623</v>
      </c>
      <c r="D487" s="9">
        <f t="shared" si="67"/>
        <v>58653</v>
      </c>
      <c r="E487" s="3">
        <f t="shared" si="68"/>
        <v>31</v>
      </c>
      <c r="F487" s="10">
        <f t="shared" si="69"/>
        <v>22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58632</v>
      </c>
      <c r="K487" s="25">
        <f t="shared" si="71"/>
        <v>0</v>
      </c>
    </row>
    <row r="488" spans="1:11" x14ac:dyDescent="0.25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58663</v>
      </c>
      <c r="B488" s="24">
        <f t="shared" si="66"/>
        <v>2060</v>
      </c>
      <c r="C488" s="9">
        <f t="shared" si="64"/>
        <v>58654</v>
      </c>
      <c r="D488" s="9">
        <f t="shared" si="67"/>
        <v>58684</v>
      </c>
      <c r="E488" s="3">
        <f t="shared" si="68"/>
        <v>31</v>
      </c>
      <c r="F488" s="10">
        <f t="shared" si="69"/>
        <v>22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58663</v>
      </c>
      <c r="K488" s="25">
        <f t="shared" si="71"/>
        <v>0</v>
      </c>
    </row>
    <row r="489" spans="1:11" x14ac:dyDescent="0.25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58694</v>
      </c>
      <c r="B489" s="24">
        <f t="shared" si="66"/>
        <v>2060</v>
      </c>
      <c r="C489" s="9">
        <f t="shared" si="64"/>
        <v>58685</v>
      </c>
      <c r="D489" s="9">
        <f t="shared" si="67"/>
        <v>58714</v>
      </c>
      <c r="E489" s="3">
        <f t="shared" si="68"/>
        <v>30</v>
      </c>
      <c r="F489" s="10">
        <f t="shared" si="69"/>
        <v>21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58694</v>
      </c>
      <c r="K489" s="25">
        <f t="shared" si="71"/>
        <v>0</v>
      </c>
    </row>
    <row r="490" spans="1:11" x14ac:dyDescent="0.25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58724</v>
      </c>
      <c r="B490" s="24">
        <f t="shared" si="66"/>
        <v>2060</v>
      </c>
      <c r="C490" s="9">
        <f t="shared" si="64"/>
        <v>58715</v>
      </c>
      <c r="D490" s="9">
        <f t="shared" si="67"/>
        <v>58745</v>
      </c>
      <c r="E490" s="3">
        <f t="shared" si="68"/>
        <v>31</v>
      </c>
      <c r="F490" s="10">
        <f t="shared" si="69"/>
        <v>22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58724</v>
      </c>
      <c r="K490" s="25">
        <f t="shared" si="71"/>
        <v>0</v>
      </c>
    </row>
    <row r="491" spans="1:11" x14ac:dyDescent="0.25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58755</v>
      </c>
      <c r="B491" s="24">
        <f t="shared" si="66"/>
        <v>2060</v>
      </c>
      <c r="C491" s="9">
        <f t="shared" si="64"/>
        <v>58746</v>
      </c>
      <c r="D491" s="9">
        <f t="shared" si="67"/>
        <v>58775</v>
      </c>
      <c r="E491" s="3">
        <f t="shared" si="68"/>
        <v>30</v>
      </c>
      <c r="F491" s="10">
        <f t="shared" si="69"/>
        <v>21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58755</v>
      </c>
      <c r="K491" s="25">
        <f t="shared" si="71"/>
        <v>0</v>
      </c>
    </row>
    <row r="492" spans="1:11" x14ac:dyDescent="0.25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58785</v>
      </c>
      <c r="B492" s="24">
        <f t="shared" si="66"/>
        <v>2060</v>
      </c>
      <c r="C492" s="9">
        <f t="shared" si="64"/>
        <v>58776</v>
      </c>
      <c r="D492" s="9">
        <f t="shared" si="67"/>
        <v>58806</v>
      </c>
      <c r="E492" s="3">
        <f t="shared" si="68"/>
        <v>31</v>
      </c>
      <c r="F492" s="10">
        <f t="shared" si="69"/>
        <v>22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58785</v>
      </c>
      <c r="K492" s="25">
        <f t="shared" si="71"/>
        <v>0</v>
      </c>
    </row>
    <row r="493" spans="1:11" x14ac:dyDescent="0.25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58816</v>
      </c>
      <c r="B493" s="24">
        <f t="shared" si="66"/>
        <v>2061</v>
      </c>
      <c r="C493" s="9">
        <f t="shared" si="64"/>
        <v>58807</v>
      </c>
      <c r="D493" s="9">
        <f t="shared" si="67"/>
        <v>58837</v>
      </c>
      <c r="E493" s="3">
        <f t="shared" si="68"/>
        <v>31</v>
      </c>
      <c r="F493" s="10">
        <f t="shared" si="69"/>
        <v>22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58816</v>
      </c>
      <c r="K493" s="25">
        <f t="shared" si="71"/>
        <v>0</v>
      </c>
    </row>
    <row r="494" spans="1:11" x14ac:dyDescent="0.25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58847</v>
      </c>
      <c r="B494" s="24">
        <f t="shared" si="66"/>
        <v>2061</v>
      </c>
      <c r="C494" s="9">
        <f t="shared" si="64"/>
        <v>58838</v>
      </c>
      <c r="D494" s="9">
        <f t="shared" si="67"/>
        <v>58865</v>
      </c>
      <c r="E494" s="3">
        <f t="shared" si="68"/>
        <v>28</v>
      </c>
      <c r="F494" s="10">
        <f t="shared" si="69"/>
        <v>19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58847</v>
      </c>
      <c r="K494" s="25">
        <f t="shared" si="71"/>
        <v>0</v>
      </c>
    </row>
    <row r="495" spans="1:11" x14ac:dyDescent="0.25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58875</v>
      </c>
      <c r="B495" s="24">
        <f t="shared" si="66"/>
        <v>2061</v>
      </c>
      <c r="C495" s="9">
        <f t="shared" si="64"/>
        <v>58866</v>
      </c>
      <c r="D495" s="9">
        <f t="shared" si="67"/>
        <v>58896</v>
      </c>
      <c r="E495" s="3">
        <f t="shared" si="68"/>
        <v>31</v>
      </c>
      <c r="F495" s="10">
        <f t="shared" si="69"/>
        <v>22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58875</v>
      </c>
      <c r="K495" s="25">
        <f t="shared" si="71"/>
        <v>0</v>
      </c>
    </row>
    <row r="496" spans="1:11" x14ac:dyDescent="0.25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58906</v>
      </c>
      <c r="B496" s="24">
        <f t="shared" si="66"/>
        <v>2061</v>
      </c>
      <c r="C496" s="9">
        <f t="shared" si="64"/>
        <v>58897</v>
      </c>
      <c r="D496" s="9">
        <f t="shared" si="67"/>
        <v>58926</v>
      </c>
      <c r="E496" s="3">
        <f t="shared" si="68"/>
        <v>30</v>
      </c>
      <c r="F496" s="10">
        <f t="shared" si="69"/>
        <v>21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58906</v>
      </c>
      <c r="K496" s="25">
        <f t="shared" si="71"/>
        <v>0</v>
      </c>
    </row>
    <row r="497" spans="1:11" x14ac:dyDescent="0.25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58936</v>
      </c>
      <c r="B497" s="24">
        <f t="shared" si="66"/>
        <v>2061</v>
      </c>
      <c r="C497" s="9">
        <f t="shared" si="64"/>
        <v>58927</v>
      </c>
      <c r="D497" s="9">
        <f t="shared" si="67"/>
        <v>58957</v>
      </c>
      <c r="E497" s="3">
        <f t="shared" si="68"/>
        <v>31</v>
      </c>
      <c r="F497" s="10">
        <f t="shared" si="69"/>
        <v>22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58936</v>
      </c>
      <c r="K497" s="25">
        <f t="shared" si="71"/>
        <v>0</v>
      </c>
    </row>
    <row r="498" spans="1:11" x14ac:dyDescent="0.25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58967</v>
      </c>
      <c r="B498" s="24">
        <f t="shared" si="66"/>
        <v>2061</v>
      </c>
      <c r="C498" s="9">
        <f t="shared" si="64"/>
        <v>58958</v>
      </c>
      <c r="D498" s="9">
        <f t="shared" si="67"/>
        <v>58987</v>
      </c>
      <c r="E498" s="3">
        <f t="shared" si="68"/>
        <v>30</v>
      </c>
      <c r="F498" s="10">
        <f t="shared" si="69"/>
        <v>21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58967</v>
      </c>
      <c r="K498" s="25">
        <f t="shared" si="71"/>
        <v>0</v>
      </c>
    </row>
    <row r="499" spans="1:11" x14ac:dyDescent="0.25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58997</v>
      </c>
      <c r="B499" s="24">
        <f t="shared" si="66"/>
        <v>2061</v>
      </c>
      <c r="C499" s="9">
        <f t="shared" si="64"/>
        <v>58988</v>
      </c>
      <c r="D499" s="9">
        <f t="shared" si="67"/>
        <v>59018</v>
      </c>
      <c r="E499" s="3">
        <f t="shared" si="68"/>
        <v>31</v>
      </c>
      <c r="F499" s="10">
        <f t="shared" si="69"/>
        <v>22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58997</v>
      </c>
      <c r="K499" s="25">
        <f t="shared" si="71"/>
        <v>0</v>
      </c>
    </row>
    <row r="500" spans="1:11" x14ac:dyDescent="0.25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59028</v>
      </c>
      <c r="B500" s="24">
        <f t="shared" si="66"/>
        <v>2061</v>
      </c>
      <c r="C500" s="9">
        <f t="shared" si="64"/>
        <v>59019</v>
      </c>
      <c r="D500" s="9">
        <f t="shared" si="67"/>
        <v>59049</v>
      </c>
      <c r="E500" s="3">
        <f t="shared" si="68"/>
        <v>31</v>
      </c>
      <c r="F500" s="10">
        <f t="shared" si="69"/>
        <v>22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59028</v>
      </c>
      <c r="K500" s="25">
        <f t="shared" si="71"/>
        <v>0</v>
      </c>
    </row>
    <row r="501" spans="1:11" x14ac:dyDescent="0.25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59059</v>
      </c>
      <c r="B501" s="24">
        <f t="shared" si="66"/>
        <v>2061</v>
      </c>
      <c r="C501" s="9">
        <f t="shared" si="64"/>
        <v>59050</v>
      </c>
      <c r="D501" s="9">
        <f t="shared" si="67"/>
        <v>59079</v>
      </c>
      <c r="E501" s="3">
        <f t="shared" si="68"/>
        <v>30</v>
      </c>
      <c r="F501" s="10">
        <f t="shared" si="69"/>
        <v>21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59059</v>
      </c>
      <c r="K501" s="25">
        <f t="shared" si="71"/>
        <v>0</v>
      </c>
    </row>
    <row r="502" spans="1:11" x14ac:dyDescent="0.25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59089</v>
      </c>
      <c r="B502" s="24">
        <f t="shared" si="66"/>
        <v>2061</v>
      </c>
      <c r="C502" s="9">
        <f t="shared" si="64"/>
        <v>59080</v>
      </c>
      <c r="D502" s="9">
        <f t="shared" si="67"/>
        <v>59110</v>
      </c>
      <c r="E502" s="3">
        <f t="shared" si="68"/>
        <v>31</v>
      </c>
      <c r="F502" s="10">
        <f t="shared" si="69"/>
        <v>22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59089</v>
      </c>
      <c r="K502" s="25">
        <f t="shared" si="71"/>
        <v>0</v>
      </c>
    </row>
    <row r="503" spans="1:11" x14ac:dyDescent="0.25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59120</v>
      </c>
      <c r="B503" s="24">
        <f t="shared" si="66"/>
        <v>2061</v>
      </c>
      <c r="C503" s="9">
        <f t="shared" si="64"/>
        <v>59111</v>
      </c>
      <c r="D503" s="9">
        <f t="shared" si="67"/>
        <v>59140</v>
      </c>
      <c r="E503" s="3">
        <f t="shared" si="68"/>
        <v>30</v>
      </c>
      <c r="F503" s="10">
        <f t="shared" si="69"/>
        <v>21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59120</v>
      </c>
      <c r="K503" s="25">
        <f t="shared" si="71"/>
        <v>0</v>
      </c>
    </row>
    <row r="504" spans="1:11" x14ac:dyDescent="0.25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59150</v>
      </c>
      <c r="B504" s="24">
        <f t="shared" si="66"/>
        <v>2061</v>
      </c>
      <c r="C504" s="9">
        <f t="shared" si="64"/>
        <v>59141</v>
      </c>
      <c r="D504" s="9">
        <f t="shared" si="67"/>
        <v>59171</v>
      </c>
      <c r="E504" s="3">
        <f t="shared" si="68"/>
        <v>31</v>
      </c>
      <c r="F504" s="10">
        <f t="shared" si="69"/>
        <v>22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59150</v>
      </c>
      <c r="K504" s="25">
        <f t="shared" si="71"/>
        <v>0</v>
      </c>
    </row>
    <row r="505" spans="1:11" x14ac:dyDescent="0.25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59181</v>
      </c>
      <c r="B505" s="24">
        <f t="shared" si="66"/>
        <v>2062</v>
      </c>
      <c r="C505" s="9">
        <f t="shared" si="64"/>
        <v>59172</v>
      </c>
      <c r="D505" s="9">
        <f t="shared" si="67"/>
        <v>59202</v>
      </c>
      <c r="E505" s="3">
        <f t="shared" si="68"/>
        <v>31</v>
      </c>
      <c r="F505" s="10">
        <f t="shared" si="69"/>
        <v>22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59181</v>
      </c>
      <c r="K505" s="25">
        <f t="shared" si="71"/>
        <v>0</v>
      </c>
    </row>
    <row r="506" spans="1:11" x14ac:dyDescent="0.25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59212</v>
      </c>
      <c r="B506" s="24">
        <f t="shared" si="66"/>
        <v>2062</v>
      </c>
      <c r="C506" s="9">
        <f t="shared" si="64"/>
        <v>59203</v>
      </c>
      <c r="D506" s="9">
        <f t="shared" si="67"/>
        <v>59230</v>
      </c>
      <c r="E506" s="3">
        <f t="shared" si="68"/>
        <v>28</v>
      </c>
      <c r="F506" s="10">
        <f t="shared" si="69"/>
        <v>19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59212</v>
      </c>
      <c r="K506" s="25">
        <f t="shared" si="71"/>
        <v>0</v>
      </c>
    </row>
    <row r="507" spans="1:11" x14ac:dyDescent="0.25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59240</v>
      </c>
      <c r="B507" s="24">
        <f t="shared" si="66"/>
        <v>2062</v>
      </c>
      <c r="C507" s="9">
        <f t="shared" si="64"/>
        <v>59231</v>
      </c>
      <c r="D507" s="9">
        <f t="shared" si="67"/>
        <v>59261</v>
      </c>
      <c r="E507" s="3">
        <f t="shared" si="68"/>
        <v>31</v>
      </c>
      <c r="F507" s="10">
        <f t="shared" si="69"/>
        <v>22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59240</v>
      </c>
      <c r="K507" s="25">
        <f t="shared" si="71"/>
        <v>0</v>
      </c>
    </row>
    <row r="508" spans="1:11" x14ac:dyDescent="0.25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59271</v>
      </c>
      <c r="B508" s="24">
        <f t="shared" si="66"/>
        <v>2062</v>
      </c>
      <c r="C508" s="9">
        <f t="shared" si="64"/>
        <v>59262</v>
      </c>
      <c r="D508" s="9">
        <f t="shared" si="67"/>
        <v>59291</v>
      </c>
      <c r="E508" s="3">
        <f t="shared" si="68"/>
        <v>30</v>
      </c>
      <c r="F508" s="10">
        <f t="shared" si="69"/>
        <v>21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59271</v>
      </c>
      <c r="K508" s="25">
        <f t="shared" si="71"/>
        <v>0</v>
      </c>
    </row>
    <row r="509" spans="1:11" x14ac:dyDescent="0.25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59301</v>
      </c>
      <c r="B509" s="24">
        <f t="shared" si="66"/>
        <v>2062</v>
      </c>
      <c r="C509" s="9">
        <f t="shared" si="64"/>
        <v>59292</v>
      </c>
      <c r="D509" s="9">
        <f t="shared" si="67"/>
        <v>59322</v>
      </c>
      <c r="E509" s="3">
        <f t="shared" si="68"/>
        <v>31</v>
      </c>
      <c r="F509" s="10">
        <f t="shared" si="69"/>
        <v>22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59301</v>
      </c>
      <c r="K509" s="25">
        <f t="shared" si="71"/>
        <v>0</v>
      </c>
    </row>
    <row r="510" spans="1:11" x14ac:dyDescent="0.25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59332</v>
      </c>
      <c r="B510" s="24">
        <f t="shared" si="66"/>
        <v>2062</v>
      </c>
      <c r="C510" s="9">
        <f t="shared" si="64"/>
        <v>59323</v>
      </c>
      <c r="D510" s="9">
        <f t="shared" si="67"/>
        <v>59352</v>
      </c>
      <c r="E510" s="3">
        <f t="shared" si="68"/>
        <v>30</v>
      </c>
      <c r="F510" s="10">
        <f t="shared" si="69"/>
        <v>21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59332</v>
      </c>
      <c r="K510" s="25">
        <f t="shared" si="71"/>
        <v>0</v>
      </c>
    </row>
    <row r="511" spans="1:11" x14ac:dyDescent="0.25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59362</v>
      </c>
      <c r="B511" s="24">
        <f t="shared" si="66"/>
        <v>2062</v>
      </c>
      <c r="C511" s="9">
        <f t="shared" si="64"/>
        <v>59353</v>
      </c>
      <c r="D511" s="9">
        <f t="shared" si="67"/>
        <v>59383</v>
      </c>
      <c r="E511" s="3">
        <f t="shared" si="68"/>
        <v>31</v>
      </c>
      <c r="F511" s="10">
        <f t="shared" si="69"/>
        <v>22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59362</v>
      </c>
      <c r="K511" s="25">
        <f t="shared" si="71"/>
        <v>0</v>
      </c>
    </row>
    <row r="512" spans="1:11" x14ac:dyDescent="0.25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59393</v>
      </c>
      <c r="B512" s="24">
        <f t="shared" si="66"/>
        <v>2062</v>
      </c>
      <c r="C512" s="9">
        <f t="shared" si="64"/>
        <v>59384</v>
      </c>
      <c r="D512" s="9">
        <f t="shared" si="67"/>
        <v>59414</v>
      </c>
      <c r="E512" s="3">
        <f t="shared" si="68"/>
        <v>31</v>
      </c>
      <c r="F512" s="10">
        <f t="shared" si="69"/>
        <v>22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59393</v>
      </c>
      <c r="K512" s="25">
        <f t="shared" si="71"/>
        <v>0</v>
      </c>
    </row>
    <row r="513" spans="1:11" x14ac:dyDescent="0.25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59424</v>
      </c>
      <c r="B513" s="24">
        <f t="shared" si="66"/>
        <v>2062</v>
      </c>
      <c r="C513" s="9">
        <f t="shared" si="64"/>
        <v>59415</v>
      </c>
      <c r="D513" s="9">
        <f t="shared" si="67"/>
        <v>59444</v>
      </c>
      <c r="E513" s="3">
        <f t="shared" si="68"/>
        <v>30</v>
      </c>
      <c r="F513" s="10">
        <f t="shared" si="69"/>
        <v>21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59424</v>
      </c>
      <c r="K513" s="25">
        <f t="shared" si="71"/>
        <v>0</v>
      </c>
    </row>
    <row r="514" spans="1:11" x14ac:dyDescent="0.25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59454</v>
      </c>
      <c r="B514" s="24">
        <f t="shared" si="66"/>
        <v>2062</v>
      </c>
      <c r="C514" s="9">
        <f t="shared" si="64"/>
        <v>59445</v>
      </c>
      <c r="D514" s="9">
        <f t="shared" si="67"/>
        <v>59475</v>
      </c>
      <c r="E514" s="3">
        <f t="shared" si="68"/>
        <v>31</v>
      </c>
      <c r="F514" s="10">
        <f t="shared" si="69"/>
        <v>22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59454</v>
      </c>
      <c r="K514" s="25">
        <f t="shared" si="71"/>
        <v>0</v>
      </c>
    </row>
    <row r="515" spans="1:11" x14ac:dyDescent="0.25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59485</v>
      </c>
      <c r="B515" s="24">
        <f t="shared" si="66"/>
        <v>2062</v>
      </c>
      <c r="C515" s="9">
        <f t="shared" si="64"/>
        <v>59476</v>
      </c>
      <c r="D515" s="9">
        <f t="shared" si="67"/>
        <v>59505</v>
      </c>
      <c r="E515" s="3">
        <f t="shared" si="68"/>
        <v>30</v>
      </c>
      <c r="F515" s="10">
        <f t="shared" si="69"/>
        <v>21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59485</v>
      </c>
      <c r="K515" s="25">
        <f t="shared" si="71"/>
        <v>0</v>
      </c>
    </row>
    <row r="516" spans="1:11" x14ac:dyDescent="0.25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59515</v>
      </c>
      <c r="B516" s="24">
        <f t="shared" si="66"/>
        <v>2062</v>
      </c>
      <c r="C516" s="9">
        <f t="shared" si="64"/>
        <v>59506</v>
      </c>
      <c r="D516" s="9">
        <f t="shared" si="67"/>
        <v>59536</v>
      </c>
      <c r="E516" s="3">
        <f t="shared" si="68"/>
        <v>31</v>
      </c>
      <c r="F516" s="10">
        <f t="shared" si="69"/>
        <v>22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59515</v>
      </c>
      <c r="K516" s="25">
        <f t="shared" si="71"/>
        <v>0</v>
      </c>
    </row>
    <row r="517" spans="1:11" x14ac:dyDescent="0.25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59546</v>
      </c>
      <c r="B517" s="24">
        <f t="shared" si="66"/>
        <v>2063</v>
      </c>
      <c r="C517" s="9">
        <f t="shared" ref="C517:C580" si="73">EOMONTH(A517,-1)+1</f>
        <v>59537</v>
      </c>
      <c r="D517" s="9">
        <f t="shared" si="67"/>
        <v>59567</v>
      </c>
      <c r="E517" s="3">
        <f t="shared" si="68"/>
        <v>31</v>
      </c>
      <c r="F517" s="10">
        <f t="shared" si="69"/>
        <v>22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59546</v>
      </c>
      <c r="K517" s="25">
        <f t="shared" si="71"/>
        <v>0</v>
      </c>
    </row>
    <row r="518" spans="1:11" x14ac:dyDescent="0.25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59577</v>
      </c>
      <c r="B518" s="24">
        <f t="shared" ref="B518:B581" si="75">YEAR(A518)</f>
        <v>2063</v>
      </c>
      <c r="C518" s="9">
        <f t="shared" si="73"/>
        <v>59568</v>
      </c>
      <c r="D518" s="9">
        <f t="shared" ref="D518:D581" si="76">EOMONTH(A518,0)</f>
        <v>59595</v>
      </c>
      <c r="E518" s="3">
        <f t="shared" ref="E518:E581" si="77">D518-C518+1</f>
        <v>28</v>
      </c>
      <c r="F518" s="10">
        <f t="shared" ref="F518:F581" si="78">D518-A518+1</f>
        <v>19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59577</v>
      </c>
      <c r="K518" s="25">
        <f t="shared" si="71"/>
        <v>0</v>
      </c>
    </row>
    <row r="519" spans="1:11" x14ac:dyDescent="0.25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59605</v>
      </c>
      <c r="B519" s="24">
        <f t="shared" si="75"/>
        <v>2063</v>
      </c>
      <c r="C519" s="9">
        <f t="shared" si="73"/>
        <v>59596</v>
      </c>
      <c r="D519" s="9">
        <f t="shared" si="76"/>
        <v>59626</v>
      </c>
      <c r="E519" s="3">
        <f t="shared" si="77"/>
        <v>31</v>
      </c>
      <c r="F519" s="10">
        <f t="shared" si="78"/>
        <v>22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59605</v>
      </c>
      <c r="K519" s="25">
        <f t="shared" ref="K519:K582" si="80">H519+I519</f>
        <v>0</v>
      </c>
    </row>
    <row r="520" spans="1:11" x14ac:dyDescent="0.25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59636</v>
      </c>
      <c r="B520" s="24">
        <f t="shared" si="75"/>
        <v>2063</v>
      </c>
      <c r="C520" s="9">
        <f t="shared" si="73"/>
        <v>59627</v>
      </c>
      <c r="D520" s="9">
        <f t="shared" si="76"/>
        <v>59656</v>
      </c>
      <c r="E520" s="3">
        <f t="shared" si="77"/>
        <v>30</v>
      </c>
      <c r="F520" s="10">
        <f t="shared" si="78"/>
        <v>21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59636</v>
      </c>
      <c r="K520" s="25">
        <f t="shared" si="80"/>
        <v>0</v>
      </c>
    </row>
    <row r="521" spans="1:11" x14ac:dyDescent="0.25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59666</v>
      </c>
      <c r="B521" s="24">
        <f t="shared" si="75"/>
        <v>2063</v>
      </c>
      <c r="C521" s="9">
        <f t="shared" si="73"/>
        <v>59657</v>
      </c>
      <c r="D521" s="9">
        <f t="shared" si="76"/>
        <v>59687</v>
      </c>
      <c r="E521" s="3">
        <f t="shared" si="77"/>
        <v>31</v>
      </c>
      <c r="F521" s="10">
        <f t="shared" si="78"/>
        <v>22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59666</v>
      </c>
      <c r="K521" s="25">
        <f t="shared" si="80"/>
        <v>0</v>
      </c>
    </row>
    <row r="522" spans="1:11" x14ac:dyDescent="0.25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59697</v>
      </c>
      <c r="B522" s="24">
        <f t="shared" si="75"/>
        <v>2063</v>
      </c>
      <c r="C522" s="9">
        <f t="shared" si="73"/>
        <v>59688</v>
      </c>
      <c r="D522" s="9">
        <f t="shared" si="76"/>
        <v>59717</v>
      </c>
      <c r="E522" s="3">
        <f t="shared" si="77"/>
        <v>30</v>
      </c>
      <c r="F522" s="10">
        <f t="shared" si="78"/>
        <v>21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59697</v>
      </c>
      <c r="K522" s="25">
        <f t="shared" si="80"/>
        <v>0</v>
      </c>
    </row>
    <row r="523" spans="1:11" x14ac:dyDescent="0.25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59727</v>
      </c>
      <c r="B523" s="24">
        <f t="shared" si="75"/>
        <v>2063</v>
      </c>
      <c r="C523" s="9">
        <f t="shared" si="73"/>
        <v>59718</v>
      </c>
      <c r="D523" s="9">
        <f t="shared" si="76"/>
        <v>59748</v>
      </c>
      <c r="E523" s="3">
        <f t="shared" si="77"/>
        <v>31</v>
      </c>
      <c r="F523" s="10">
        <f t="shared" si="78"/>
        <v>22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59727</v>
      </c>
      <c r="K523" s="25">
        <f t="shared" si="80"/>
        <v>0</v>
      </c>
    </row>
    <row r="524" spans="1:11" x14ac:dyDescent="0.25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59758</v>
      </c>
      <c r="B524" s="24">
        <f t="shared" si="75"/>
        <v>2063</v>
      </c>
      <c r="C524" s="9">
        <f t="shared" si="73"/>
        <v>59749</v>
      </c>
      <c r="D524" s="9">
        <f t="shared" si="76"/>
        <v>59779</v>
      </c>
      <c r="E524" s="3">
        <f t="shared" si="77"/>
        <v>31</v>
      </c>
      <c r="F524" s="10">
        <f t="shared" si="78"/>
        <v>22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59758</v>
      </c>
      <c r="K524" s="25">
        <f t="shared" si="80"/>
        <v>0</v>
      </c>
    </row>
    <row r="525" spans="1:11" x14ac:dyDescent="0.25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59789</v>
      </c>
      <c r="B525" s="24">
        <f t="shared" si="75"/>
        <v>2063</v>
      </c>
      <c r="C525" s="9">
        <f t="shared" si="73"/>
        <v>59780</v>
      </c>
      <c r="D525" s="9">
        <f t="shared" si="76"/>
        <v>59809</v>
      </c>
      <c r="E525" s="3">
        <f t="shared" si="77"/>
        <v>30</v>
      </c>
      <c r="F525" s="10">
        <f t="shared" si="78"/>
        <v>21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59789</v>
      </c>
      <c r="K525" s="25">
        <f t="shared" si="80"/>
        <v>0</v>
      </c>
    </row>
    <row r="526" spans="1:11" x14ac:dyDescent="0.25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59819</v>
      </c>
      <c r="B526" s="24">
        <f t="shared" si="75"/>
        <v>2063</v>
      </c>
      <c r="C526" s="9">
        <f t="shared" si="73"/>
        <v>59810</v>
      </c>
      <c r="D526" s="9">
        <f t="shared" si="76"/>
        <v>59840</v>
      </c>
      <c r="E526" s="3">
        <f t="shared" si="77"/>
        <v>31</v>
      </c>
      <c r="F526" s="10">
        <f t="shared" si="78"/>
        <v>22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59819</v>
      </c>
      <c r="K526" s="25">
        <f t="shared" si="80"/>
        <v>0</v>
      </c>
    </row>
    <row r="527" spans="1:11" x14ac:dyDescent="0.25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59850</v>
      </c>
      <c r="B527" s="24">
        <f t="shared" si="75"/>
        <v>2063</v>
      </c>
      <c r="C527" s="9">
        <f t="shared" si="73"/>
        <v>59841</v>
      </c>
      <c r="D527" s="9">
        <f t="shared" si="76"/>
        <v>59870</v>
      </c>
      <c r="E527" s="3">
        <f t="shared" si="77"/>
        <v>30</v>
      </c>
      <c r="F527" s="10">
        <f t="shared" si="78"/>
        <v>21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59850</v>
      </c>
      <c r="K527" s="25">
        <f t="shared" si="80"/>
        <v>0</v>
      </c>
    </row>
    <row r="528" spans="1:11" x14ac:dyDescent="0.25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59880</v>
      </c>
      <c r="B528" s="24">
        <f t="shared" si="75"/>
        <v>2063</v>
      </c>
      <c r="C528" s="9">
        <f t="shared" si="73"/>
        <v>59871</v>
      </c>
      <c r="D528" s="9">
        <f t="shared" si="76"/>
        <v>59901</v>
      </c>
      <c r="E528" s="3">
        <f t="shared" si="77"/>
        <v>31</v>
      </c>
      <c r="F528" s="10">
        <f t="shared" si="78"/>
        <v>22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59880</v>
      </c>
      <c r="K528" s="25">
        <f t="shared" si="80"/>
        <v>0</v>
      </c>
    </row>
    <row r="529" spans="1:11" x14ac:dyDescent="0.25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59911</v>
      </c>
      <c r="B529" s="24">
        <f t="shared" si="75"/>
        <v>2064</v>
      </c>
      <c r="C529" s="9">
        <f t="shared" si="73"/>
        <v>59902</v>
      </c>
      <c r="D529" s="9">
        <f t="shared" si="76"/>
        <v>59932</v>
      </c>
      <c r="E529" s="3">
        <f t="shared" si="77"/>
        <v>31</v>
      </c>
      <c r="F529" s="10">
        <f t="shared" si="78"/>
        <v>22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59911</v>
      </c>
      <c r="K529" s="25">
        <f t="shared" si="80"/>
        <v>0</v>
      </c>
    </row>
    <row r="530" spans="1:11" x14ac:dyDescent="0.25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59942</v>
      </c>
      <c r="B530" s="24">
        <f t="shared" si="75"/>
        <v>2064</v>
      </c>
      <c r="C530" s="9">
        <f t="shared" si="73"/>
        <v>59933</v>
      </c>
      <c r="D530" s="9">
        <f t="shared" si="76"/>
        <v>59961</v>
      </c>
      <c r="E530" s="3">
        <f t="shared" si="77"/>
        <v>29</v>
      </c>
      <c r="F530" s="10">
        <f t="shared" si="78"/>
        <v>20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59942</v>
      </c>
      <c r="K530" s="25">
        <f t="shared" si="80"/>
        <v>0</v>
      </c>
    </row>
    <row r="531" spans="1:11" x14ac:dyDescent="0.25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59971</v>
      </c>
      <c r="B531" s="24">
        <f t="shared" si="75"/>
        <v>2064</v>
      </c>
      <c r="C531" s="9">
        <f t="shared" si="73"/>
        <v>59962</v>
      </c>
      <c r="D531" s="9">
        <f t="shared" si="76"/>
        <v>59992</v>
      </c>
      <c r="E531" s="3">
        <f t="shared" si="77"/>
        <v>31</v>
      </c>
      <c r="F531" s="10">
        <f t="shared" si="78"/>
        <v>22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59971</v>
      </c>
      <c r="K531" s="25">
        <f t="shared" si="80"/>
        <v>0</v>
      </c>
    </row>
    <row r="532" spans="1:11" x14ac:dyDescent="0.25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60002</v>
      </c>
      <c r="B532" s="24">
        <f t="shared" si="75"/>
        <v>2064</v>
      </c>
      <c r="C532" s="9">
        <f t="shared" si="73"/>
        <v>59993</v>
      </c>
      <c r="D532" s="9">
        <f t="shared" si="76"/>
        <v>60022</v>
      </c>
      <c r="E532" s="3">
        <f t="shared" si="77"/>
        <v>30</v>
      </c>
      <c r="F532" s="10">
        <f t="shared" si="78"/>
        <v>21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60002</v>
      </c>
      <c r="K532" s="25">
        <f t="shared" si="80"/>
        <v>0</v>
      </c>
    </row>
    <row r="533" spans="1:11" x14ac:dyDescent="0.25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60032</v>
      </c>
      <c r="B533" s="24">
        <f t="shared" si="75"/>
        <v>2064</v>
      </c>
      <c r="C533" s="9">
        <f t="shared" si="73"/>
        <v>60023</v>
      </c>
      <c r="D533" s="9">
        <f t="shared" si="76"/>
        <v>60053</v>
      </c>
      <c r="E533" s="3">
        <f t="shared" si="77"/>
        <v>31</v>
      </c>
      <c r="F533" s="10">
        <f t="shared" si="78"/>
        <v>22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60032</v>
      </c>
      <c r="K533" s="25">
        <f t="shared" si="80"/>
        <v>0</v>
      </c>
    </row>
    <row r="534" spans="1:11" x14ac:dyDescent="0.25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60063</v>
      </c>
      <c r="B534" s="24">
        <f t="shared" si="75"/>
        <v>2064</v>
      </c>
      <c r="C534" s="9">
        <f t="shared" si="73"/>
        <v>60054</v>
      </c>
      <c r="D534" s="9">
        <f t="shared" si="76"/>
        <v>60083</v>
      </c>
      <c r="E534" s="3">
        <f t="shared" si="77"/>
        <v>30</v>
      </c>
      <c r="F534" s="10">
        <f t="shared" si="78"/>
        <v>21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60063</v>
      </c>
      <c r="K534" s="25">
        <f t="shared" si="80"/>
        <v>0</v>
      </c>
    </row>
    <row r="535" spans="1:11" x14ac:dyDescent="0.25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60093</v>
      </c>
      <c r="B535" s="24">
        <f t="shared" si="75"/>
        <v>2064</v>
      </c>
      <c r="C535" s="9">
        <f t="shared" si="73"/>
        <v>60084</v>
      </c>
      <c r="D535" s="9">
        <f t="shared" si="76"/>
        <v>60114</v>
      </c>
      <c r="E535" s="3">
        <f t="shared" si="77"/>
        <v>31</v>
      </c>
      <c r="F535" s="10">
        <f t="shared" si="78"/>
        <v>22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60093</v>
      </c>
      <c r="K535" s="25">
        <f t="shared" si="80"/>
        <v>0</v>
      </c>
    </row>
    <row r="536" spans="1:11" x14ac:dyDescent="0.25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60124</v>
      </c>
      <c r="B536" s="24">
        <f t="shared" si="75"/>
        <v>2064</v>
      </c>
      <c r="C536" s="9">
        <f t="shared" si="73"/>
        <v>60115</v>
      </c>
      <c r="D536" s="9">
        <f t="shared" si="76"/>
        <v>60145</v>
      </c>
      <c r="E536" s="3">
        <f t="shared" si="77"/>
        <v>31</v>
      </c>
      <c r="F536" s="10">
        <f t="shared" si="78"/>
        <v>22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60124</v>
      </c>
      <c r="K536" s="25">
        <f t="shared" si="80"/>
        <v>0</v>
      </c>
    </row>
    <row r="537" spans="1:11" x14ac:dyDescent="0.25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60155</v>
      </c>
      <c r="B537" s="24">
        <f t="shared" si="75"/>
        <v>2064</v>
      </c>
      <c r="C537" s="9">
        <f t="shared" si="73"/>
        <v>60146</v>
      </c>
      <c r="D537" s="9">
        <f t="shared" si="76"/>
        <v>60175</v>
      </c>
      <c r="E537" s="3">
        <f t="shared" si="77"/>
        <v>30</v>
      </c>
      <c r="F537" s="10">
        <f t="shared" si="78"/>
        <v>21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60155</v>
      </c>
      <c r="K537" s="25">
        <f t="shared" si="80"/>
        <v>0</v>
      </c>
    </row>
    <row r="538" spans="1:11" x14ac:dyDescent="0.25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60185</v>
      </c>
      <c r="B538" s="24">
        <f t="shared" si="75"/>
        <v>2064</v>
      </c>
      <c r="C538" s="9">
        <f t="shared" si="73"/>
        <v>60176</v>
      </c>
      <c r="D538" s="9">
        <f t="shared" si="76"/>
        <v>60206</v>
      </c>
      <c r="E538" s="3">
        <f t="shared" si="77"/>
        <v>31</v>
      </c>
      <c r="F538" s="10">
        <f t="shared" si="78"/>
        <v>22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60185</v>
      </c>
      <c r="K538" s="25">
        <f t="shared" si="80"/>
        <v>0</v>
      </c>
    </row>
    <row r="539" spans="1:11" x14ac:dyDescent="0.25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60216</v>
      </c>
      <c r="B539" s="24">
        <f t="shared" si="75"/>
        <v>2064</v>
      </c>
      <c r="C539" s="9">
        <f t="shared" si="73"/>
        <v>60207</v>
      </c>
      <c r="D539" s="9">
        <f t="shared" si="76"/>
        <v>60236</v>
      </c>
      <c r="E539" s="3">
        <f t="shared" si="77"/>
        <v>30</v>
      </c>
      <c r="F539" s="10">
        <f t="shared" si="78"/>
        <v>21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60216</v>
      </c>
      <c r="K539" s="25">
        <f t="shared" si="80"/>
        <v>0</v>
      </c>
    </row>
    <row r="540" spans="1:11" x14ac:dyDescent="0.25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60246</v>
      </c>
      <c r="B540" s="24">
        <f t="shared" si="75"/>
        <v>2064</v>
      </c>
      <c r="C540" s="9">
        <f t="shared" si="73"/>
        <v>60237</v>
      </c>
      <c r="D540" s="9">
        <f t="shared" si="76"/>
        <v>60267</v>
      </c>
      <c r="E540" s="3">
        <f t="shared" si="77"/>
        <v>31</v>
      </c>
      <c r="F540" s="10">
        <f t="shared" si="78"/>
        <v>22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60246</v>
      </c>
      <c r="K540" s="25">
        <f t="shared" si="80"/>
        <v>0</v>
      </c>
    </row>
    <row r="541" spans="1:11" x14ac:dyDescent="0.25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60277</v>
      </c>
      <c r="B541" s="24">
        <f t="shared" si="75"/>
        <v>2065</v>
      </c>
      <c r="C541" s="9">
        <f t="shared" si="73"/>
        <v>60268</v>
      </c>
      <c r="D541" s="9">
        <f t="shared" si="76"/>
        <v>60298</v>
      </c>
      <c r="E541" s="3">
        <f t="shared" si="77"/>
        <v>31</v>
      </c>
      <c r="F541" s="10">
        <f t="shared" si="78"/>
        <v>22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60277</v>
      </c>
      <c r="K541" s="25">
        <f t="shared" si="80"/>
        <v>0</v>
      </c>
    </row>
    <row r="542" spans="1:11" x14ac:dyDescent="0.25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60308</v>
      </c>
      <c r="B542" s="24">
        <f t="shared" si="75"/>
        <v>2065</v>
      </c>
      <c r="C542" s="9">
        <f t="shared" si="73"/>
        <v>60299</v>
      </c>
      <c r="D542" s="9">
        <f t="shared" si="76"/>
        <v>60326</v>
      </c>
      <c r="E542" s="3">
        <f t="shared" si="77"/>
        <v>28</v>
      </c>
      <c r="F542" s="10">
        <f t="shared" si="78"/>
        <v>19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60308</v>
      </c>
      <c r="K542" s="25">
        <f t="shared" si="80"/>
        <v>0</v>
      </c>
    </row>
    <row r="543" spans="1:11" x14ac:dyDescent="0.25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60336</v>
      </c>
      <c r="B543" s="24">
        <f t="shared" si="75"/>
        <v>2065</v>
      </c>
      <c r="C543" s="9">
        <f t="shared" si="73"/>
        <v>60327</v>
      </c>
      <c r="D543" s="9">
        <f t="shared" si="76"/>
        <v>60357</v>
      </c>
      <c r="E543" s="3">
        <f t="shared" si="77"/>
        <v>31</v>
      </c>
      <c r="F543" s="10">
        <f t="shared" si="78"/>
        <v>22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60336</v>
      </c>
      <c r="K543" s="25">
        <f t="shared" si="80"/>
        <v>0</v>
      </c>
    </row>
    <row r="544" spans="1:11" x14ac:dyDescent="0.25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60367</v>
      </c>
      <c r="B544" s="24">
        <f t="shared" si="75"/>
        <v>2065</v>
      </c>
      <c r="C544" s="9">
        <f t="shared" si="73"/>
        <v>60358</v>
      </c>
      <c r="D544" s="9">
        <f t="shared" si="76"/>
        <v>60387</v>
      </c>
      <c r="E544" s="3">
        <f t="shared" si="77"/>
        <v>30</v>
      </c>
      <c r="F544" s="10">
        <f t="shared" si="78"/>
        <v>21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60367</v>
      </c>
      <c r="K544" s="25">
        <f t="shared" si="80"/>
        <v>0</v>
      </c>
    </row>
    <row r="545" spans="1:11" x14ac:dyDescent="0.25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60397</v>
      </c>
      <c r="B545" s="24">
        <f t="shared" si="75"/>
        <v>2065</v>
      </c>
      <c r="C545" s="9">
        <f t="shared" si="73"/>
        <v>60388</v>
      </c>
      <c r="D545" s="9">
        <f t="shared" si="76"/>
        <v>60418</v>
      </c>
      <c r="E545" s="3">
        <f t="shared" si="77"/>
        <v>31</v>
      </c>
      <c r="F545" s="10">
        <f t="shared" si="78"/>
        <v>22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60397</v>
      </c>
      <c r="K545" s="25">
        <f t="shared" si="80"/>
        <v>0</v>
      </c>
    </row>
    <row r="546" spans="1:11" x14ac:dyDescent="0.25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60428</v>
      </c>
      <c r="B546" s="24">
        <f t="shared" si="75"/>
        <v>2065</v>
      </c>
      <c r="C546" s="9">
        <f t="shared" si="73"/>
        <v>60419</v>
      </c>
      <c r="D546" s="9">
        <f t="shared" si="76"/>
        <v>60448</v>
      </c>
      <c r="E546" s="3">
        <f t="shared" si="77"/>
        <v>30</v>
      </c>
      <c r="F546" s="10">
        <f t="shared" si="78"/>
        <v>21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60428</v>
      </c>
      <c r="K546" s="25">
        <f t="shared" si="80"/>
        <v>0</v>
      </c>
    </row>
    <row r="547" spans="1:11" x14ac:dyDescent="0.25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60458</v>
      </c>
      <c r="B547" s="24">
        <f t="shared" si="75"/>
        <v>2065</v>
      </c>
      <c r="C547" s="9">
        <f t="shared" si="73"/>
        <v>60449</v>
      </c>
      <c r="D547" s="9">
        <f t="shared" si="76"/>
        <v>60479</v>
      </c>
      <c r="E547" s="3">
        <f t="shared" si="77"/>
        <v>31</v>
      </c>
      <c r="F547" s="10">
        <f t="shared" si="78"/>
        <v>22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60458</v>
      </c>
      <c r="K547" s="25">
        <f t="shared" si="80"/>
        <v>0</v>
      </c>
    </row>
    <row r="548" spans="1:11" x14ac:dyDescent="0.25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60489</v>
      </c>
      <c r="B548" s="24">
        <f t="shared" si="75"/>
        <v>2065</v>
      </c>
      <c r="C548" s="9">
        <f t="shared" si="73"/>
        <v>60480</v>
      </c>
      <c r="D548" s="9">
        <f t="shared" si="76"/>
        <v>60510</v>
      </c>
      <c r="E548" s="3">
        <f t="shared" si="77"/>
        <v>31</v>
      </c>
      <c r="F548" s="10">
        <f t="shared" si="78"/>
        <v>22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60489</v>
      </c>
      <c r="K548" s="25">
        <f t="shared" si="80"/>
        <v>0</v>
      </c>
    </row>
    <row r="549" spans="1:11" x14ac:dyDescent="0.25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60520</v>
      </c>
      <c r="B549" s="24">
        <f t="shared" si="75"/>
        <v>2065</v>
      </c>
      <c r="C549" s="9">
        <f t="shared" si="73"/>
        <v>60511</v>
      </c>
      <c r="D549" s="9">
        <f t="shared" si="76"/>
        <v>60540</v>
      </c>
      <c r="E549" s="3">
        <f t="shared" si="77"/>
        <v>30</v>
      </c>
      <c r="F549" s="10">
        <f t="shared" si="78"/>
        <v>21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60520</v>
      </c>
      <c r="K549" s="25">
        <f t="shared" si="80"/>
        <v>0</v>
      </c>
    </row>
    <row r="550" spans="1:11" x14ac:dyDescent="0.25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60550</v>
      </c>
      <c r="B550" s="24">
        <f t="shared" si="75"/>
        <v>2065</v>
      </c>
      <c r="C550" s="9">
        <f t="shared" si="73"/>
        <v>60541</v>
      </c>
      <c r="D550" s="9">
        <f t="shared" si="76"/>
        <v>60571</v>
      </c>
      <c r="E550" s="3">
        <f t="shared" si="77"/>
        <v>31</v>
      </c>
      <c r="F550" s="10">
        <f t="shared" si="78"/>
        <v>22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60550</v>
      </c>
      <c r="K550" s="25">
        <f t="shared" si="80"/>
        <v>0</v>
      </c>
    </row>
    <row r="551" spans="1:11" x14ac:dyDescent="0.25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60581</v>
      </c>
      <c r="B551" s="24">
        <f t="shared" si="75"/>
        <v>2065</v>
      </c>
      <c r="C551" s="9">
        <f t="shared" si="73"/>
        <v>60572</v>
      </c>
      <c r="D551" s="9">
        <f t="shared" si="76"/>
        <v>60601</v>
      </c>
      <c r="E551" s="3">
        <f t="shared" si="77"/>
        <v>30</v>
      </c>
      <c r="F551" s="10">
        <f t="shared" si="78"/>
        <v>21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60581</v>
      </c>
      <c r="K551" s="25">
        <f t="shared" si="80"/>
        <v>0</v>
      </c>
    </row>
    <row r="552" spans="1:11" x14ac:dyDescent="0.25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60611</v>
      </c>
      <c r="B552" s="24">
        <f t="shared" si="75"/>
        <v>2065</v>
      </c>
      <c r="C552" s="9">
        <f t="shared" si="73"/>
        <v>60602</v>
      </c>
      <c r="D552" s="9">
        <f t="shared" si="76"/>
        <v>60632</v>
      </c>
      <c r="E552" s="3">
        <f t="shared" si="77"/>
        <v>31</v>
      </c>
      <c r="F552" s="10">
        <f t="shared" si="78"/>
        <v>22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60611</v>
      </c>
      <c r="K552" s="25">
        <f t="shared" si="80"/>
        <v>0</v>
      </c>
    </row>
    <row r="553" spans="1:11" x14ac:dyDescent="0.25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60642</v>
      </c>
      <c r="B553" s="24">
        <f t="shared" si="75"/>
        <v>2066</v>
      </c>
      <c r="C553" s="9">
        <f t="shared" si="73"/>
        <v>60633</v>
      </c>
      <c r="D553" s="9">
        <f t="shared" si="76"/>
        <v>60663</v>
      </c>
      <c r="E553" s="3">
        <f t="shared" si="77"/>
        <v>31</v>
      </c>
      <c r="F553" s="10">
        <f t="shared" si="78"/>
        <v>22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60642</v>
      </c>
      <c r="K553" s="25">
        <f t="shared" si="80"/>
        <v>0</v>
      </c>
    </row>
    <row r="554" spans="1:11" x14ac:dyDescent="0.25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60673</v>
      </c>
      <c r="B554" s="24">
        <f t="shared" si="75"/>
        <v>2066</v>
      </c>
      <c r="C554" s="9">
        <f t="shared" si="73"/>
        <v>60664</v>
      </c>
      <c r="D554" s="9">
        <f t="shared" si="76"/>
        <v>60691</v>
      </c>
      <c r="E554" s="3">
        <f t="shared" si="77"/>
        <v>28</v>
      </c>
      <c r="F554" s="10">
        <f t="shared" si="78"/>
        <v>19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60673</v>
      </c>
      <c r="K554" s="25">
        <f t="shared" si="80"/>
        <v>0</v>
      </c>
    </row>
    <row r="555" spans="1:11" x14ac:dyDescent="0.25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60701</v>
      </c>
      <c r="B555" s="24">
        <f t="shared" si="75"/>
        <v>2066</v>
      </c>
      <c r="C555" s="9">
        <f t="shared" si="73"/>
        <v>60692</v>
      </c>
      <c r="D555" s="9">
        <f t="shared" si="76"/>
        <v>60722</v>
      </c>
      <c r="E555" s="3">
        <f t="shared" si="77"/>
        <v>31</v>
      </c>
      <c r="F555" s="10">
        <f t="shared" si="78"/>
        <v>22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60701</v>
      </c>
      <c r="K555" s="25">
        <f t="shared" si="80"/>
        <v>0</v>
      </c>
    </row>
    <row r="556" spans="1:11" x14ac:dyDescent="0.25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60732</v>
      </c>
      <c r="B556" s="24">
        <f t="shared" si="75"/>
        <v>2066</v>
      </c>
      <c r="C556" s="9">
        <f t="shared" si="73"/>
        <v>60723</v>
      </c>
      <c r="D556" s="9">
        <f t="shared" si="76"/>
        <v>60752</v>
      </c>
      <c r="E556" s="3">
        <f t="shared" si="77"/>
        <v>30</v>
      </c>
      <c r="F556" s="10">
        <f t="shared" si="78"/>
        <v>21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60732</v>
      </c>
      <c r="K556" s="25">
        <f t="shared" si="80"/>
        <v>0</v>
      </c>
    </row>
    <row r="557" spans="1:11" x14ac:dyDescent="0.25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60762</v>
      </c>
      <c r="B557" s="24">
        <f t="shared" si="75"/>
        <v>2066</v>
      </c>
      <c r="C557" s="9">
        <f t="shared" si="73"/>
        <v>60753</v>
      </c>
      <c r="D557" s="9">
        <f t="shared" si="76"/>
        <v>60783</v>
      </c>
      <c r="E557" s="3">
        <f t="shared" si="77"/>
        <v>31</v>
      </c>
      <c r="F557" s="10">
        <f t="shared" si="78"/>
        <v>22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60762</v>
      </c>
      <c r="K557" s="25">
        <f t="shared" si="80"/>
        <v>0</v>
      </c>
    </row>
    <row r="558" spans="1:11" x14ac:dyDescent="0.25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60793</v>
      </c>
      <c r="B558" s="24">
        <f t="shared" si="75"/>
        <v>2066</v>
      </c>
      <c r="C558" s="9">
        <f t="shared" si="73"/>
        <v>60784</v>
      </c>
      <c r="D558" s="9">
        <f t="shared" si="76"/>
        <v>60813</v>
      </c>
      <c r="E558" s="3">
        <f t="shared" si="77"/>
        <v>30</v>
      </c>
      <c r="F558" s="10">
        <f t="shared" si="78"/>
        <v>21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60793</v>
      </c>
      <c r="K558" s="25">
        <f t="shared" si="80"/>
        <v>0</v>
      </c>
    </row>
    <row r="559" spans="1:11" x14ac:dyDescent="0.25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60823</v>
      </c>
      <c r="B559" s="24">
        <f t="shared" si="75"/>
        <v>2066</v>
      </c>
      <c r="C559" s="9">
        <f t="shared" si="73"/>
        <v>60814</v>
      </c>
      <c r="D559" s="9">
        <f t="shared" si="76"/>
        <v>60844</v>
      </c>
      <c r="E559" s="3">
        <f t="shared" si="77"/>
        <v>31</v>
      </c>
      <c r="F559" s="10">
        <f t="shared" si="78"/>
        <v>22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60823</v>
      </c>
      <c r="K559" s="25">
        <f t="shared" si="80"/>
        <v>0</v>
      </c>
    </row>
    <row r="560" spans="1:11" x14ac:dyDescent="0.25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60854</v>
      </c>
      <c r="B560" s="24">
        <f t="shared" si="75"/>
        <v>2066</v>
      </c>
      <c r="C560" s="9">
        <f t="shared" si="73"/>
        <v>60845</v>
      </c>
      <c r="D560" s="9">
        <f t="shared" si="76"/>
        <v>60875</v>
      </c>
      <c r="E560" s="3">
        <f t="shared" si="77"/>
        <v>31</v>
      </c>
      <c r="F560" s="10">
        <f t="shared" si="78"/>
        <v>22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60854</v>
      </c>
      <c r="K560" s="25">
        <f t="shared" si="80"/>
        <v>0</v>
      </c>
    </row>
    <row r="561" spans="1:11" x14ac:dyDescent="0.25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60885</v>
      </c>
      <c r="B561" s="24">
        <f t="shared" si="75"/>
        <v>2066</v>
      </c>
      <c r="C561" s="9">
        <f t="shared" si="73"/>
        <v>60876</v>
      </c>
      <c r="D561" s="9">
        <f t="shared" si="76"/>
        <v>60905</v>
      </c>
      <c r="E561" s="3">
        <f t="shared" si="77"/>
        <v>30</v>
      </c>
      <c r="F561" s="10">
        <f t="shared" si="78"/>
        <v>21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60885</v>
      </c>
      <c r="K561" s="25">
        <f t="shared" si="80"/>
        <v>0</v>
      </c>
    </row>
    <row r="562" spans="1:11" x14ac:dyDescent="0.25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60915</v>
      </c>
      <c r="B562" s="24">
        <f t="shared" si="75"/>
        <v>2066</v>
      </c>
      <c r="C562" s="9">
        <f t="shared" si="73"/>
        <v>60906</v>
      </c>
      <c r="D562" s="9">
        <f t="shared" si="76"/>
        <v>60936</v>
      </c>
      <c r="E562" s="3">
        <f t="shared" si="77"/>
        <v>31</v>
      </c>
      <c r="F562" s="10">
        <f t="shared" si="78"/>
        <v>22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60915</v>
      </c>
      <c r="K562" s="25">
        <f t="shared" si="80"/>
        <v>0</v>
      </c>
    </row>
    <row r="563" spans="1:11" x14ac:dyDescent="0.25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60946</v>
      </c>
      <c r="B563" s="24">
        <f t="shared" si="75"/>
        <v>2066</v>
      </c>
      <c r="C563" s="9">
        <f t="shared" si="73"/>
        <v>60937</v>
      </c>
      <c r="D563" s="9">
        <f t="shared" si="76"/>
        <v>60966</v>
      </c>
      <c r="E563" s="3">
        <f t="shared" si="77"/>
        <v>30</v>
      </c>
      <c r="F563" s="10">
        <f t="shared" si="78"/>
        <v>21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60946</v>
      </c>
      <c r="K563" s="25">
        <f t="shared" si="80"/>
        <v>0</v>
      </c>
    </row>
    <row r="564" spans="1:11" x14ac:dyDescent="0.25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60976</v>
      </c>
      <c r="B564" s="24">
        <f t="shared" si="75"/>
        <v>2066</v>
      </c>
      <c r="C564" s="9">
        <f t="shared" si="73"/>
        <v>60967</v>
      </c>
      <c r="D564" s="9">
        <f t="shared" si="76"/>
        <v>60997</v>
      </c>
      <c r="E564" s="3">
        <f t="shared" si="77"/>
        <v>31</v>
      </c>
      <c r="F564" s="10">
        <f t="shared" si="78"/>
        <v>22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60976</v>
      </c>
      <c r="K564" s="25">
        <f t="shared" si="80"/>
        <v>0</v>
      </c>
    </row>
    <row r="565" spans="1:11" x14ac:dyDescent="0.25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61007</v>
      </c>
      <c r="B565" s="24">
        <f t="shared" si="75"/>
        <v>2067</v>
      </c>
      <c r="C565" s="9">
        <f t="shared" si="73"/>
        <v>60998</v>
      </c>
      <c r="D565" s="9">
        <f t="shared" si="76"/>
        <v>61028</v>
      </c>
      <c r="E565" s="3">
        <f t="shared" si="77"/>
        <v>31</v>
      </c>
      <c r="F565" s="10">
        <f t="shared" si="78"/>
        <v>22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61007</v>
      </c>
      <c r="K565" s="25">
        <f t="shared" si="80"/>
        <v>0</v>
      </c>
    </row>
    <row r="566" spans="1:11" x14ac:dyDescent="0.25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61038</v>
      </c>
      <c r="B566" s="24">
        <f t="shared" si="75"/>
        <v>2067</v>
      </c>
      <c r="C566" s="9">
        <f t="shared" si="73"/>
        <v>61029</v>
      </c>
      <c r="D566" s="9">
        <f t="shared" si="76"/>
        <v>61056</v>
      </c>
      <c r="E566" s="3">
        <f t="shared" si="77"/>
        <v>28</v>
      </c>
      <c r="F566" s="10">
        <f t="shared" si="78"/>
        <v>19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61038</v>
      </c>
      <c r="K566" s="25">
        <f t="shared" si="80"/>
        <v>0</v>
      </c>
    </row>
    <row r="567" spans="1:11" x14ac:dyDescent="0.25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61066</v>
      </c>
      <c r="B567" s="24">
        <f t="shared" si="75"/>
        <v>2067</v>
      </c>
      <c r="C567" s="9">
        <f t="shared" si="73"/>
        <v>61057</v>
      </c>
      <c r="D567" s="9">
        <f t="shared" si="76"/>
        <v>61087</v>
      </c>
      <c r="E567" s="3">
        <f t="shared" si="77"/>
        <v>31</v>
      </c>
      <c r="F567" s="10">
        <f t="shared" si="78"/>
        <v>22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61066</v>
      </c>
      <c r="K567" s="25">
        <f t="shared" si="80"/>
        <v>0</v>
      </c>
    </row>
    <row r="568" spans="1:11" x14ac:dyDescent="0.25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61097</v>
      </c>
      <c r="B568" s="24">
        <f t="shared" si="75"/>
        <v>2067</v>
      </c>
      <c r="C568" s="9">
        <f t="shared" si="73"/>
        <v>61088</v>
      </c>
      <c r="D568" s="9">
        <f t="shared" si="76"/>
        <v>61117</v>
      </c>
      <c r="E568" s="3">
        <f t="shared" si="77"/>
        <v>30</v>
      </c>
      <c r="F568" s="10">
        <f t="shared" si="78"/>
        <v>21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61097</v>
      </c>
      <c r="K568" s="25">
        <f t="shared" si="80"/>
        <v>0</v>
      </c>
    </row>
    <row r="569" spans="1:11" x14ac:dyDescent="0.25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61127</v>
      </c>
      <c r="B569" s="24">
        <f t="shared" si="75"/>
        <v>2067</v>
      </c>
      <c r="C569" s="9">
        <f t="shared" si="73"/>
        <v>61118</v>
      </c>
      <c r="D569" s="9">
        <f t="shared" si="76"/>
        <v>61148</v>
      </c>
      <c r="E569" s="3">
        <f t="shared" si="77"/>
        <v>31</v>
      </c>
      <c r="F569" s="10">
        <f t="shared" si="78"/>
        <v>22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61127</v>
      </c>
      <c r="K569" s="25">
        <f t="shared" si="80"/>
        <v>0</v>
      </c>
    </row>
    <row r="570" spans="1:11" x14ac:dyDescent="0.25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61158</v>
      </c>
      <c r="B570" s="24">
        <f t="shared" si="75"/>
        <v>2067</v>
      </c>
      <c r="C570" s="9">
        <f t="shared" si="73"/>
        <v>61149</v>
      </c>
      <c r="D570" s="9">
        <f t="shared" si="76"/>
        <v>61178</v>
      </c>
      <c r="E570" s="3">
        <f t="shared" si="77"/>
        <v>30</v>
      </c>
      <c r="F570" s="10">
        <f t="shared" si="78"/>
        <v>21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61158</v>
      </c>
      <c r="K570" s="25">
        <f t="shared" si="80"/>
        <v>0</v>
      </c>
    </row>
    <row r="571" spans="1:11" x14ac:dyDescent="0.25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61188</v>
      </c>
      <c r="B571" s="24">
        <f t="shared" si="75"/>
        <v>2067</v>
      </c>
      <c r="C571" s="9">
        <f t="shared" si="73"/>
        <v>61179</v>
      </c>
      <c r="D571" s="9">
        <f t="shared" si="76"/>
        <v>61209</v>
      </c>
      <c r="E571" s="3">
        <f t="shared" si="77"/>
        <v>31</v>
      </c>
      <c r="F571" s="10">
        <f t="shared" si="78"/>
        <v>22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61188</v>
      </c>
      <c r="K571" s="25">
        <f t="shared" si="80"/>
        <v>0</v>
      </c>
    </row>
    <row r="572" spans="1:11" x14ac:dyDescent="0.25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61219</v>
      </c>
      <c r="B572" s="24">
        <f t="shared" si="75"/>
        <v>2067</v>
      </c>
      <c r="C572" s="9">
        <f t="shared" si="73"/>
        <v>61210</v>
      </c>
      <c r="D572" s="9">
        <f t="shared" si="76"/>
        <v>61240</v>
      </c>
      <c r="E572" s="3">
        <f t="shared" si="77"/>
        <v>31</v>
      </c>
      <c r="F572" s="10">
        <f t="shared" si="78"/>
        <v>22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61219</v>
      </c>
      <c r="K572" s="25">
        <f t="shared" si="80"/>
        <v>0</v>
      </c>
    </row>
    <row r="573" spans="1:11" x14ac:dyDescent="0.25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61250</v>
      </c>
      <c r="B573" s="24">
        <f t="shared" si="75"/>
        <v>2067</v>
      </c>
      <c r="C573" s="9">
        <f t="shared" si="73"/>
        <v>61241</v>
      </c>
      <c r="D573" s="9">
        <f t="shared" si="76"/>
        <v>61270</v>
      </c>
      <c r="E573" s="3">
        <f t="shared" si="77"/>
        <v>30</v>
      </c>
      <c r="F573" s="10">
        <f t="shared" si="78"/>
        <v>21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61250</v>
      </c>
      <c r="K573" s="25">
        <f t="shared" si="80"/>
        <v>0</v>
      </c>
    </row>
    <row r="574" spans="1:11" x14ac:dyDescent="0.25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61280</v>
      </c>
      <c r="B574" s="24">
        <f t="shared" si="75"/>
        <v>2067</v>
      </c>
      <c r="C574" s="9">
        <f t="shared" si="73"/>
        <v>61271</v>
      </c>
      <c r="D574" s="9">
        <f t="shared" si="76"/>
        <v>61301</v>
      </c>
      <c r="E574" s="3">
        <f t="shared" si="77"/>
        <v>31</v>
      </c>
      <c r="F574" s="10">
        <f t="shared" si="78"/>
        <v>22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61280</v>
      </c>
      <c r="K574" s="25">
        <f t="shared" si="80"/>
        <v>0</v>
      </c>
    </row>
    <row r="575" spans="1:11" x14ac:dyDescent="0.25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61311</v>
      </c>
      <c r="B575" s="24">
        <f t="shared" si="75"/>
        <v>2067</v>
      </c>
      <c r="C575" s="9">
        <f t="shared" si="73"/>
        <v>61302</v>
      </c>
      <c r="D575" s="9">
        <f t="shared" si="76"/>
        <v>61331</v>
      </c>
      <c r="E575" s="3">
        <f t="shared" si="77"/>
        <v>30</v>
      </c>
      <c r="F575" s="10">
        <f t="shared" si="78"/>
        <v>21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61311</v>
      </c>
      <c r="K575" s="25">
        <f t="shared" si="80"/>
        <v>0</v>
      </c>
    </row>
    <row r="576" spans="1:11" x14ac:dyDescent="0.25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61341</v>
      </c>
      <c r="B576" s="24">
        <f t="shared" si="75"/>
        <v>2067</v>
      </c>
      <c r="C576" s="9">
        <f t="shared" si="73"/>
        <v>61332</v>
      </c>
      <c r="D576" s="9">
        <f t="shared" si="76"/>
        <v>61362</v>
      </c>
      <c r="E576" s="3">
        <f t="shared" si="77"/>
        <v>31</v>
      </c>
      <c r="F576" s="10">
        <f t="shared" si="78"/>
        <v>22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61341</v>
      </c>
      <c r="K576" s="25">
        <f t="shared" si="80"/>
        <v>0</v>
      </c>
    </row>
    <row r="577" spans="1:11" x14ac:dyDescent="0.25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61372</v>
      </c>
      <c r="B577" s="24">
        <f t="shared" si="75"/>
        <v>2068</v>
      </c>
      <c r="C577" s="9">
        <f t="shared" si="73"/>
        <v>61363</v>
      </c>
      <c r="D577" s="9">
        <f t="shared" si="76"/>
        <v>61393</v>
      </c>
      <c r="E577" s="3">
        <f t="shared" si="77"/>
        <v>31</v>
      </c>
      <c r="F577" s="10">
        <f t="shared" si="78"/>
        <v>22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61372</v>
      </c>
      <c r="K577" s="25">
        <f t="shared" si="80"/>
        <v>0</v>
      </c>
    </row>
    <row r="578" spans="1:11" x14ac:dyDescent="0.25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61403</v>
      </c>
      <c r="B578" s="24">
        <f t="shared" si="75"/>
        <v>2068</v>
      </c>
      <c r="C578" s="9">
        <f t="shared" si="73"/>
        <v>61394</v>
      </c>
      <c r="D578" s="9">
        <f t="shared" si="76"/>
        <v>61422</v>
      </c>
      <c r="E578" s="3">
        <f t="shared" si="77"/>
        <v>29</v>
      </c>
      <c r="F578" s="10">
        <f t="shared" si="78"/>
        <v>20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61403</v>
      </c>
      <c r="K578" s="25">
        <f t="shared" si="80"/>
        <v>0</v>
      </c>
    </row>
    <row r="579" spans="1:11" x14ac:dyDescent="0.25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61432</v>
      </c>
      <c r="B579" s="24">
        <f t="shared" si="75"/>
        <v>2068</v>
      </c>
      <c r="C579" s="9">
        <f t="shared" si="73"/>
        <v>61423</v>
      </c>
      <c r="D579" s="9">
        <f t="shared" si="76"/>
        <v>61453</v>
      </c>
      <c r="E579" s="3">
        <f t="shared" si="77"/>
        <v>31</v>
      </c>
      <c r="F579" s="10">
        <f t="shared" si="78"/>
        <v>22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61432</v>
      </c>
      <c r="K579" s="25">
        <f t="shared" si="80"/>
        <v>0</v>
      </c>
    </row>
    <row r="580" spans="1:11" x14ac:dyDescent="0.25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61463</v>
      </c>
      <c r="B580" s="24">
        <f t="shared" si="75"/>
        <v>2068</v>
      </c>
      <c r="C580" s="9">
        <f t="shared" si="73"/>
        <v>61454</v>
      </c>
      <c r="D580" s="9">
        <f t="shared" si="76"/>
        <v>61483</v>
      </c>
      <c r="E580" s="3">
        <f t="shared" si="77"/>
        <v>30</v>
      </c>
      <c r="F580" s="10">
        <f t="shared" si="78"/>
        <v>21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61463</v>
      </c>
      <c r="K580" s="25">
        <f t="shared" si="80"/>
        <v>0</v>
      </c>
    </row>
    <row r="581" spans="1:11" x14ac:dyDescent="0.25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61493</v>
      </c>
      <c r="B581" s="24">
        <f t="shared" si="75"/>
        <v>2068</v>
      </c>
      <c r="C581" s="9">
        <f t="shared" ref="C581:C644" si="82">EOMONTH(A581,-1)+1</f>
        <v>61484</v>
      </c>
      <c r="D581" s="9">
        <f t="shared" si="76"/>
        <v>61514</v>
      </c>
      <c r="E581" s="3">
        <f t="shared" si="77"/>
        <v>31</v>
      </c>
      <c r="F581" s="10">
        <f t="shared" si="78"/>
        <v>22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61493</v>
      </c>
      <c r="K581" s="25">
        <f t="shared" si="80"/>
        <v>0</v>
      </c>
    </row>
    <row r="582" spans="1:11" x14ac:dyDescent="0.25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61524</v>
      </c>
      <c r="B582" s="24">
        <f t="shared" ref="B582:B645" si="84">YEAR(A582)</f>
        <v>2068</v>
      </c>
      <c r="C582" s="9">
        <f t="shared" si="82"/>
        <v>61515</v>
      </c>
      <c r="D582" s="9">
        <f t="shared" ref="D582:D645" si="85">EOMONTH(A582,0)</f>
        <v>61544</v>
      </c>
      <c r="E582" s="3">
        <f t="shared" ref="E582:E645" si="86">D582-C582+1</f>
        <v>30</v>
      </c>
      <c r="F582" s="10">
        <f t="shared" ref="F582:F645" si="87">D582-A582+1</f>
        <v>21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61524</v>
      </c>
      <c r="K582" s="25">
        <f t="shared" si="80"/>
        <v>0</v>
      </c>
    </row>
    <row r="583" spans="1:11" x14ac:dyDescent="0.25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61554</v>
      </c>
      <c r="B583" s="24">
        <f t="shared" si="84"/>
        <v>2068</v>
      </c>
      <c r="C583" s="9">
        <f t="shared" si="82"/>
        <v>61545</v>
      </c>
      <c r="D583" s="9">
        <f t="shared" si="85"/>
        <v>61575</v>
      </c>
      <c r="E583" s="3">
        <f t="shared" si="86"/>
        <v>31</v>
      </c>
      <c r="F583" s="10">
        <f t="shared" si="87"/>
        <v>22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61554</v>
      </c>
      <c r="K583" s="25">
        <f t="shared" ref="K583:K646" si="89">H583+I583</f>
        <v>0</v>
      </c>
    </row>
    <row r="584" spans="1:11" x14ac:dyDescent="0.25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61585</v>
      </c>
      <c r="B584" s="24">
        <f t="shared" si="84"/>
        <v>2068</v>
      </c>
      <c r="C584" s="9">
        <f t="shared" si="82"/>
        <v>61576</v>
      </c>
      <c r="D584" s="9">
        <f t="shared" si="85"/>
        <v>61606</v>
      </c>
      <c r="E584" s="3">
        <f t="shared" si="86"/>
        <v>31</v>
      </c>
      <c r="F584" s="10">
        <f t="shared" si="87"/>
        <v>22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61585</v>
      </c>
      <c r="K584" s="25">
        <f t="shared" si="89"/>
        <v>0</v>
      </c>
    </row>
    <row r="585" spans="1:11" x14ac:dyDescent="0.25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61616</v>
      </c>
      <c r="B585" s="24">
        <f t="shared" si="84"/>
        <v>2068</v>
      </c>
      <c r="C585" s="9">
        <f t="shared" si="82"/>
        <v>61607</v>
      </c>
      <c r="D585" s="9">
        <f t="shared" si="85"/>
        <v>61636</v>
      </c>
      <c r="E585" s="3">
        <f t="shared" si="86"/>
        <v>30</v>
      </c>
      <c r="F585" s="10">
        <f t="shared" si="87"/>
        <v>21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61616</v>
      </c>
      <c r="K585" s="25">
        <f t="shared" si="89"/>
        <v>0</v>
      </c>
    </row>
    <row r="586" spans="1:11" x14ac:dyDescent="0.25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61646</v>
      </c>
      <c r="B586" s="24">
        <f t="shared" si="84"/>
        <v>2068</v>
      </c>
      <c r="C586" s="9">
        <f t="shared" si="82"/>
        <v>61637</v>
      </c>
      <c r="D586" s="9">
        <f t="shared" si="85"/>
        <v>61667</v>
      </c>
      <c r="E586" s="3">
        <f t="shared" si="86"/>
        <v>31</v>
      </c>
      <c r="F586" s="10">
        <f t="shared" si="87"/>
        <v>22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61646</v>
      </c>
      <c r="K586" s="25">
        <f t="shared" si="89"/>
        <v>0</v>
      </c>
    </row>
    <row r="587" spans="1:11" x14ac:dyDescent="0.25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61677</v>
      </c>
      <c r="B587" s="24">
        <f t="shared" si="84"/>
        <v>2068</v>
      </c>
      <c r="C587" s="9">
        <f t="shared" si="82"/>
        <v>61668</v>
      </c>
      <c r="D587" s="9">
        <f t="shared" si="85"/>
        <v>61697</v>
      </c>
      <c r="E587" s="3">
        <f t="shared" si="86"/>
        <v>30</v>
      </c>
      <c r="F587" s="10">
        <f t="shared" si="87"/>
        <v>21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61677</v>
      </c>
      <c r="K587" s="25">
        <f t="shared" si="89"/>
        <v>0</v>
      </c>
    </row>
    <row r="588" spans="1:11" x14ac:dyDescent="0.25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61707</v>
      </c>
      <c r="B588" s="24">
        <f t="shared" si="84"/>
        <v>2068</v>
      </c>
      <c r="C588" s="9">
        <f t="shared" si="82"/>
        <v>61698</v>
      </c>
      <c r="D588" s="9">
        <f t="shared" si="85"/>
        <v>61728</v>
      </c>
      <c r="E588" s="3">
        <f t="shared" si="86"/>
        <v>31</v>
      </c>
      <c r="F588" s="10">
        <f t="shared" si="87"/>
        <v>22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61707</v>
      </c>
      <c r="K588" s="25">
        <f t="shared" si="89"/>
        <v>0</v>
      </c>
    </row>
    <row r="589" spans="1:11" x14ac:dyDescent="0.25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61738</v>
      </c>
      <c r="B589" s="24">
        <f t="shared" si="84"/>
        <v>2069</v>
      </c>
      <c r="C589" s="9">
        <f t="shared" si="82"/>
        <v>61729</v>
      </c>
      <c r="D589" s="9">
        <f t="shared" si="85"/>
        <v>61759</v>
      </c>
      <c r="E589" s="3">
        <f t="shared" si="86"/>
        <v>31</v>
      </c>
      <c r="F589" s="10">
        <f t="shared" si="87"/>
        <v>22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61738</v>
      </c>
      <c r="K589" s="25">
        <f t="shared" si="89"/>
        <v>0</v>
      </c>
    </row>
    <row r="590" spans="1:11" x14ac:dyDescent="0.25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61769</v>
      </c>
      <c r="B590" s="24">
        <f t="shared" si="84"/>
        <v>2069</v>
      </c>
      <c r="C590" s="9">
        <f t="shared" si="82"/>
        <v>61760</v>
      </c>
      <c r="D590" s="9">
        <f t="shared" si="85"/>
        <v>61787</v>
      </c>
      <c r="E590" s="3">
        <f t="shared" si="86"/>
        <v>28</v>
      </c>
      <c r="F590" s="10">
        <f t="shared" si="87"/>
        <v>19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61769</v>
      </c>
      <c r="K590" s="25">
        <f t="shared" si="89"/>
        <v>0</v>
      </c>
    </row>
    <row r="591" spans="1:11" x14ac:dyDescent="0.25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61797</v>
      </c>
      <c r="B591" s="24">
        <f t="shared" si="84"/>
        <v>2069</v>
      </c>
      <c r="C591" s="9">
        <f t="shared" si="82"/>
        <v>61788</v>
      </c>
      <c r="D591" s="9">
        <f t="shared" si="85"/>
        <v>61818</v>
      </c>
      <c r="E591" s="3">
        <f t="shared" si="86"/>
        <v>31</v>
      </c>
      <c r="F591" s="10">
        <f t="shared" si="87"/>
        <v>22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61797</v>
      </c>
      <c r="K591" s="25">
        <f t="shared" si="89"/>
        <v>0</v>
      </c>
    </row>
    <row r="592" spans="1:11" x14ac:dyDescent="0.25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61828</v>
      </c>
      <c r="B592" s="24">
        <f t="shared" si="84"/>
        <v>2069</v>
      </c>
      <c r="C592" s="9">
        <f t="shared" si="82"/>
        <v>61819</v>
      </c>
      <c r="D592" s="9">
        <f t="shared" si="85"/>
        <v>61848</v>
      </c>
      <c r="E592" s="3">
        <f t="shared" si="86"/>
        <v>30</v>
      </c>
      <c r="F592" s="10">
        <f t="shared" si="87"/>
        <v>21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61828</v>
      </c>
      <c r="K592" s="25">
        <f t="shared" si="89"/>
        <v>0</v>
      </c>
    </row>
    <row r="593" spans="1:11" x14ac:dyDescent="0.25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61858</v>
      </c>
      <c r="B593" s="24">
        <f t="shared" si="84"/>
        <v>2069</v>
      </c>
      <c r="C593" s="9">
        <f t="shared" si="82"/>
        <v>61849</v>
      </c>
      <c r="D593" s="9">
        <f t="shared" si="85"/>
        <v>61879</v>
      </c>
      <c r="E593" s="3">
        <f t="shared" si="86"/>
        <v>31</v>
      </c>
      <c r="F593" s="10">
        <f t="shared" si="87"/>
        <v>22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61858</v>
      </c>
      <c r="K593" s="25">
        <f t="shared" si="89"/>
        <v>0</v>
      </c>
    </row>
    <row r="594" spans="1:11" x14ac:dyDescent="0.25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61889</v>
      </c>
      <c r="B594" s="24">
        <f t="shared" si="84"/>
        <v>2069</v>
      </c>
      <c r="C594" s="9">
        <f t="shared" si="82"/>
        <v>61880</v>
      </c>
      <c r="D594" s="9">
        <f t="shared" si="85"/>
        <v>61909</v>
      </c>
      <c r="E594" s="3">
        <f t="shared" si="86"/>
        <v>30</v>
      </c>
      <c r="F594" s="10">
        <f t="shared" si="87"/>
        <v>21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61889</v>
      </c>
      <c r="K594" s="25">
        <f t="shared" si="89"/>
        <v>0</v>
      </c>
    </row>
    <row r="595" spans="1:11" x14ac:dyDescent="0.25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61919</v>
      </c>
      <c r="B595" s="24">
        <f t="shared" si="84"/>
        <v>2069</v>
      </c>
      <c r="C595" s="9">
        <f t="shared" si="82"/>
        <v>61910</v>
      </c>
      <c r="D595" s="9">
        <f t="shared" si="85"/>
        <v>61940</v>
      </c>
      <c r="E595" s="3">
        <f t="shared" si="86"/>
        <v>31</v>
      </c>
      <c r="F595" s="10">
        <f t="shared" si="87"/>
        <v>22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61919</v>
      </c>
      <c r="K595" s="25">
        <f t="shared" si="89"/>
        <v>0</v>
      </c>
    </row>
    <row r="596" spans="1:11" x14ac:dyDescent="0.25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61950</v>
      </c>
      <c r="B596" s="24">
        <f t="shared" si="84"/>
        <v>2069</v>
      </c>
      <c r="C596" s="9">
        <f t="shared" si="82"/>
        <v>61941</v>
      </c>
      <c r="D596" s="9">
        <f t="shared" si="85"/>
        <v>61971</v>
      </c>
      <c r="E596" s="3">
        <f t="shared" si="86"/>
        <v>31</v>
      </c>
      <c r="F596" s="10">
        <f t="shared" si="87"/>
        <v>22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61950</v>
      </c>
      <c r="K596" s="25">
        <f t="shared" si="89"/>
        <v>0</v>
      </c>
    </row>
    <row r="597" spans="1:11" x14ac:dyDescent="0.25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61981</v>
      </c>
      <c r="B597" s="24">
        <f t="shared" si="84"/>
        <v>2069</v>
      </c>
      <c r="C597" s="9">
        <f t="shared" si="82"/>
        <v>61972</v>
      </c>
      <c r="D597" s="9">
        <f t="shared" si="85"/>
        <v>62001</v>
      </c>
      <c r="E597" s="3">
        <f t="shared" si="86"/>
        <v>30</v>
      </c>
      <c r="F597" s="10">
        <f t="shared" si="87"/>
        <v>21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61981</v>
      </c>
      <c r="K597" s="25">
        <f t="shared" si="89"/>
        <v>0</v>
      </c>
    </row>
    <row r="598" spans="1:11" x14ac:dyDescent="0.25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62011</v>
      </c>
      <c r="B598" s="24">
        <f t="shared" si="84"/>
        <v>2069</v>
      </c>
      <c r="C598" s="9">
        <f t="shared" si="82"/>
        <v>62002</v>
      </c>
      <c r="D598" s="9">
        <f t="shared" si="85"/>
        <v>62032</v>
      </c>
      <c r="E598" s="3">
        <f t="shared" si="86"/>
        <v>31</v>
      </c>
      <c r="F598" s="10">
        <f t="shared" si="87"/>
        <v>22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62011</v>
      </c>
      <c r="K598" s="25">
        <f t="shared" si="89"/>
        <v>0</v>
      </c>
    </row>
    <row r="599" spans="1:11" x14ac:dyDescent="0.25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62042</v>
      </c>
      <c r="B599" s="24">
        <f t="shared" si="84"/>
        <v>2069</v>
      </c>
      <c r="C599" s="9">
        <f t="shared" si="82"/>
        <v>62033</v>
      </c>
      <c r="D599" s="9">
        <f t="shared" si="85"/>
        <v>62062</v>
      </c>
      <c r="E599" s="3">
        <f t="shared" si="86"/>
        <v>30</v>
      </c>
      <c r="F599" s="10">
        <f t="shared" si="87"/>
        <v>21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62042</v>
      </c>
      <c r="K599" s="25">
        <f t="shared" si="89"/>
        <v>0</v>
      </c>
    </row>
    <row r="600" spans="1:11" x14ac:dyDescent="0.25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62072</v>
      </c>
      <c r="B600" s="24">
        <f t="shared" si="84"/>
        <v>2069</v>
      </c>
      <c r="C600" s="9">
        <f t="shared" si="82"/>
        <v>62063</v>
      </c>
      <c r="D600" s="9">
        <f t="shared" si="85"/>
        <v>62093</v>
      </c>
      <c r="E600" s="3">
        <f t="shared" si="86"/>
        <v>31</v>
      </c>
      <c r="F600" s="10">
        <f t="shared" si="87"/>
        <v>22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62072</v>
      </c>
      <c r="K600" s="25">
        <f t="shared" si="89"/>
        <v>0</v>
      </c>
    </row>
    <row r="601" spans="1:11" x14ac:dyDescent="0.25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62103</v>
      </c>
      <c r="B601" s="24">
        <f t="shared" si="84"/>
        <v>2070</v>
      </c>
      <c r="C601" s="9">
        <f t="shared" si="82"/>
        <v>62094</v>
      </c>
      <c r="D601" s="9">
        <f t="shared" si="85"/>
        <v>62124</v>
      </c>
      <c r="E601" s="3">
        <f t="shared" si="86"/>
        <v>31</v>
      </c>
      <c r="F601" s="10">
        <f t="shared" si="87"/>
        <v>22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62103</v>
      </c>
      <c r="K601" s="25">
        <f t="shared" si="89"/>
        <v>0</v>
      </c>
    </row>
    <row r="602" spans="1:11" x14ac:dyDescent="0.25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62134</v>
      </c>
      <c r="B602" s="24">
        <f t="shared" si="84"/>
        <v>2070</v>
      </c>
      <c r="C602" s="9">
        <f t="shared" si="82"/>
        <v>62125</v>
      </c>
      <c r="D602" s="9">
        <f t="shared" si="85"/>
        <v>62152</v>
      </c>
      <c r="E602" s="3">
        <f t="shared" si="86"/>
        <v>28</v>
      </c>
      <c r="F602" s="10">
        <f t="shared" si="87"/>
        <v>19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62134</v>
      </c>
      <c r="K602" s="25">
        <f t="shared" si="89"/>
        <v>0</v>
      </c>
    </row>
    <row r="603" spans="1:11" x14ac:dyDescent="0.25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62162</v>
      </c>
      <c r="B603" s="24">
        <f t="shared" si="84"/>
        <v>2070</v>
      </c>
      <c r="C603" s="9">
        <f t="shared" si="82"/>
        <v>62153</v>
      </c>
      <c r="D603" s="9">
        <f t="shared" si="85"/>
        <v>62183</v>
      </c>
      <c r="E603" s="3">
        <f t="shared" si="86"/>
        <v>31</v>
      </c>
      <c r="F603" s="10">
        <f t="shared" si="87"/>
        <v>22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62162</v>
      </c>
      <c r="K603" s="25">
        <f t="shared" si="89"/>
        <v>0</v>
      </c>
    </row>
    <row r="604" spans="1:11" x14ac:dyDescent="0.25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62193</v>
      </c>
      <c r="B604" s="24">
        <f t="shared" si="84"/>
        <v>2070</v>
      </c>
      <c r="C604" s="9">
        <f t="shared" si="82"/>
        <v>62184</v>
      </c>
      <c r="D604" s="9">
        <f t="shared" si="85"/>
        <v>62213</v>
      </c>
      <c r="E604" s="3">
        <f t="shared" si="86"/>
        <v>30</v>
      </c>
      <c r="F604" s="10">
        <f t="shared" si="87"/>
        <v>21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62193</v>
      </c>
      <c r="K604" s="25">
        <f t="shared" si="89"/>
        <v>0</v>
      </c>
    </row>
    <row r="605" spans="1:11" x14ac:dyDescent="0.25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62223</v>
      </c>
      <c r="B605" s="24">
        <f t="shared" si="84"/>
        <v>2070</v>
      </c>
      <c r="C605" s="9">
        <f t="shared" si="82"/>
        <v>62214</v>
      </c>
      <c r="D605" s="9">
        <f t="shared" si="85"/>
        <v>62244</v>
      </c>
      <c r="E605" s="3">
        <f t="shared" si="86"/>
        <v>31</v>
      </c>
      <c r="F605" s="10">
        <f t="shared" si="87"/>
        <v>22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62223</v>
      </c>
      <c r="K605" s="25">
        <f t="shared" si="89"/>
        <v>0</v>
      </c>
    </row>
    <row r="606" spans="1:11" x14ac:dyDescent="0.25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62254</v>
      </c>
      <c r="B606" s="24">
        <f t="shared" si="84"/>
        <v>2070</v>
      </c>
      <c r="C606" s="9">
        <f t="shared" si="82"/>
        <v>62245</v>
      </c>
      <c r="D606" s="9">
        <f t="shared" si="85"/>
        <v>62274</v>
      </c>
      <c r="E606" s="3">
        <f t="shared" si="86"/>
        <v>30</v>
      </c>
      <c r="F606" s="10">
        <f t="shared" si="87"/>
        <v>21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62254</v>
      </c>
      <c r="K606" s="25">
        <f t="shared" si="89"/>
        <v>0</v>
      </c>
    </row>
    <row r="607" spans="1:11" x14ac:dyDescent="0.25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62284</v>
      </c>
      <c r="B607" s="24">
        <f t="shared" si="84"/>
        <v>2070</v>
      </c>
      <c r="C607" s="9">
        <f t="shared" si="82"/>
        <v>62275</v>
      </c>
      <c r="D607" s="9">
        <f t="shared" si="85"/>
        <v>62305</v>
      </c>
      <c r="E607" s="3">
        <f t="shared" si="86"/>
        <v>31</v>
      </c>
      <c r="F607" s="10">
        <f t="shared" si="87"/>
        <v>22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62284</v>
      </c>
      <c r="K607" s="25">
        <f t="shared" si="89"/>
        <v>0</v>
      </c>
    </row>
    <row r="608" spans="1:11" x14ac:dyDescent="0.25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62315</v>
      </c>
      <c r="B608" s="24">
        <f t="shared" si="84"/>
        <v>2070</v>
      </c>
      <c r="C608" s="9">
        <f t="shared" si="82"/>
        <v>62306</v>
      </c>
      <c r="D608" s="9">
        <f t="shared" si="85"/>
        <v>62336</v>
      </c>
      <c r="E608" s="3">
        <f t="shared" si="86"/>
        <v>31</v>
      </c>
      <c r="F608" s="10">
        <f t="shared" si="87"/>
        <v>22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62315</v>
      </c>
      <c r="K608" s="25">
        <f t="shared" si="89"/>
        <v>0</v>
      </c>
    </row>
    <row r="609" spans="1:11" x14ac:dyDescent="0.25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62346</v>
      </c>
      <c r="B609" s="24">
        <f t="shared" si="84"/>
        <v>2070</v>
      </c>
      <c r="C609" s="9">
        <f t="shared" si="82"/>
        <v>62337</v>
      </c>
      <c r="D609" s="9">
        <f t="shared" si="85"/>
        <v>62366</v>
      </c>
      <c r="E609" s="3">
        <f t="shared" si="86"/>
        <v>30</v>
      </c>
      <c r="F609" s="10">
        <f t="shared" si="87"/>
        <v>21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62346</v>
      </c>
      <c r="K609" s="25">
        <f t="shared" si="89"/>
        <v>0</v>
      </c>
    </row>
    <row r="610" spans="1:11" x14ac:dyDescent="0.25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62376</v>
      </c>
      <c r="B610" s="24">
        <f t="shared" si="84"/>
        <v>2070</v>
      </c>
      <c r="C610" s="9">
        <f t="shared" si="82"/>
        <v>62367</v>
      </c>
      <c r="D610" s="9">
        <f t="shared" si="85"/>
        <v>62397</v>
      </c>
      <c r="E610" s="3">
        <f t="shared" si="86"/>
        <v>31</v>
      </c>
      <c r="F610" s="10">
        <f t="shared" si="87"/>
        <v>22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62376</v>
      </c>
      <c r="K610" s="25">
        <f t="shared" si="89"/>
        <v>0</v>
      </c>
    </row>
    <row r="611" spans="1:11" x14ac:dyDescent="0.25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62407</v>
      </c>
      <c r="B611" s="24">
        <f t="shared" si="84"/>
        <v>2070</v>
      </c>
      <c r="C611" s="9">
        <f t="shared" si="82"/>
        <v>62398</v>
      </c>
      <c r="D611" s="9">
        <f t="shared" si="85"/>
        <v>62427</v>
      </c>
      <c r="E611" s="3">
        <f t="shared" si="86"/>
        <v>30</v>
      </c>
      <c r="F611" s="10">
        <f t="shared" si="87"/>
        <v>21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62407</v>
      </c>
      <c r="K611" s="25">
        <f t="shared" si="89"/>
        <v>0</v>
      </c>
    </row>
    <row r="612" spans="1:11" x14ac:dyDescent="0.25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62437</v>
      </c>
      <c r="B612" s="24">
        <f t="shared" si="84"/>
        <v>2070</v>
      </c>
      <c r="C612" s="9">
        <f t="shared" si="82"/>
        <v>62428</v>
      </c>
      <c r="D612" s="9">
        <f t="shared" si="85"/>
        <v>62458</v>
      </c>
      <c r="E612" s="3">
        <f t="shared" si="86"/>
        <v>31</v>
      </c>
      <c r="F612" s="10">
        <f t="shared" si="87"/>
        <v>22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62437</v>
      </c>
      <c r="K612" s="25">
        <f t="shared" si="89"/>
        <v>0</v>
      </c>
    </row>
    <row r="613" spans="1:11" x14ac:dyDescent="0.25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62468</v>
      </c>
      <c r="B613" s="24">
        <f t="shared" si="84"/>
        <v>2071</v>
      </c>
      <c r="C613" s="9">
        <f t="shared" si="82"/>
        <v>62459</v>
      </c>
      <c r="D613" s="9">
        <f t="shared" si="85"/>
        <v>62489</v>
      </c>
      <c r="E613" s="3">
        <f t="shared" si="86"/>
        <v>31</v>
      </c>
      <c r="F613" s="10">
        <f t="shared" si="87"/>
        <v>22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62468</v>
      </c>
      <c r="K613" s="25">
        <f t="shared" si="89"/>
        <v>0</v>
      </c>
    </row>
    <row r="614" spans="1:11" x14ac:dyDescent="0.25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62499</v>
      </c>
      <c r="B614" s="24">
        <f t="shared" si="84"/>
        <v>2071</v>
      </c>
      <c r="C614" s="9">
        <f t="shared" si="82"/>
        <v>62490</v>
      </c>
      <c r="D614" s="9">
        <f t="shared" si="85"/>
        <v>62517</v>
      </c>
      <c r="E614" s="3">
        <f t="shared" si="86"/>
        <v>28</v>
      </c>
      <c r="F614" s="10">
        <f t="shared" si="87"/>
        <v>19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62499</v>
      </c>
      <c r="K614" s="25">
        <f t="shared" si="89"/>
        <v>0</v>
      </c>
    </row>
    <row r="615" spans="1:11" x14ac:dyDescent="0.25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62527</v>
      </c>
      <c r="B615" s="24">
        <f t="shared" si="84"/>
        <v>2071</v>
      </c>
      <c r="C615" s="9">
        <f t="shared" si="82"/>
        <v>62518</v>
      </c>
      <c r="D615" s="9">
        <f t="shared" si="85"/>
        <v>62548</v>
      </c>
      <c r="E615" s="3">
        <f t="shared" si="86"/>
        <v>31</v>
      </c>
      <c r="F615" s="10">
        <f t="shared" si="87"/>
        <v>22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62527</v>
      </c>
      <c r="K615" s="25">
        <f t="shared" si="89"/>
        <v>0</v>
      </c>
    </row>
    <row r="616" spans="1:11" x14ac:dyDescent="0.25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62558</v>
      </c>
      <c r="B616" s="24">
        <f t="shared" si="84"/>
        <v>2071</v>
      </c>
      <c r="C616" s="9">
        <f t="shared" si="82"/>
        <v>62549</v>
      </c>
      <c r="D616" s="9">
        <f t="shared" si="85"/>
        <v>62578</v>
      </c>
      <c r="E616" s="3">
        <f t="shared" si="86"/>
        <v>30</v>
      </c>
      <c r="F616" s="10">
        <f t="shared" si="87"/>
        <v>21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62558</v>
      </c>
      <c r="K616" s="25">
        <f t="shared" si="89"/>
        <v>0</v>
      </c>
    </row>
    <row r="617" spans="1:11" x14ac:dyDescent="0.25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62588</v>
      </c>
      <c r="B617" s="24">
        <f t="shared" si="84"/>
        <v>2071</v>
      </c>
      <c r="C617" s="9">
        <f t="shared" si="82"/>
        <v>62579</v>
      </c>
      <c r="D617" s="9">
        <f t="shared" si="85"/>
        <v>62609</v>
      </c>
      <c r="E617" s="3">
        <f t="shared" si="86"/>
        <v>31</v>
      </c>
      <c r="F617" s="10">
        <f t="shared" si="87"/>
        <v>22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62588</v>
      </c>
      <c r="K617" s="25">
        <f t="shared" si="89"/>
        <v>0</v>
      </c>
    </row>
    <row r="618" spans="1:11" x14ac:dyDescent="0.25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62619</v>
      </c>
      <c r="B618" s="24">
        <f t="shared" si="84"/>
        <v>2071</v>
      </c>
      <c r="C618" s="9">
        <f t="shared" si="82"/>
        <v>62610</v>
      </c>
      <c r="D618" s="9">
        <f t="shared" si="85"/>
        <v>62639</v>
      </c>
      <c r="E618" s="3">
        <f t="shared" si="86"/>
        <v>30</v>
      </c>
      <c r="F618" s="10">
        <f t="shared" si="87"/>
        <v>21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62619</v>
      </c>
      <c r="K618" s="25">
        <f t="shared" si="89"/>
        <v>0</v>
      </c>
    </row>
    <row r="619" spans="1:11" x14ac:dyDescent="0.25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62649</v>
      </c>
      <c r="B619" s="24">
        <f t="shared" si="84"/>
        <v>2071</v>
      </c>
      <c r="C619" s="9">
        <f t="shared" si="82"/>
        <v>62640</v>
      </c>
      <c r="D619" s="9">
        <f t="shared" si="85"/>
        <v>62670</v>
      </c>
      <c r="E619" s="3">
        <f t="shared" si="86"/>
        <v>31</v>
      </c>
      <c r="F619" s="10">
        <f t="shared" si="87"/>
        <v>22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62649</v>
      </c>
      <c r="K619" s="25">
        <f t="shared" si="89"/>
        <v>0</v>
      </c>
    </row>
    <row r="620" spans="1:11" x14ac:dyDescent="0.25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62680</v>
      </c>
      <c r="B620" s="24">
        <f t="shared" si="84"/>
        <v>2071</v>
      </c>
      <c r="C620" s="9">
        <f t="shared" si="82"/>
        <v>62671</v>
      </c>
      <c r="D620" s="9">
        <f t="shared" si="85"/>
        <v>62701</v>
      </c>
      <c r="E620" s="3">
        <f t="shared" si="86"/>
        <v>31</v>
      </c>
      <c r="F620" s="10">
        <f t="shared" si="87"/>
        <v>22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62680</v>
      </c>
      <c r="K620" s="25">
        <f t="shared" si="89"/>
        <v>0</v>
      </c>
    </row>
    <row r="621" spans="1:11" x14ac:dyDescent="0.25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62711</v>
      </c>
      <c r="B621" s="24">
        <f t="shared" si="84"/>
        <v>2071</v>
      </c>
      <c r="C621" s="9">
        <f t="shared" si="82"/>
        <v>62702</v>
      </c>
      <c r="D621" s="9">
        <f t="shared" si="85"/>
        <v>62731</v>
      </c>
      <c r="E621" s="3">
        <f t="shared" si="86"/>
        <v>30</v>
      </c>
      <c r="F621" s="10">
        <f t="shared" si="87"/>
        <v>21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62711</v>
      </c>
      <c r="K621" s="25">
        <f t="shared" si="89"/>
        <v>0</v>
      </c>
    </row>
    <row r="622" spans="1:11" x14ac:dyDescent="0.25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62741</v>
      </c>
      <c r="B622" s="24">
        <f t="shared" si="84"/>
        <v>2071</v>
      </c>
      <c r="C622" s="9">
        <f t="shared" si="82"/>
        <v>62732</v>
      </c>
      <c r="D622" s="9">
        <f t="shared" si="85"/>
        <v>62762</v>
      </c>
      <c r="E622" s="3">
        <f t="shared" si="86"/>
        <v>31</v>
      </c>
      <c r="F622" s="10">
        <f t="shared" si="87"/>
        <v>22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62741</v>
      </c>
      <c r="K622" s="25">
        <f t="shared" si="89"/>
        <v>0</v>
      </c>
    </row>
    <row r="623" spans="1:11" x14ac:dyDescent="0.25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62772</v>
      </c>
      <c r="B623" s="24">
        <f t="shared" si="84"/>
        <v>2071</v>
      </c>
      <c r="C623" s="9">
        <f t="shared" si="82"/>
        <v>62763</v>
      </c>
      <c r="D623" s="9">
        <f t="shared" si="85"/>
        <v>62792</v>
      </c>
      <c r="E623" s="3">
        <f t="shared" si="86"/>
        <v>30</v>
      </c>
      <c r="F623" s="10">
        <f t="shared" si="87"/>
        <v>21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62772</v>
      </c>
      <c r="K623" s="25">
        <f t="shared" si="89"/>
        <v>0</v>
      </c>
    </row>
    <row r="624" spans="1:11" x14ac:dyDescent="0.25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62802</v>
      </c>
      <c r="B624" s="24">
        <f t="shared" si="84"/>
        <v>2071</v>
      </c>
      <c r="C624" s="9">
        <f t="shared" si="82"/>
        <v>62793</v>
      </c>
      <c r="D624" s="9">
        <f t="shared" si="85"/>
        <v>62823</v>
      </c>
      <c r="E624" s="3">
        <f t="shared" si="86"/>
        <v>31</v>
      </c>
      <c r="F624" s="10">
        <f t="shared" si="87"/>
        <v>22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62802</v>
      </c>
      <c r="K624" s="25">
        <f t="shared" si="89"/>
        <v>0</v>
      </c>
    </row>
    <row r="625" spans="1:11" x14ac:dyDescent="0.25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62833</v>
      </c>
      <c r="B625" s="24">
        <f t="shared" si="84"/>
        <v>2072</v>
      </c>
      <c r="C625" s="9">
        <f t="shared" si="82"/>
        <v>62824</v>
      </c>
      <c r="D625" s="9">
        <f t="shared" si="85"/>
        <v>62854</v>
      </c>
      <c r="E625" s="3">
        <f t="shared" si="86"/>
        <v>31</v>
      </c>
      <c r="F625" s="10">
        <f t="shared" si="87"/>
        <v>22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62833</v>
      </c>
      <c r="K625" s="25">
        <f t="shared" si="89"/>
        <v>0</v>
      </c>
    </row>
    <row r="626" spans="1:11" x14ac:dyDescent="0.25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62864</v>
      </c>
      <c r="B626" s="24">
        <f t="shared" si="84"/>
        <v>2072</v>
      </c>
      <c r="C626" s="9">
        <f t="shared" si="82"/>
        <v>62855</v>
      </c>
      <c r="D626" s="9">
        <f t="shared" si="85"/>
        <v>62883</v>
      </c>
      <c r="E626" s="3">
        <f t="shared" si="86"/>
        <v>29</v>
      </c>
      <c r="F626" s="10">
        <f t="shared" si="87"/>
        <v>20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62864</v>
      </c>
      <c r="K626" s="25">
        <f t="shared" si="89"/>
        <v>0</v>
      </c>
    </row>
    <row r="627" spans="1:11" x14ac:dyDescent="0.25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62893</v>
      </c>
      <c r="B627" s="24">
        <f t="shared" si="84"/>
        <v>2072</v>
      </c>
      <c r="C627" s="9">
        <f t="shared" si="82"/>
        <v>62884</v>
      </c>
      <c r="D627" s="9">
        <f t="shared" si="85"/>
        <v>62914</v>
      </c>
      <c r="E627" s="3">
        <f t="shared" si="86"/>
        <v>31</v>
      </c>
      <c r="F627" s="10">
        <f t="shared" si="87"/>
        <v>22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62893</v>
      </c>
      <c r="K627" s="25">
        <f t="shared" si="89"/>
        <v>0</v>
      </c>
    </row>
    <row r="628" spans="1:11" x14ac:dyDescent="0.25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62924</v>
      </c>
      <c r="B628" s="24">
        <f t="shared" si="84"/>
        <v>2072</v>
      </c>
      <c r="C628" s="9">
        <f t="shared" si="82"/>
        <v>62915</v>
      </c>
      <c r="D628" s="9">
        <f t="shared" si="85"/>
        <v>62944</v>
      </c>
      <c r="E628" s="3">
        <f t="shared" si="86"/>
        <v>30</v>
      </c>
      <c r="F628" s="10">
        <f t="shared" si="87"/>
        <v>21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62924</v>
      </c>
      <c r="K628" s="25">
        <f t="shared" si="89"/>
        <v>0</v>
      </c>
    </row>
    <row r="629" spans="1:11" x14ac:dyDescent="0.25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62954</v>
      </c>
      <c r="B629" s="24">
        <f t="shared" si="84"/>
        <v>2072</v>
      </c>
      <c r="C629" s="9">
        <f t="shared" si="82"/>
        <v>62945</v>
      </c>
      <c r="D629" s="9">
        <f t="shared" si="85"/>
        <v>62975</v>
      </c>
      <c r="E629" s="3">
        <f t="shared" si="86"/>
        <v>31</v>
      </c>
      <c r="F629" s="10">
        <f t="shared" si="87"/>
        <v>22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62954</v>
      </c>
      <c r="K629" s="25">
        <f t="shared" si="89"/>
        <v>0</v>
      </c>
    </row>
    <row r="630" spans="1:11" x14ac:dyDescent="0.25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62985</v>
      </c>
      <c r="B630" s="24">
        <f t="shared" si="84"/>
        <v>2072</v>
      </c>
      <c r="C630" s="9">
        <f t="shared" si="82"/>
        <v>62976</v>
      </c>
      <c r="D630" s="9">
        <f t="shared" si="85"/>
        <v>63005</v>
      </c>
      <c r="E630" s="3">
        <f t="shared" si="86"/>
        <v>30</v>
      </c>
      <c r="F630" s="10">
        <f t="shared" si="87"/>
        <v>21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62985</v>
      </c>
      <c r="K630" s="25">
        <f t="shared" si="89"/>
        <v>0</v>
      </c>
    </row>
    <row r="631" spans="1:11" x14ac:dyDescent="0.25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63015</v>
      </c>
      <c r="B631" s="24">
        <f t="shared" si="84"/>
        <v>2072</v>
      </c>
      <c r="C631" s="9">
        <f t="shared" si="82"/>
        <v>63006</v>
      </c>
      <c r="D631" s="9">
        <f t="shared" si="85"/>
        <v>63036</v>
      </c>
      <c r="E631" s="3">
        <f t="shared" si="86"/>
        <v>31</v>
      </c>
      <c r="F631" s="10">
        <f t="shared" si="87"/>
        <v>22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63015</v>
      </c>
      <c r="K631" s="25">
        <f t="shared" si="89"/>
        <v>0</v>
      </c>
    </row>
    <row r="632" spans="1:11" x14ac:dyDescent="0.25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63046</v>
      </c>
      <c r="B632" s="24">
        <f t="shared" si="84"/>
        <v>2072</v>
      </c>
      <c r="C632" s="9">
        <f t="shared" si="82"/>
        <v>63037</v>
      </c>
      <c r="D632" s="9">
        <f t="shared" si="85"/>
        <v>63067</v>
      </c>
      <c r="E632" s="3">
        <f t="shared" si="86"/>
        <v>31</v>
      </c>
      <c r="F632" s="10">
        <f t="shared" si="87"/>
        <v>22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63046</v>
      </c>
      <c r="K632" s="25">
        <f t="shared" si="89"/>
        <v>0</v>
      </c>
    </row>
    <row r="633" spans="1:11" x14ac:dyDescent="0.25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63077</v>
      </c>
      <c r="B633" s="24">
        <f t="shared" si="84"/>
        <v>2072</v>
      </c>
      <c r="C633" s="9">
        <f t="shared" si="82"/>
        <v>63068</v>
      </c>
      <c r="D633" s="9">
        <f t="shared" si="85"/>
        <v>63097</v>
      </c>
      <c r="E633" s="3">
        <f t="shared" si="86"/>
        <v>30</v>
      </c>
      <c r="F633" s="10">
        <f t="shared" si="87"/>
        <v>21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63077</v>
      </c>
      <c r="K633" s="25">
        <f t="shared" si="89"/>
        <v>0</v>
      </c>
    </row>
    <row r="634" spans="1:11" x14ac:dyDescent="0.25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63107</v>
      </c>
      <c r="B634" s="24">
        <f t="shared" si="84"/>
        <v>2072</v>
      </c>
      <c r="C634" s="9">
        <f t="shared" si="82"/>
        <v>63098</v>
      </c>
      <c r="D634" s="9">
        <f t="shared" si="85"/>
        <v>63128</v>
      </c>
      <c r="E634" s="3">
        <f t="shared" si="86"/>
        <v>31</v>
      </c>
      <c r="F634" s="10">
        <f t="shared" si="87"/>
        <v>22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63107</v>
      </c>
      <c r="K634" s="25">
        <f t="shared" si="89"/>
        <v>0</v>
      </c>
    </row>
    <row r="635" spans="1:11" x14ac:dyDescent="0.25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63138</v>
      </c>
      <c r="B635" s="24">
        <f t="shared" si="84"/>
        <v>2072</v>
      </c>
      <c r="C635" s="9">
        <f t="shared" si="82"/>
        <v>63129</v>
      </c>
      <c r="D635" s="9">
        <f t="shared" si="85"/>
        <v>63158</v>
      </c>
      <c r="E635" s="3">
        <f t="shared" si="86"/>
        <v>30</v>
      </c>
      <c r="F635" s="10">
        <f t="shared" si="87"/>
        <v>21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63138</v>
      </c>
      <c r="K635" s="25">
        <f t="shared" si="89"/>
        <v>0</v>
      </c>
    </row>
    <row r="636" spans="1:11" x14ac:dyDescent="0.25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63168</v>
      </c>
      <c r="B636" s="24">
        <f t="shared" si="84"/>
        <v>2072</v>
      </c>
      <c r="C636" s="9">
        <f t="shared" si="82"/>
        <v>63159</v>
      </c>
      <c r="D636" s="9">
        <f t="shared" si="85"/>
        <v>63189</v>
      </c>
      <c r="E636" s="3">
        <f t="shared" si="86"/>
        <v>31</v>
      </c>
      <c r="F636" s="10">
        <f t="shared" si="87"/>
        <v>22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63168</v>
      </c>
      <c r="K636" s="25">
        <f t="shared" si="89"/>
        <v>0</v>
      </c>
    </row>
    <row r="637" spans="1:11" x14ac:dyDescent="0.25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63199</v>
      </c>
      <c r="B637" s="24">
        <f t="shared" si="84"/>
        <v>2073</v>
      </c>
      <c r="C637" s="9">
        <f t="shared" si="82"/>
        <v>63190</v>
      </c>
      <c r="D637" s="9">
        <f t="shared" si="85"/>
        <v>63220</v>
      </c>
      <c r="E637" s="3">
        <f t="shared" si="86"/>
        <v>31</v>
      </c>
      <c r="F637" s="10">
        <f t="shared" si="87"/>
        <v>22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63199</v>
      </c>
      <c r="K637" s="25">
        <f t="shared" si="89"/>
        <v>0</v>
      </c>
    </row>
    <row r="638" spans="1:11" x14ac:dyDescent="0.25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63230</v>
      </c>
      <c r="B638" s="24">
        <f t="shared" si="84"/>
        <v>2073</v>
      </c>
      <c r="C638" s="9">
        <f t="shared" si="82"/>
        <v>63221</v>
      </c>
      <c r="D638" s="9">
        <f t="shared" si="85"/>
        <v>63248</v>
      </c>
      <c r="E638" s="3">
        <f t="shared" si="86"/>
        <v>28</v>
      </c>
      <c r="F638" s="10">
        <f t="shared" si="87"/>
        <v>19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63230</v>
      </c>
      <c r="K638" s="25">
        <f t="shared" si="89"/>
        <v>0</v>
      </c>
    </row>
    <row r="639" spans="1:11" x14ac:dyDescent="0.25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63258</v>
      </c>
      <c r="B639" s="24">
        <f t="shared" si="84"/>
        <v>2073</v>
      </c>
      <c r="C639" s="9">
        <f t="shared" si="82"/>
        <v>63249</v>
      </c>
      <c r="D639" s="9">
        <f t="shared" si="85"/>
        <v>63279</v>
      </c>
      <c r="E639" s="3">
        <f t="shared" si="86"/>
        <v>31</v>
      </c>
      <c r="F639" s="10">
        <f t="shared" si="87"/>
        <v>22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63258</v>
      </c>
      <c r="K639" s="25">
        <f t="shared" si="89"/>
        <v>0</v>
      </c>
    </row>
    <row r="640" spans="1:11" x14ac:dyDescent="0.25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63289</v>
      </c>
      <c r="B640" s="24">
        <f t="shared" si="84"/>
        <v>2073</v>
      </c>
      <c r="C640" s="9">
        <f t="shared" si="82"/>
        <v>63280</v>
      </c>
      <c r="D640" s="9">
        <f t="shared" si="85"/>
        <v>63309</v>
      </c>
      <c r="E640" s="3">
        <f t="shared" si="86"/>
        <v>30</v>
      </c>
      <c r="F640" s="10">
        <f t="shared" si="87"/>
        <v>21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63289</v>
      </c>
      <c r="K640" s="25">
        <f t="shared" si="89"/>
        <v>0</v>
      </c>
    </row>
    <row r="641" spans="1:11" x14ac:dyDescent="0.25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63319</v>
      </c>
      <c r="B641" s="24">
        <f t="shared" si="84"/>
        <v>2073</v>
      </c>
      <c r="C641" s="9">
        <f t="shared" si="82"/>
        <v>63310</v>
      </c>
      <c r="D641" s="9">
        <f t="shared" si="85"/>
        <v>63340</v>
      </c>
      <c r="E641" s="3">
        <f t="shared" si="86"/>
        <v>31</v>
      </c>
      <c r="F641" s="10">
        <f t="shared" si="87"/>
        <v>22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63319</v>
      </c>
      <c r="K641" s="25">
        <f t="shared" si="89"/>
        <v>0</v>
      </c>
    </row>
    <row r="642" spans="1:11" x14ac:dyDescent="0.25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63350</v>
      </c>
      <c r="B642" s="24">
        <f t="shared" si="84"/>
        <v>2073</v>
      </c>
      <c r="C642" s="9">
        <f t="shared" si="82"/>
        <v>63341</v>
      </c>
      <c r="D642" s="9">
        <f t="shared" si="85"/>
        <v>63370</v>
      </c>
      <c r="E642" s="3">
        <f t="shared" si="86"/>
        <v>30</v>
      </c>
      <c r="F642" s="10">
        <f t="shared" si="87"/>
        <v>21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63350</v>
      </c>
      <c r="K642" s="25">
        <f t="shared" si="89"/>
        <v>0</v>
      </c>
    </row>
    <row r="643" spans="1:11" x14ac:dyDescent="0.25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63380</v>
      </c>
      <c r="B643" s="24">
        <f t="shared" si="84"/>
        <v>2073</v>
      </c>
      <c r="C643" s="9">
        <f t="shared" si="82"/>
        <v>63371</v>
      </c>
      <c r="D643" s="9">
        <f t="shared" si="85"/>
        <v>63401</v>
      </c>
      <c r="E643" s="3">
        <f t="shared" si="86"/>
        <v>31</v>
      </c>
      <c r="F643" s="10">
        <f t="shared" si="87"/>
        <v>22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63380</v>
      </c>
      <c r="K643" s="25">
        <f t="shared" si="89"/>
        <v>0</v>
      </c>
    </row>
    <row r="644" spans="1:11" x14ac:dyDescent="0.25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63411</v>
      </c>
      <c r="B644" s="24">
        <f t="shared" si="84"/>
        <v>2073</v>
      </c>
      <c r="C644" s="9">
        <f t="shared" si="82"/>
        <v>63402</v>
      </c>
      <c r="D644" s="9">
        <f t="shared" si="85"/>
        <v>63432</v>
      </c>
      <c r="E644" s="3">
        <f t="shared" si="86"/>
        <v>31</v>
      </c>
      <c r="F644" s="10">
        <f t="shared" si="87"/>
        <v>22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63411</v>
      </c>
      <c r="K644" s="25">
        <f t="shared" si="89"/>
        <v>0</v>
      </c>
    </row>
    <row r="645" spans="1:11" x14ac:dyDescent="0.25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63442</v>
      </c>
      <c r="B645" s="24">
        <f t="shared" si="84"/>
        <v>2073</v>
      </c>
      <c r="C645" s="9">
        <f t="shared" ref="C645:C708" si="91">EOMONTH(A645,-1)+1</f>
        <v>63433</v>
      </c>
      <c r="D645" s="9">
        <f t="shared" si="85"/>
        <v>63462</v>
      </c>
      <c r="E645" s="3">
        <f t="shared" si="86"/>
        <v>30</v>
      </c>
      <c r="F645" s="10">
        <f t="shared" si="87"/>
        <v>21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63442</v>
      </c>
      <c r="K645" s="25">
        <f t="shared" si="89"/>
        <v>0</v>
      </c>
    </row>
    <row r="646" spans="1:11" x14ac:dyDescent="0.25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63472</v>
      </c>
      <c r="B646" s="24">
        <f t="shared" ref="B646:B709" si="93">YEAR(A646)</f>
        <v>2073</v>
      </c>
      <c r="C646" s="9">
        <f t="shared" si="91"/>
        <v>63463</v>
      </c>
      <c r="D646" s="9">
        <f t="shared" ref="D646:D709" si="94">EOMONTH(A646,0)</f>
        <v>63493</v>
      </c>
      <c r="E646" s="3">
        <f t="shared" ref="E646:E709" si="95">D646-C646+1</f>
        <v>31</v>
      </c>
      <c r="F646" s="10">
        <f t="shared" ref="F646:F709" si="96">D646-A646+1</f>
        <v>22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63472</v>
      </c>
      <c r="K646" s="25">
        <f t="shared" si="89"/>
        <v>0</v>
      </c>
    </row>
    <row r="647" spans="1:11" x14ac:dyDescent="0.25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63503</v>
      </c>
      <c r="B647" s="24">
        <f t="shared" si="93"/>
        <v>2073</v>
      </c>
      <c r="C647" s="9">
        <f t="shared" si="91"/>
        <v>63494</v>
      </c>
      <c r="D647" s="9">
        <f t="shared" si="94"/>
        <v>63523</v>
      </c>
      <c r="E647" s="3">
        <f t="shared" si="95"/>
        <v>30</v>
      </c>
      <c r="F647" s="10">
        <f t="shared" si="96"/>
        <v>21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63503</v>
      </c>
      <c r="K647" s="25">
        <f t="shared" ref="K647:K710" si="98">H647+I647</f>
        <v>0</v>
      </c>
    </row>
    <row r="648" spans="1:11" x14ac:dyDescent="0.25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63533</v>
      </c>
      <c r="B648" s="24">
        <f t="shared" si="93"/>
        <v>2073</v>
      </c>
      <c r="C648" s="9">
        <f t="shared" si="91"/>
        <v>63524</v>
      </c>
      <c r="D648" s="9">
        <f t="shared" si="94"/>
        <v>63554</v>
      </c>
      <c r="E648" s="3">
        <f t="shared" si="95"/>
        <v>31</v>
      </c>
      <c r="F648" s="10">
        <f t="shared" si="96"/>
        <v>22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63533</v>
      </c>
      <c r="K648" s="25">
        <f t="shared" si="98"/>
        <v>0</v>
      </c>
    </row>
    <row r="649" spans="1:11" x14ac:dyDescent="0.25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63564</v>
      </c>
      <c r="B649" s="24">
        <f t="shared" si="93"/>
        <v>2074</v>
      </c>
      <c r="C649" s="9">
        <f t="shared" si="91"/>
        <v>63555</v>
      </c>
      <c r="D649" s="9">
        <f t="shared" si="94"/>
        <v>63585</v>
      </c>
      <c r="E649" s="3">
        <f t="shared" si="95"/>
        <v>31</v>
      </c>
      <c r="F649" s="10">
        <f t="shared" si="96"/>
        <v>22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63564</v>
      </c>
      <c r="K649" s="25">
        <f t="shared" si="98"/>
        <v>0</v>
      </c>
    </row>
    <row r="650" spans="1:11" x14ac:dyDescent="0.25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63595</v>
      </c>
      <c r="B650" s="24">
        <f t="shared" si="93"/>
        <v>2074</v>
      </c>
      <c r="C650" s="9">
        <f t="shared" si="91"/>
        <v>63586</v>
      </c>
      <c r="D650" s="9">
        <f t="shared" si="94"/>
        <v>63613</v>
      </c>
      <c r="E650" s="3">
        <f t="shared" si="95"/>
        <v>28</v>
      </c>
      <c r="F650" s="10">
        <f t="shared" si="96"/>
        <v>19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63595</v>
      </c>
      <c r="K650" s="25">
        <f t="shared" si="98"/>
        <v>0</v>
      </c>
    </row>
    <row r="651" spans="1:11" x14ac:dyDescent="0.25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63623</v>
      </c>
      <c r="B651" s="24">
        <f t="shared" si="93"/>
        <v>2074</v>
      </c>
      <c r="C651" s="9">
        <f t="shared" si="91"/>
        <v>63614</v>
      </c>
      <c r="D651" s="9">
        <f t="shared" si="94"/>
        <v>63644</v>
      </c>
      <c r="E651" s="3">
        <f t="shared" si="95"/>
        <v>31</v>
      </c>
      <c r="F651" s="10">
        <f t="shared" si="96"/>
        <v>22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63623</v>
      </c>
      <c r="K651" s="25">
        <f t="shared" si="98"/>
        <v>0</v>
      </c>
    </row>
    <row r="652" spans="1:11" x14ac:dyDescent="0.25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63654</v>
      </c>
      <c r="B652" s="24">
        <f t="shared" si="93"/>
        <v>2074</v>
      </c>
      <c r="C652" s="9">
        <f t="shared" si="91"/>
        <v>63645</v>
      </c>
      <c r="D652" s="9">
        <f t="shared" si="94"/>
        <v>63674</v>
      </c>
      <c r="E652" s="3">
        <f t="shared" si="95"/>
        <v>30</v>
      </c>
      <c r="F652" s="10">
        <f t="shared" si="96"/>
        <v>21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63654</v>
      </c>
      <c r="K652" s="25">
        <f t="shared" si="98"/>
        <v>0</v>
      </c>
    </row>
    <row r="653" spans="1:11" x14ac:dyDescent="0.25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63684</v>
      </c>
      <c r="B653" s="24">
        <f t="shared" si="93"/>
        <v>2074</v>
      </c>
      <c r="C653" s="9">
        <f t="shared" si="91"/>
        <v>63675</v>
      </c>
      <c r="D653" s="9">
        <f t="shared" si="94"/>
        <v>63705</v>
      </c>
      <c r="E653" s="3">
        <f t="shared" si="95"/>
        <v>31</v>
      </c>
      <c r="F653" s="10">
        <f t="shared" si="96"/>
        <v>22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63684</v>
      </c>
      <c r="K653" s="25">
        <f t="shared" si="98"/>
        <v>0</v>
      </c>
    </row>
    <row r="654" spans="1:11" x14ac:dyDescent="0.25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63715</v>
      </c>
      <c r="B654" s="24">
        <f t="shared" si="93"/>
        <v>2074</v>
      </c>
      <c r="C654" s="9">
        <f t="shared" si="91"/>
        <v>63706</v>
      </c>
      <c r="D654" s="9">
        <f t="shared" si="94"/>
        <v>63735</v>
      </c>
      <c r="E654" s="3">
        <f t="shared" si="95"/>
        <v>30</v>
      </c>
      <c r="F654" s="10">
        <f t="shared" si="96"/>
        <v>21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63715</v>
      </c>
      <c r="K654" s="25">
        <f t="shared" si="98"/>
        <v>0</v>
      </c>
    </row>
    <row r="655" spans="1:11" x14ac:dyDescent="0.25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63745</v>
      </c>
      <c r="B655" s="24">
        <f t="shared" si="93"/>
        <v>2074</v>
      </c>
      <c r="C655" s="9">
        <f t="shared" si="91"/>
        <v>63736</v>
      </c>
      <c r="D655" s="9">
        <f t="shared" si="94"/>
        <v>63766</v>
      </c>
      <c r="E655" s="3">
        <f t="shared" si="95"/>
        <v>31</v>
      </c>
      <c r="F655" s="10">
        <f t="shared" si="96"/>
        <v>22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63745</v>
      </c>
      <c r="K655" s="25">
        <f t="shared" si="98"/>
        <v>0</v>
      </c>
    </row>
    <row r="656" spans="1:11" x14ac:dyDescent="0.25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63776</v>
      </c>
      <c r="B656" s="24">
        <f t="shared" si="93"/>
        <v>2074</v>
      </c>
      <c r="C656" s="9">
        <f t="shared" si="91"/>
        <v>63767</v>
      </c>
      <c r="D656" s="9">
        <f t="shared" si="94"/>
        <v>63797</v>
      </c>
      <c r="E656" s="3">
        <f t="shared" si="95"/>
        <v>31</v>
      </c>
      <c r="F656" s="10">
        <f t="shared" si="96"/>
        <v>22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63776</v>
      </c>
      <c r="K656" s="25">
        <f t="shared" si="98"/>
        <v>0</v>
      </c>
    </row>
    <row r="657" spans="1:11" x14ac:dyDescent="0.25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63807</v>
      </c>
      <c r="B657" s="24">
        <f t="shared" si="93"/>
        <v>2074</v>
      </c>
      <c r="C657" s="9">
        <f t="shared" si="91"/>
        <v>63798</v>
      </c>
      <c r="D657" s="9">
        <f t="shared" si="94"/>
        <v>63827</v>
      </c>
      <c r="E657" s="3">
        <f t="shared" si="95"/>
        <v>30</v>
      </c>
      <c r="F657" s="10">
        <f t="shared" si="96"/>
        <v>21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63807</v>
      </c>
      <c r="K657" s="25">
        <f t="shared" si="98"/>
        <v>0</v>
      </c>
    </row>
    <row r="658" spans="1:11" x14ac:dyDescent="0.25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63837</v>
      </c>
      <c r="B658" s="24">
        <f t="shared" si="93"/>
        <v>2074</v>
      </c>
      <c r="C658" s="9">
        <f t="shared" si="91"/>
        <v>63828</v>
      </c>
      <c r="D658" s="9">
        <f t="shared" si="94"/>
        <v>63858</v>
      </c>
      <c r="E658" s="3">
        <f t="shared" si="95"/>
        <v>31</v>
      </c>
      <c r="F658" s="10">
        <f t="shared" si="96"/>
        <v>22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63837</v>
      </c>
      <c r="K658" s="25">
        <f t="shared" si="98"/>
        <v>0</v>
      </c>
    </row>
    <row r="659" spans="1:11" x14ac:dyDescent="0.25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63868</v>
      </c>
      <c r="B659" s="24">
        <f t="shared" si="93"/>
        <v>2074</v>
      </c>
      <c r="C659" s="9">
        <f t="shared" si="91"/>
        <v>63859</v>
      </c>
      <c r="D659" s="9">
        <f t="shared" si="94"/>
        <v>63888</v>
      </c>
      <c r="E659" s="3">
        <f t="shared" si="95"/>
        <v>30</v>
      </c>
      <c r="F659" s="10">
        <f t="shared" si="96"/>
        <v>21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63868</v>
      </c>
      <c r="K659" s="25">
        <f t="shared" si="98"/>
        <v>0</v>
      </c>
    </row>
    <row r="660" spans="1:11" x14ac:dyDescent="0.25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63898</v>
      </c>
      <c r="B660" s="24">
        <f t="shared" si="93"/>
        <v>2074</v>
      </c>
      <c r="C660" s="9">
        <f t="shared" si="91"/>
        <v>63889</v>
      </c>
      <c r="D660" s="9">
        <f t="shared" si="94"/>
        <v>63919</v>
      </c>
      <c r="E660" s="3">
        <f t="shared" si="95"/>
        <v>31</v>
      </c>
      <c r="F660" s="10">
        <f t="shared" si="96"/>
        <v>22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63898</v>
      </c>
      <c r="K660" s="25">
        <f t="shared" si="98"/>
        <v>0</v>
      </c>
    </row>
    <row r="661" spans="1:11" x14ac:dyDescent="0.25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63929</v>
      </c>
      <c r="B661" s="24">
        <f t="shared" si="93"/>
        <v>2075</v>
      </c>
      <c r="C661" s="9">
        <f t="shared" si="91"/>
        <v>63920</v>
      </c>
      <c r="D661" s="9">
        <f t="shared" si="94"/>
        <v>63950</v>
      </c>
      <c r="E661" s="3">
        <f t="shared" si="95"/>
        <v>31</v>
      </c>
      <c r="F661" s="10">
        <f t="shared" si="96"/>
        <v>22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63929</v>
      </c>
      <c r="K661" s="25">
        <f t="shared" si="98"/>
        <v>0</v>
      </c>
    </row>
    <row r="662" spans="1:11" x14ac:dyDescent="0.25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63960</v>
      </c>
      <c r="B662" s="24">
        <f t="shared" si="93"/>
        <v>2075</v>
      </c>
      <c r="C662" s="9">
        <f t="shared" si="91"/>
        <v>63951</v>
      </c>
      <c r="D662" s="9">
        <f t="shared" si="94"/>
        <v>63978</v>
      </c>
      <c r="E662" s="3">
        <f t="shared" si="95"/>
        <v>28</v>
      </c>
      <c r="F662" s="10">
        <f t="shared" si="96"/>
        <v>19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63960</v>
      </c>
      <c r="K662" s="25">
        <f t="shared" si="98"/>
        <v>0</v>
      </c>
    </row>
    <row r="663" spans="1:11" x14ac:dyDescent="0.25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63988</v>
      </c>
      <c r="B663" s="24">
        <f t="shared" si="93"/>
        <v>2075</v>
      </c>
      <c r="C663" s="9">
        <f t="shared" si="91"/>
        <v>63979</v>
      </c>
      <c r="D663" s="9">
        <f t="shared" si="94"/>
        <v>64009</v>
      </c>
      <c r="E663" s="3">
        <f t="shared" si="95"/>
        <v>31</v>
      </c>
      <c r="F663" s="10">
        <f t="shared" si="96"/>
        <v>22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63988</v>
      </c>
      <c r="K663" s="25">
        <f t="shared" si="98"/>
        <v>0</v>
      </c>
    </row>
    <row r="664" spans="1:11" x14ac:dyDescent="0.25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64019</v>
      </c>
      <c r="B664" s="24">
        <f t="shared" si="93"/>
        <v>2075</v>
      </c>
      <c r="C664" s="9">
        <f t="shared" si="91"/>
        <v>64010</v>
      </c>
      <c r="D664" s="9">
        <f t="shared" si="94"/>
        <v>64039</v>
      </c>
      <c r="E664" s="3">
        <f t="shared" si="95"/>
        <v>30</v>
      </c>
      <c r="F664" s="10">
        <f t="shared" si="96"/>
        <v>21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64019</v>
      </c>
      <c r="K664" s="25">
        <f t="shared" si="98"/>
        <v>0</v>
      </c>
    </row>
    <row r="665" spans="1:11" x14ac:dyDescent="0.25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64049</v>
      </c>
      <c r="B665" s="24">
        <f t="shared" si="93"/>
        <v>2075</v>
      </c>
      <c r="C665" s="9">
        <f t="shared" si="91"/>
        <v>64040</v>
      </c>
      <c r="D665" s="9">
        <f t="shared" si="94"/>
        <v>64070</v>
      </c>
      <c r="E665" s="3">
        <f t="shared" si="95"/>
        <v>31</v>
      </c>
      <c r="F665" s="10">
        <f t="shared" si="96"/>
        <v>22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64049</v>
      </c>
      <c r="K665" s="25">
        <f t="shared" si="98"/>
        <v>0</v>
      </c>
    </row>
    <row r="666" spans="1:11" x14ac:dyDescent="0.25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64080</v>
      </c>
      <c r="B666" s="24">
        <f t="shared" si="93"/>
        <v>2075</v>
      </c>
      <c r="C666" s="9">
        <f t="shared" si="91"/>
        <v>64071</v>
      </c>
      <c r="D666" s="9">
        <f t="shared" si="94"/>
        <v>64100</v>
      </c>
      <c r="E666" s="3">
        <f t="shared" si="95"/>
        <v>30</v>
      </c>
      <c r="F666" s="10">
        <f t="shared" si="96"/>
        <v>21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64080</v>
      </c>
      <c r="K666" s="25">
        <f t="shared" si="98"/>
        <v>0</v>
      </c>
    </row>
    <row r="667" spans="1:11" x14ac:dyDescent="0.25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64110</v>
      </c>
      <c r="B667" s="24">
        <f t="shared" si="93"/>
        <v>2075</v>
      </c>
      <c r="C667" s="9">
        <f t="shared" si="91"/>
        <v>64101</v>
      </c>
      <c r="D667" s="9">
        <f t="shared" si="94"/>
        <v>64131</v>
      </c>
      <c r="E667" s="3">
        <f t="shared" si="95"/>
        <v>31</v>
      </c>
      <c r="F667" s="10">
        <f t="shared" si="96"/>
        <v>22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64110</v>
      </c>
      <c r="K667" s="25">
        <f t="shared" si="98"/>
        <v>0</v>
      </c>
    </row>
    <row r="668" spans="1:11" x14ac:dyDescent="0.25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64141</v>
      </c>
      <c r="B668" s="24">
        <f t="shared" si="93"/>
        <v>2075</v>
      </c>
      <c r="C668" s="9">
        <f t="shared" si="91"/>
        <v>64132</v>
      </c>
      <c r="D668" s="9">
        <f t="shared" si="94"/>
        <v>64162</v>
      </c>
      <c r="E668" s="3">
        <f t="shared" si="95"/>
        <v>31</v>
      </c>
      <c r="F668" s="10">
        <f t="shared" si="96"/>
        <v>22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64141</v>
      </c>
      <c r="K668" s="25">
        <f t="shared" si="98"/>
        <v>0</v>
      </c>
    </row>
    <row r="669" spans="1:11" x14ac:dyDescent="0.25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64172</v>
      </c>
      <c r="B669" s="24">
        <f t="shared" si="93"/>
        <v>2075</v>
      </c>
      <c r="C669" s="9">
        <f t="shared" si="91"/>
        <v>64163</v>
      </c>
      <c r="D669" s="9">
        <f t="shared" si="94"/>
        <v>64192</v>
      </c>
      <c r="E669" s="3">
        <f t="shared" si="95"/>
        <v>30</v>
      </c>
      <c r="F669" s="10">
        <f t="shared" si="96"/>
        <v>21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64172</v>
      </c>
      <c r="K669" s="25">
        <f t="shared" si="98"/>
        <v>0</v>
      </c>
    </row>
    <row r="670" spans="1:11" x14ac:dyDescent="0.25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64202</v>
      </c>
      <c r="B670" s="24">
        <f t="shared" si="93"/>
        <v>2075</v>
      </c>
      <c r="C670" s="9">
        <f t="shared" si="91"/>
        <v>64193</v>
      </c>
      <c r="D670" s="9">
        <f t="shared" si="94"/>
        <v>64223</v>
      </c>
      <c r="E670" s="3">
        <f t="shared" si="95"/>
        <v>31</v>
      </c>
      <c r="F670" s="10">
        <f t="shared" si="96"/>
        <v>22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64202</v>
      </c>
      <c r="K670" s="25">
        <f t="shared" si="98"/>
        <v>0</v>
      </c>
    </row>
    <row r="671" spans="1:11" x14ac:dyDescent="0.25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64233</v>
      </c>
      <c r="B671" s="24">
        <f t="shared" si="93"/>
        <v>2075</v>
      </c>
      <c r="C671" s="9">
        <f t="shared" si="91"/>
        <v>64224</v>
      </c>
      <c r="D671" s="9">
        <f t="shared" si="94"/>
        <v>64253</v>
      </c>
      <c r="E671" s="3">
        <f t="shared" si="95"/>
        <v>30</v>
      </c>
      <c r="F671" s="10">
        <f t="shared" si="96"/>
        <v>21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64233</v>
      </c>
      <c r="K671" s="25">
        <f t="shared" si="98"/>
        <v>0</v>
      </c>
    </row>
    <row r="672" spans="1:11" x14ac:dyDescent="0.25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64263</v>
      </c>
      <c r="B672" s="24">
        <f t="shared" si="93"/>
        <v>2075</v>
      </c>
      <c r="C672" s="9">
        <f t="shared" si="91"/>
        <v>64254</v>
      </c>
      <c r="D672" s="9">
        <f t="shared" si="94"/>
        <v>64284</v>
      </c>
      <c r="E672" s="3">
        <f t="shared" si="95"/>
        <v>31</v>
      </c>
      <c r="F672" s="10">
        <f t="shared" si="96"/>
        <v>22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64263</v>
      </c>
      <c r="K672" s="25">
        <f t="shared" si="98"/>
        <v>0</v>
      </c>
    </row>
    <row r="673" spans="1:11" x14ac:dyDescent="0.25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64294</v>
      </c>
      <c r="B673" s="24">
        <f t="shared" si="93"/>
        <v>2076</v>
      </c>
      <c r="C673" s="9">
        <f t="shared" si="91"/>
        <v>64285</v>
      </c>
      <c r="D673" s="9">
        <f t="shared" si="94"/>
        <v>64315</v>
      </c>
      <c r="E673" s="3">
        <f t="shared" si="95"/>
        <v>31</v>
      </c>
      <c r="F673" s="10">
        <f t="shared" si="96"/>
        <v>22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64294</v>
      </c>
      <c r="K673" s="25">
        <f t="shared" si="98"/>
        <v>0</v>
      </c>
    </row>
    <row r="674" spans="1:11" x14ac:dyDescent="0.25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64325</v>
      </c>
      <c r="B674" s="24">
        <f t="shared" si="93"/>
        <v>2076</v>
      </c>
      <c r="C674" s="9">
        <f t="shared" si="91"/>
        <v>64316</v>
      </c>
      <c r="D674" s="9">
        <f t="shared" si="94"/>
        <v>64344</v>
      </c>
      <c r="E674" s="3">
        <f t="shared" si="95"/>
        <v>29</v>
      </c>
      <c r="F674" s="10">
        <f t="shared" si="96"/>
        <v>20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64325</v>
      </c>
      <c r="K674" s="25">
        <f t="shared" si="98"/>
        <v>0</v>
      </c>
    </row>
    <row r="675" spans="1:11" x14ac:dyDescent="0.25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64354</v>
      </c>
      <c r="B675" s="24">
        <f t="shared" si="93"/>
        <v>2076</v>
      </c>
      <c r="C675" s="9">
        <f t="shared" si="91"/>
        <v>64345</v>
      </c>
      <c r="D675" s="9">
        <f t="shared" si="94"/>
        <v>64375</v>
      </c>
      <c r="E675" s="3">
        <f t="shared" si="95"/>
        <v>31</v>
      </c>
      <c r="F675" s="10">
        <f t="shared" si="96"/>
        <v>22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64354</v>
      </c>
      <c r="K675" s="25">
        <f t="shared" si="98"/>
        <v>0</v>
      </c>
    </row>
    <row r="676" spans="1:11" x14ac:dyDescent="0.25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64385</v>
      </c>
      <c r="B676" s="24">
        <f t="shared" si="93"/>
        <v>2076</v>
      </c>
      <c r="C676" s="9">
        <f t="shared" si="91"/>
        <v>64376</v>
      </c>
      <c r="D676" s="9">
        <f t="shared" si="94"/>
        <v>64405</v>
      </c>
      <c r="E676" s="3">
        <f t="shared" si="95"/>
        <v>30</v>
      </c>
      <c r="F676" s="10">
        <f t="shared" si="96"/>
        <v>21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64385</v>
      </c>
      <c r="K676" s="25">
        <f t="shared" si="98"/>
        <v>0</v>
      </c>
    </row>
    <row r="677" spans="1:11" x14ac:dyDescent="0.25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64415</v>
      </c>
      <c r="B677" s="24">
        <f t="shared" si="93"/>
        <v>2076</v>
      </c>
      <c r="C677" s="9">
        <f t="shared" si="91"/>
        <v>64406</v>
      </c>
      <c r="D677" s="9">
        <f t="shared" si="94"/>
        <v>64436</v>
      </c>
      <c r="E677" s="3">
        <f t="shared" si="95"/>
        <v>31</v>
      </c>
      <c r="F677" s="10">
        <f t="shared" si="96"/>
        <v>22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64415</v>
      </c>
      <c r="K677" s="25">
        <f t="shared" si="98"/>
        <v>0</v>
      </c>
    </row>
    <row r="678" spans="1:11" x14ac:dyDescent="0.25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64446</v>
      </c>
      <c r="B678" s="24">
        <f t="shared" si="93"/>
        <v>2076</v>
      </c>
      <c r="C678" s="9">
        <f t="shared" si="91"/>
        <v>64437</v>
      </c>
      <c r="D678" s="9">
        <f t="shared" si="94"/>
        <v>64466</v>
      </c>
      <c r="E678" s="3">
        <f t="shared" si="95"/>
        <v>30</v>
      </c>
      <c r="F678" s="10">
        <f t="shared" si="96"/>
        <v>21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64446</v>
      </c>
      <c r="K678" s="25">
        <f t="shared" si="98"/>
        <v>0</v>
      </c>
    </row>
    <row r="679" spans="1:11" x14ac:dyDescent="0.25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64476</v>
      </c>
      <c r="B679" s="24">
        <f t="shared" si="93"/>
        <v>2076</v>
      </c>
      <c r="C679" s="9">
        <f t="shared" si="91"/>
        <v>64467</v>
      </c>
      <c r="D679" s="9">
        <f t="shared" si="94"/>
        <v>64497</v>
      </c>
      <c r="E679" s="3">
        <f t="shared" si="95"/>
        <v>31</v>
      </c>
      <c r="F679" s="10">
        <f t="shared" si="96"/>
        <v>22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64476</v>
      </c>
      <c r="K679" s="25">
        <f t="shared" si="98"/>
        <v>0</v>
      </c>
    </row>
    <row r="680" spans="1:11" x14ac:dyDescent="0.25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64507</v>
      </c>
      <c r="B680" s="24">
        <f t="shared" si="93"/>
        <v>2076</v>
      </c>
      <c r="C680" s="9">
        <f t="shared" si="91"/>
        <v>64498</v>
      </c>
      <c r="D680" s="9">
        <f t="shared" si="94"/>
        <v>64528</v>
      </c>
      <c r="E680" s="3">
        <f t="shared" si="95"/>
        <v>31</v>
      </c>
      <c r="F680" s="10">
        <f t="shared" si="96"/>
        <v>22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64507</v>
      </c>
      <c r="K680" s="25">
        <f t="shared" si="98"/>
        <v>0</v>
      </c>
    </row>
    <row r="681" spans="1:11" x14ac:dyDescent="0.25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64538</v>
      </c>
      <c r="B681" s="24">
        <f t="shared" si="93"/>
        <v>2076</v>
      </c>
      <c r="C681" s="9">
        <f t="shared" si="91"/>
        <v>64529</v>
      </c>
      <c r="D681" s="9">
        <f t="shared" si="94"/>
        <v>64558</v>
      </c>
      <c r="E681" s="3">
        <f t="shared" si="95"/>
        <v>30</v>
      </c>
      <c r="F681" s="10">
        <f t="shared" si="96"/>
        <v>21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64538</v>
      </c>
      <c r="K681" s="25">
        <f t="shared" si="98"/>
        <v>0</v>
      </c>
    </row>
    <row r="682" spans="1:11" x14ac:dyDescent="0.25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64568</v>
      </c>
      <c r="B682" s="24">
        <f t="shared" si="93"/>
        <v>2076</v>
      </c>
      <c r="C682" s="9">
        <f t="shared" si="91"/>
        <v>64559</v>
      </c>
      <c r="D682" s="9">
        <f t="shared" si="94"/>
        <v>64589</v>
      </c>
      <c r="E682" s="3">
        <f t="shared" si="95"/>
        <v>31</v>
      </c>
      <c r="F682" s="10">
        <f t="shared" si="96"/>
        <v>22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64568</v>
      </c>
      <c r="K682" s="25">
        <f t="shared" si="98"/>
        <v>0</v>
      </c>
    </row>
    <row r="683" spans="1:11" x14ac:dyDescent="0.25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64599</v>
      </c>
      <c r="B683" s="24">
        <f t="shared" si="93"/>
        <v>2076</v>
      </c>
      <c r="C683" s="9">
        <f t="shared" si="91"/>
        <v>64590</v>
      </c>
      <c r="D683" s="9">
        <f t="shared" si="94"/>
        <v>64619</v>
      </c>
      <c r="E683" s="3">
        <f t="shared" si="95"/>
        <v>30</v>
      </c>
      <c r="F683" s="10">
        <f t="shared" si="96"/>
        <v>21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64599</v>
      </c>
      <c r="K683" s="25">
        <f t="shared" si="98"/>
        <v>0</v>
      </c>
    </row>
    <row r="684" spans="1:11" x14ac:dyDescent="0.25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64629</v>
      </c>
      <c r="B684" s="24">
        <f t="shared" si="93"/>
        <v>2076</v>
      </c>
      <c r="C684" s="9">
        <f t="shared" si="91"/>
        <v>64620</v>
      </c>
      <c r="D684" s="9">
        <f t="shared" si="94"/>
        <v>64650</v>
      </c>
      <c r="E684" s="3">
        <f t="shared" si="95"/>
        <v>31</v>
      </c>
      <c r="F684" s="10">
        <f t="shared" si="96"/>
        <v>22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64629</v>
      </c>
      <c r="K684" s="25">
        <f t="shared" si="98"/>
        <v>0</v>
      </c>
    </row>
    <row r="685" spans="1:11" x14ac:dyDescent="0.25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64660</v>
      </c>
      <c r="B685" s="24">
        <f t="shared" si="93"/>
        <v>2077</v>
      </c>
      <c r="C685" s="9">
        <f t="shared" si="91"/>
        <v>64651</v>
      </c>
      <c r="D685" s="9">
        <f t="shared" si="94"/>
        <v>64681</v>
      </c>
      <c r="E685" s="3">
        <f t="shared" si="95"/>
        <v>31</v>
      </c>
      <c r="F685" s="10">
        <f t="shared" si="96"/>
        <v>22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64660</v>
      </c>
      <c r="K685" s="25">
        <f t="shared" si="98"/>
        <v>0</v>
      </c>
    </row>
    <row r="686" spans="1:11" x14ac:dyDescent="0.25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64691</v>
      </c>
      <c r="B686" s="24">
        <f t="shared" si="93"/>
        <v>2077</v>
      </c>
      <c r="C686" s="9">
        <f t="shared" si="91"/>
        <v>64682</v>
      </c>
      <c r="D686" s="9">
        <f t="shared" si="94"/>
        <v>64709</v>
      </c>
      <c r="E686" s="3">
        <f t="shared" si="95"/>
        <v>28</v>
      </c>
      <c r="F686" s="10">
        <f t="shared" si="96"/>
        <v>19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64691</v>
      </c>
      <c r="K686" s="25">
        <f t="shared" si="98"/>
        <v>0</v>
      </c>
    </row>
    <row r="687" spans="1:11" x14ac:dyDescent="0.25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64719</v>
      </c>
      <c r="B687" s="24">
        <f t="shared" si="93"/>
        <v>2077</v>
      </c>
      <c r="C687" s="9">
        <f t="shared" si="91"/>
        <v>64710</v>
      </c>
      <c r="D687" s="9">
        <f t="shared" si="94"/>
        <v>64740</v>
      </c>
      <c r="E687" s="3">
        <f t="shared" si="95"/>
        <v>31</v>
      </c>
      <c r="F687" s="10">
        <f t="shared" si="96"/>
        <v>22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64719</v>
      </c>
      <c r="K687" s="25">
        <f t="shared" si="98"/>
        <v>0</v>
      </c>
    </row>
    <row r="688" spans="1:11" x14ac:dyDescent="0.25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64750</v>
      </c>
      <c r="B688" s="24">
        <f t="shared" si="93"/>
        <v>2077</v>
      </c>
      <c r="C688" s="9">
        <f t="shared" si="91"/>
        <v>64741</v>
      </c>
      <c r="D688" s="9">
        <f t="shared" si="94"/>
        <v>64770</v>
      </c>
      <c r="E688" s="3">
        <f t="shared" si="95"/>
        <v>30</v>
      </c>
      <c r="F688" s="10">
        <f t="shared" si="96"/>
        <v>21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64750</v>
      </c>
      <c r="K688" s="25">
        <f t="shared" si="98"/>
        <v>0</v>
      </c>
    </row>
    <row r="689" spans="1:11" x14ac:dyDescent="0.25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64780</v>
      </c>
      <c r="B689" s="24">
        <f t="shared" si="93"/>
        <v>2077</v>
      </c>
      <c r="C689" s="9">
        <f t="shared" si="91"/>
        <v>64771</v>
      </c>
      <c r="D689" s="9">
        <f t="shared" si="94"/>
        <v>64801</v>
      </c>
      <c r="E689" s="3">
        <f t="shared" si="95"/>
        <v>31</v>
      </c>
      <c r="F689" s="10">
        <f t="shared" si="96"/>
        <v>22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64780</v>
      </c>
      <c r="K689" s="25">
        <f t="shared" si="98"/>
        <v>0</v>
      </c>
    </row>
    <row r="690" spans="1:11" x14ac:dyDescent="0.25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64811</v>
      </c>
      <c r="B690" s="24">
        <f t="shared" si="93"/>
        <v>2077</v>
      </c>
      <c r="C690" s="9">
        <f t="shared" si="91"/>
        <v>64802</v>
      </c>
      <c r="D690" s="9">
        <f t="shared" si="94"/>
        <v>64831</v>
      </c>
      <c r="E690" s="3">
        <f t="shared" si="95"/>
        <v>30</v>
      </c>
      <c r="F690" s="10">
        <f t="shared" si="96"/>
        <v>21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64811</v>
      </c>
      <c r="K690" s="25">
        <f t="shared" si="98"/>
        <v>0</v>
      </c>
    </row>
    <row r="691" spans="1:11" x14ac:dyDescent="0.25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64841</v>
      </c>
      <c r="B691" s="24">
        <f t="shared" si="93"/>
        <v>2077</v>
      </c>
      <c r="C691" s="9">
        <f t="shared" si="91"/>
        <v>64832</v>
      </c>
      <c r="D691" s="9">
        <f t="shared" si="94"/>
        <v>64862</v>
      </c>
      <c r="E691" s="3">
        <f t="shared" si="95"/>
        <v>31</v>
      </c>
      <c r="F691" s="10">
        <f t="shared" si="96"/>
        <v>22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64841</v>
      </c>
      <c r="K691" s="25">
        <f t="shared" si="98"/>
        <v>0</v>
      </c>
    </row>
    <row r="692" spans="1:11" x14ac:dyDescent="0.25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64872</v>
      </c>
      <c r="B692" s="24">
        <f t="shared" si="93"/>
        <v>2077</v>
      </c>
      <c r="C692" s="9">
        <f t="shared" si="91"/>
        <v>64863</v>
      </c>
      <c r="D692" s="9">
        <f t="shared" si="94"/>
        <v>64893</v>
      </c>
      <c r="E692" s="3">
        <f t="shared" si="95"/>
        <v>31</v>
      </c>
      <c r="F692" s="10">
        <f t="shared" si="96"/>
        <v>22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64872</v>
      </c>
      <c r="K692" s="25">
        <f t="shared" si="98"/>
        <v>0</v>
      </c>
    </row>
    <row r="693" spans="1:11" x14ac:dyDescent="0.25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64903</v>
      </c>
      <c r="B693" s="24">
        <f t="shared" si="93"/>
        <v>2077</v>
      </c>
      <c r="C693" s="9">
        <f t="shared" si="91"/>
        <v>64894</v>
      </c>
      <c r="D693" s="9">
        <f t="shared" si="94"/>
        <v>64923</v>
      </c>
      <c r="E693" s="3">
        <f t="shared" si="95"/>
        <v>30</v>
      </c>
      <c r="F693" s="10">
        <f t="shared" si="96"/>
        <v>21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64903</v>
      </c>
      <c r="K693" s="25">
        <f t="shared" si="98"/>
        <v>0</v>
      </c>
    </row>
    <row r="694" spans="1:11" x14ac:dyDescent="0.25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64933</v>
      </c>
      <c r="B694" s="24">
        <f t="shared" si="93"/>
        <v>2077</v>
      </c>
      <c r="C694" s="9">
        <f t="shared" si="91"/>
        <v>64924</v>
      </c>
      <c r="D694" s="9">
        <f t="shared" si="94"/>
        <v>64954</v>
      </c>
      <c r="E694" s="3">
        <f t="shared" si="95"/>
        <v>31</v>
      </c>
      <c r="F694" s="10">
        <f t="shared" si="96"/>
        <v>22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64933</v>
      </c>
      <c r="K694" s="25">
        <f t="shared" si="98"/>
        <v>0</v>
      </c>
    </row>
    <row r="695" spans="1:11" x14ac:dyDescent="0.25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64964</v>
      </c>
      <c r="B695" s="24">
        <f t="shared" si="93"/>
        <v>2077</v>
      </c>
      <c r="C695" s="9">
        <f t="shared" si="91"/>
        <v>64955</v>
      </c>
      <c r="D695" s="9">
        <f t="shared" si="94"/>
        <v>64984</v>
      </c>
      <c r="E695" s="3">
        <f t="shared" si="95"/>
        <v>30</v>
      </c>
      <c r="F695" s="10">
        <f t="shared" si="96"/>
        <v>21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64964</v>
      </c>
      <c r="K695" s="25">
        <f t="shared" si="98"/>
        <v>0</v>
      </c>
    </row>
    <row r="696" spans="1:11" x14ac:dyDescent="0.25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64994</v>
      </c>
      <c r="B696" s="24">
        <f t="shared" si="93"/>
        <v>2077</v>
      </c>
      <c r="C696" s="9">
        <f t="shared" si="91"/>
        <v>64985</v>
      </c>
      <c r="D696" s="9">
        <f t="shared" si="94"/>
        <v>65015</v>
      </c>
      <c r="E696" s="3">
        <f t="shared" si="95"/>
        <v>31</v>
      </c>
      <c r="F696" s="10">
        <f t="shared" si="96"/>
        <v>22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64994</v>
      </c>
      <c r="K696" s="25">
        <f t="shared" si="98"/>
        <v>0</v>
      </c>
    </row>
    <row r="697" spans="1:11" x14ac:dyDescent="0.25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65025</v>
      </c>
      <c r="B697" s="24">
        <f t="shared" si="93"/>
        <v>2078</v>
      </c>
      <c r="C697" s="9">
        <f t="shared" si="91"/>
        <v>65016</v>
      </c>
      <c r="D697" s="9">
        <f t="shared" si="94"/>
        <v>65046</v>
      </c>
      <c r="E697" s="3">
        <f t="shared" si="95"/>
        <v>31</v>
      </c>
      <c r="F697" s="10">
        <f t="shared" si="96"/>
        <v>22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65025</v>
      </c>
      <c r="K697" s="25">
        <f t="shared" si="98"/>
        <v>0</v>
      </c>
    </row>
    <row r="698" spans="1:11" x14ac:dyDescent="0.25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65056</v>
      </c>
      <c r="B698" s="24">
        <f t="shared" si="93"/>
        <v>2078</v>
      </c>
      <c r="C698" s="9">
        <f t="shared" si="91"/>
        <v>65047</v>
      </c>
      <c r="D698" s="9">
        <f t="shared" si="94"/>
        <v>65074</v>
      </c>
      <c r="E698" s="3">
        <f t="shared" si="95"/>
        <v>28</v>
      </c>
      <c r="F698" s="10">
        <f t="shared" si="96"/>
        <v>19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65056</v>
      </c>
      <c r="K698" s="25">
        <f t="shared" si="98"/>
        <v>0</v>
      </c>
    </row>
    <row r="699" spans="1:11" x14ac:dyDescent="0.25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65084</v>
      </c>
      <c r="B699" s="24">
        <f t="shared" si="93"/>
        <v>2078</v>
      </c>
      <c r="C699" s="9">
        <f t="shared" si="91"/>
        <v>65075</v>
      </c>
      <c r="D699" s="9">
        <f t="shared" si="94"/>
        <v>65105</v>
      </c>
      <c r="E699" s="3">
        <f t="shared" si="95"/>
        <v>31</v>
      </c>
      <c r="F699" s="10">
        <f t="shared" si="96"/>
        <v>22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65084</v>
      </c>
      <c r="K699" s="25">
        <f t="shared" si="98"/>
        <v>0</v>
      </c>
    </row>
    <row r="700" spans="1:11" x14ac:dyDescent="0.25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65115</v>
      </c>
      <c r="B700" s="24">
        <f t="shared" si="93"/>
        <v>2078</v>
      </c>
      <c r="C700" s="9">
        <f t="shared" si="91"/>
        <v>65106</v>
      </c>
      <c r="D700" s="9">
        <f t="shared" si="94"/>
        <v>65135</v>
      </c>
      <c r="E700" s="3">
        <f t="shared" si="95"/>
        <v>30</v>
      </c>
      <c r="F700" s="10">
        <f t="shared" si="96"/>
        <v>21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65115</v>
      </c>
      <c r="K700" s="25">
        <f t="shared" si="98"/>
        <v>0</v>
      </c>
    </row>
    <row r="701" spans="1:11" x14ac:dyDescent="0.25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65145</v>
      </c>
      <c r="B701" s="24">
        <f t="shared" si="93"/>
        <v>2078</v>
      </c>
      <c r="C701" s="9">
        <f t="shared" si="91"/>
        <v>65136</v>
      </c>
      <c r="D701" s="9">
        <f t="shared" si="94"/>
        <v>65166</v>
      </c>
      <c r="E701" s="3">
        <f t="shared" si="95"/>
        <v>31</v>
      </c>
      <c r="F701" s="10">
        <f t="shared" si="96"/>
        <v>22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65145</v>
      </c>
      <c r="K701" s="25">
        <f t="shared" si="98"/>
        <v>0</v>
      </c>
    </row>
    <row r="702" spans="1:11" x14ac:dyDescent="0.25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65176</v>
      </c>
      <c r="B702" s="24">
        <f t="shared" si="93"/>
        <v>2078</v>
      </c>
      <c r="C702" s="9">
        <f t="shared" si="91"/>
        <v>65167</v>
      </c>
      <c r="D702" s="9">
        <f t="shared" si="94"/>
        <v>65196</v>
      </c>
      <c r="E702" s="3">
        <f t="shared" si="95"/>
        <v>30</v>
      </c>
      <c r="F702" s="10">
        <f t="shared" si="96"/>
        <v>21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65176</v>
      </c>
      <c r="K702" s="25">
        <f t="shared" si="98"/>
        <v>0</v>
      </c>
    </row>
    <row r="703" spans="1:11" x14ac:dyDescent="0.25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65206</v>
      </c>
      <c r="B703" s="24">
        <f t="shared" si="93"/>
        <v>2078</v>
      </c>
      <c r="C703" s="9">
        <f t="shared" si="91"/>
        <v>65197</v>
      </c>
      <c r="D703" s="9">
        <f t="shared" si="94"/>
        <v>65227</v>
      </c>
      <c r="E703" s="3">
        <f t="shared" si="95"/>
        <v>31</v>
      </c>
      <c r="F703" s="10">
        <f t="shared" si="96"/>
        <v>22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65206</v>
      </c>
      <c r="K703" s="25">
        <f t="shared" si="98"/>
        <v>0</v>
      </c>
    </row>
    <row r="704" spans="1:11" x14ac:dyDescent="0.25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65237</v>
      </c>
      <c r="B704" s="24">
        <f t="shared" si="93"/>
        <v>2078</v>
      </c>
      <c r="C704" s="9">
        <f t="shared" si="91"/>
        <v>65228</v>
      </c>
      <c r="D704" s="9">
        <f t="shared" si="94"/>
        <v>65258</v>
      </c>
      <c r="E704" s="3">
        <f t="shared" si="95"/>
        <v>31</v>
      </c>
      <c r="F704" s="10">
        <f t="shared" si="96"/>
        <v>22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65237</v>
      </c>
      <c r="K704" s="25">
        <f t="shared" si="98"/>
        <v>0</v>
      </c>
    </row>
    <row r="705" spans="1:11" x14ac:dyDescent="0.25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65268</v>
      </c>
      <c r="B705" s="24">
        <f t="shared" si="93"/>
        <v>2078</v>
      </c>
      <c r="C705" s="9">
        <f t="shared" si="91"/>
        <v>65259</v>
      </c>
      <c r="D705" s="9">
        <f t="shared" si="94"/>
        <v>65288</v>
      </c>
      <c r="E705" s="3">
        <f t="shared" si="95"/>
        <v>30</v>
      </c>
      <c r="F705" s="10">
        <f t="shared" si="96"/>
        <v>21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65268</v>
      </c>
      <c r="K705" s="25">
        <f t="shared" si="98"/>
        <v>0</v>
      </c>
    </row>
    <row r="706" spans="1:11" x14ac:dyDescent="0.25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65298</v>
      </c>
      <c r="B706" s="24">
        <f t="shared" si="93"/>
        <v>2078</v>
      </c>
      <c r="C706" s="9">
        <f t="shared" si="91"/>
        <v>65289</v>
      </c>
      <c r="D706" s="9">
        <f t="shared" si="94"/>
        <v>65319</v>
      </c>
      <c r="E706" s="3">
        <f t="shared" si="95"/>
        <v>31</v>
      </c>
      <c r="F706" s="10">
        <f t="shared" si="96"/>
        <v>22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65298</v>
      </c>
      <c r="K706" s="25">
        <f t="shared" si="98"/>
        <v>0</v>
      </c>
    </row>
    <row r="707" spans="1:11" x14ac:dyDescent="0.25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65329</v>
      </c>
      <c r="B707" s="24">
        <f t="shared" si="93"/>
        <v>2078</v>
      </c>
      <c r="C707" s="9">
        <f t="shared" si="91"/>
        <v>65320</v>
      </c>
      <c r="D707" s="9">
        <f t="shared" si="94"/>
        <v>65349</v>
      </c>
      <c r="E707" s="3">
        <f t="shared" si="95"/>
        <v>30</v>
      </c>
      <c r="F707" s="10">
        <f t="shared" si="96"/>
        <v>21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65329</v>
      </c>
      <c r="K707" s="25">
        <f t="shared" si="98"/>
        <v>0</v>
      </c>
    </row>
    <row r="708" spans="1:11" x14ac:dyDescent="0.25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65359</v>
      </c>
      <c r="B708" s="24">
        <f t="shared" si="93"/>
        <v>2078</v>
      </c>
      <c r="C708" s="9">
        <f t="shared" si="91"/>
        <v>65350</v>
      </c>
      <c r="D708" s="9">
        <f t="shared" si="94"/>
        <v>65380</v>
      </c>
      <c r="E708" s="3">
        <f t="shared" si="95"/>
        <v>31</v>
      </c>
      <c r="F708" s="10">
        <f t="shared" si="96"/>
        <v>22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65359</v>
      </c>
      <c r="K708" s="25">
        <f t="shared" si="98"/>
        <v>0</v>
      </c>
    </row>
    <row r="709" spans="1:11" x14ac:dyDescent="0.25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65390</v>
      </c>
      <c r="B709" s="24">
        <f t="shared" si="93"/>
        <v>2079</v>
      </c>
      <c r="C709" s="9">
        <f t="shared" ref="C709:C772" si="100">EOMONTH(A709,-1)+1</f>
        <v>65381</v>
      </c>
      <c r="D709" s="9">
        <f t="shared" si="94"/>
        <v>65411</v>
      </c>
      <c r="E709" s="3">
        <f t="shared" si="95"/>
        <v>31</v>
      </c>
      <c r="F709" s="10">
        <f t="shared" si="96"/>
        <v>22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65390</v>
      </c>
      <c r="K709" s="25">
        <f t="shared" si="98"/>
        <v>0</v>
      </c>
    </row>
    <row r="710" spans="1:11" x14ac:dyDescent="0.25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65421</v>
      </c>
      <c r="B710" s="24">
        <f t="shared" ref="B710:B773" si="102">YEAR(A710)</f>
        <v>2079</v>
      </c>
      <c r="C710" s="9">
        <f t="shared" si="100"/>
        <v>65412</v>
      </c>
      <c r="D710" s="9">
        <f t="shared" ref="D710:D773" si="103">EOMONTH(A710,0)</f>
        <v>65439</v>
      </c>
      <c r="E710" s="3">
        <f t="shared" ref="E710:E773" si="104">D710-C710+1</f>
        <v>28</v>
      </c>
      <c r="F710" s="10">
        <f t="shared" ref="F710:F773" si="105">D710-A710+1</f>
        <v>19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65421</v>
      </c>
      <c r="K710" s="25">
        <f t="shared" si="98"/>
        <v>0</v>
      </c>
    </row>
    <row r="711" spans="1:11" x14ac:dyDescent="0.25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65449</v>
      </c>
      <c r="B711" s="24">
        <f t="shared" si="102"/>
        <v>2079</v>
      </c>
      <c r="C711" s="9">
        <f t="shared" si="100"/>
        <v>65440</v>
      </c>
      <c r="D711" s="9">
        <f t="shared" si="103"/>
        <v>65470</v>
      </c>
      <c r="E711" s="3">
        <f t="shared" si="104"/>
        <v>31</v>
      </c>
      <c r="F711" s="10">
        <f t="shared" si="105"/>
        <v>22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65449</v>
      </c>
      <c r="K711" s="25">
        <f t="shared" ref="K711:K774" si="107">H711+I711</f>
        <v>0</v>
      </c>
    </row>
    <row r="712" spans="1:11" x14ac:dyDescent="0.25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65480</v>
      </c>
      <c r="B712" s="24">
        <f t="shared" si="102"/>
        <v>2079</v>
      </c>
      <c r="C712" s="9">
        <f t="shared" si="100"/>
        <v>65471</v>
      </c>
      <c r="D712" s="9">
        <f t="shared" si="103"/>
        <v>65500</v>
      </c>
      <c r="E712" s="3">
        <f t="shared" si="104"/>
        <v>30</v>
      </c>
      <c r="F712" s="10">
        <f t="shared" si="105"/>
        <v>21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65480</v>
      </c>
      <c r="K712" s="25">
        <f t="shared" si="107"/>
        <v>0</v>
      </c>
    </row>
    <row r="713" spans="1:11" x14ac:dyDescent="0.25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65510</v>
      </c>
      <c r="B713" s="24">
        <f t="shared" si="102"/>
        <v>2079</v>
      </c>
      <c r="C713" s="9">
        <f t="shared" si="100"/>
        <v>65501</v>
      </c>
      <c r="D713" s="9">
        <f t="shared" si="103"/>
        <v>65531</v>
      </c>
      <c r="E713" s="3">
        <f t="shared" si="104"/>
        <v>31</v>
      </c>
      <c r="F713" s="10">
        <f t="shared" si="105"/>
        <v>22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65510</v>
      </c>
      <c r="K713" s="25">
        <f t="shared" si="107"/>
        <v>0</v>
      </c>
    </row>
    <row r="714" spans="1:11" x14ac:dyDescent="0.25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65541</v>
      </c>
      <c r="B714" s="24">
        <f t="shared" si="102"/>
        <v>2079</v>
      </c>
      <c r="C714" s="9">
        <f t="shared" si="100"/>
        <v>65532</v>
      </c>
      <c r="D714" s="9">
        <f t="shared" si="103"/>
        <v>65561</v>
      </c>
      <c r="E714" s="3">
        <f t="shared" si="104"/>
        <v>30</v>
      </c>
      <c r="F714" s="10">
        <f t="shared" si="105"/>
        <v>21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65541</v>
      </c>
      <c r="K714" s="25">
        <f t="shared" si="107"/>
        <v>0</v>
      </c>
    </row>
    <row r="715" spans="1:11" x14ac:dyDescent="0.25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65571</v>
      </c>
      <c r="B715" s="24">
        <f t="shared" si="102"/>
        <v>2079</v>
      </c>
      <c r="C715" s="9">
        <f t="shared" si="100"/>
        <v>65562</v>
      </c>
      <c r="D715" s="9">
        <f t="shared" si="103"/>
        <v>65592</v>
      </c>
      <c r="E715" s="3">
        <f t="shared" si="104"/>
        <v>31</v>
      </c>
      <c r="F715" s="10">
        <f t="shared" si="105"/>
        <v>22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65571</v>
      </c>
      <c r="K715" s="25">
        <f t="shared" si="107"/>
        <v>0</v>
      </c>
    </row>
    <row r="716" spans="1:11" x14ac:dyDescent="0.25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65602</v>
      </c>
      <c r="B716" s="24">
        <f t="shared" si="102"/>
        <v>2079</v>
      </c>
      <c r="C716" s="9">
        <f t="shared" si="100"/>
        <v>65593</v>
      </c>
      <c r="D716" s="9">
        <f t="shared" si="103"/>
        <v>65623</v>
      </c>
      <c r="E716" s="3">
        <f t="shared" si="104"/>
        <v>31</v>
      </c>
      <c r="F716" s="10">
        <f t="shared" si="105"/>
        <v>22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65602</v>
      </c>
      <c r="K716" s="25">
        <f t="shared" si="107"/>
        <v>0</v>
      </c>
    </row>
    <row r="717" spans="1:11" x14ac:dyDescent="0.25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65633</v>
      </c>
      <c r="B717" s="24">
        <f t="shared" si="102"/>
        <v>2079</v>
      </c>
      <c r="C717" s="9">
        <f t="shared" si="100"/>
        <v>65624</v>
      </c>
      <c r="D717" s="9">
        <f t="shared" si="103"/>
        <v>65653</v>
      </c>
      <c r="E717" s="3">
        <f t="shared" si="104"/>
        <v>30</v>
      </c>
      <c r="F717" s="10">
        <f t="shared" si="105"/>
        <v>21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65633</v>
      </c>
      <c r="K717" s="25">
        <f t="shared" si="107"/>
        <v>0</v>
      </c>
    </row>
    <row r="718" spans="1:11" x14ac:dyDescent="0.25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65663</v>
      </c>
      <c r="B718" s="24">
        <f t="shared" si="102"/>
        <v>2079</v>
      </c>
      <c r="C718" s="9">
        <f t="shared" si="100"/>
        <v>65654</v>
      </c>
      <c r="D718" s="9">
        <f t="shared" si="103"/>
        <v>65684</v>
      </c>
      <c r="E718" s="3">
        <f t="shared" si="104"/>
        <v>31</v>
      </c>
      <c r="F718" s="10">
        <f t="shared" si="105"/>
        <v>22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65663</v>
      </c>
      <c r="K718" s="25">
        <f t="shared" si="107"/>
        <v>0</v>
      </c>
    </row>
    <row r="719" spans="1:11" x14ac:dyDescent="0.25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65694</v>
      </c>
      <c r="B719" s="24">
        <f t="shared" si="102"/>
        <v>2079</v>
      </c>
      <c r="C719" s="9">
        <f t="shared" si="100"/>
        <v>65685</v>
      </c>
      <c r="D719" s="9">
        <f t="shared" si="103"/>
        <v>65714</v>
      </c>
      <c r="E719" s="3">
        <f t="shared" si="104"/>
        <v>30</v>
      </c>
      <c r="F719" s="10">
        <f t="shared" si="105"/>
        <v>21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65694</v>
      </c>
      <c r="K719" s="25">
        <f t="shared" si="107"/>
        <v>0</v>
      </c>
    </row>
    <row r="720" spans="1:11" x14ac:dyDescent="0.25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65724</v>
      </c>
      <c r="B720" s="24">
        <f t="shared" si="102"/>
        <v>2079</v>
      </c>
      <c r="C720" s="9">
        <f t="shared" si="100"/>
        <v>65715</v>
      </c>
      <c r="D720" s="9">
        <f t="shared" si="103"/>
        <v>65745</v>
      </c>
      <c r="E720" s="3">
        <f t="shared" si="104"/>
        <v>31</v>
      </c>
      <c r="F720" s="10">
        <f t="shared" si="105"/>
        <v>22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65724</v>
      </c>
      <c r="K720" s="25">
        <f t="shared" si="107"/>
        <v>0</v>
      </c>
    </row>
    <row r="721" spans="1:11" x14ac:dyDescent="0.25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65755</v>
      </c>
      <c r="B721" s="24">
        <f t="shared" si="102"/>
        <v>2080</v>
      </c>
      <c r="C721" s="9">
        <f t="shared" si="100"/>
        <v>65746</v>
      </c>
      <c r="D721" s="9">
        <f t="shared" si="103"/>
        <v>65776</v>
      </c>
      <c r="E721" s="3">
        <f t="shared" si="104"/>
        <v>31</v>
      </c>
      <c r="F721" s="10">
        <f t="shared" si="105"/>
        <v>22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65755</v>
      </c>
      <c r="K721" s="25">
        <f t="shared" si="107"/>
        <v>0</v>
      </c>
    </row>
    <row r="722" spans="1:11" x14ac:dyDescent="0.25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65786</v>
      </c>
      <c r="B722" s="24">
        <f t="shared" si="102"/>
        <v>2080</v>
      </c>
      <c r="C722" s="9">
        <f t="shared" si="100"/>
        <v>65777</v>
      </c>
      <c r="D722" s="9">
        <f t="shared" si="103"/>
        <v>65805</v>
      </c>
      <c r="E722" s="3">
        <f t="shared" si="104"/>
        <v>29</v>
      </c>
      <c r="F722" s="10">
        <f t="shared" si="105"/>
        <v>20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65786</v>
      </c>
      <c r="K722" s="25">
        <f t="shared" si="107"/>
        <v>0</v>
      </c>
    </row>
    <row r="723" spans="1:11" x14ac:dyDescent="0.25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65815</v>
      </c>
      <c r="B723" s="24">
        <f t="shared" si="102"/>
        <v>2080</v>
      </c>
      <c r="C723" s="9">
        <f t="shared" si="100"/>
        <v>65806</v>
      </c>
      <c r="D723" s="9">
        <f t="shared" si="103"/>
        <v>65836</v>
      </c>
      <c r="E723" s="3">
        <f t="shared" si="104"/>
        <v>31</v>
      </c>
      <c r="F723" s="10">
        <f t="shared" si="105"/>
        <v>22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65815</v>
      </c>
      <c r="K723" s="25">
        <f t="shared" si="107"/>
        <v>0</v>
      </c>
    </row>
    <row r="724" spans="1:11" x14ac:dyDescent="0.25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65846</v>
      </c>
      <c r="B724" s="24">
        <f t="shared" si="102"/>
        <v>2080</v>
      </c>
      <c r="C724" s="9">
        <f t="shared" si="100"/>
        <v>65837</v>
      </c>
      <c r="D724" s="9">
        <f t="shared" si="103"/>
        <v>65866</v>
      </c>
      <c r="E724" s="3">
        <f t="shared" si="104"/>
        <v>30</v>
      </c>
      <c r="F724" s="10">
        <f t="shared" si="105"/>
        <v>21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65846</v>
      </c>
      <c r="K724" s="25">
        <f t="shared" si="107"/>
        <v>0</v>
      </c>
    </row>
    <row r="725" spans="1:11" x14ac:dyDescent="0.25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65876</v>
      </c>
      <c r="B725" s="24">
        <f t="shared" si="102"/>
        <v>2080</v>
      </c>
      <c r="C725" s="9">
        <f t="shared" si="100"/>
        <v>65867</v>
      </c>
      <c r="D725" s="9">
        <f t="shared" si="103"/>
        <v>65897</v>
      </c>
      <c r="E725" s="3">
        <f t="shared" si="104"/>
        <v>31</v>
      </c>
      <c r="F725" s="10">
        <f t="shared" si="105"/>
        <v>22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65876</v>
      </c>
      <c r="K725" s="25">
        <f t="shared" si="107"/>
        <v>0</v>
      </c>
    </row>
    <row r="726" spans="1:11" x14ac:dyDescent="0.25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65907</v>
      </c>
      <c r="B726" s="24">
        <f t="shared" si="102"/>
        <v>2080</v>
      </c>
      <c r="C726" s="9">
        <f t="shared" si="100"/>
        <v>65898</v>
      </c>
      <c r="D726" s="9">
        <f t="shared" si="103"/>
        <v>65927</v>
      </c>
      <c r="E726" s="3">
        <f t="shared" si="104"/>
        <v>30</v>
      </c>
      <c r="F726" s="10">
        <f t="shared" si="105"/>
        <v>21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65907</v>
      </c>
      <c r="K726" s="25">
        <f t="shared" si="107"/>
        <v>0</v>
      </c>
    </row>
    <row r="727" spans="1:11" x14ac:dyDescent="0.25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65937</v>
      </c>
      <c r="B727" s="24">
        <f t="shared" si="102"/>
        <v>2080</v>
      </c>
      <c r="C727" s="9">
        <f t="shared" si="100"/>
        <v>65928</v>
      </c>
      <c r="D727" s="9">
        <f t="shared" si="103"/>
        <v>65958</v>
      </c>
      <c r="E727" s="3">
        <f t="shared" si="104"/>
        <v>31</v>
      </c>
      <c r="F727" s="10">
        <f t="shared" si="105"/>
        <v>22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65937</v>
      </c>
      <c r="K727" s="25">
        <f t="shared" si="107"/>
        <v>0</v>
      </c>
    </row>
    <row r="728" spans="1:11" x14ac:dyDescent="0.25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65968</v>
      </c>
      <c r="B728" s="24">
        <f t="shared" si="102"/>
        <v>2080</v>
      </c>
      <c r="C728" s="9">
        <f t="shared" si="100"/>
        <v>65959</v>
      </c>
      <c r="D728" s="9">
        <f t="shared" si="103"/>
        <v>65989</v>
      </c>
      <c r="E728" s="3">
        <f t="shared" si="104"/>
        <v>31</v>
      </c>
      <c r="F728" s="10">
        <f t="shared" si="105"/>
        <v>22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65968</v>
      </c>
      <c r="K728" s="25">
        <f t="shared" si="107"/>
        <v>0</v>
      </c>
    </row>
    <row r="729" spans="1:11" x14ac:dyDescent="0.25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65999</v>
      </c>
      <c r="B729" s="24">
        <f t="shared" si="102"/>
        <v>2080</v>
      </c>
      <c r="C729" s="9">
        <f t="shared" si="100"/>
        <v>65990</v>
      </c>
      <c r="D729" s="9">
        <f t="shared" si="103"/>
        <v>66019</v>
      </c>
      <c r="E729" s="3">
        <f t="shared" si="104"/>
        <v>30</v>
      </c>
      <c r="F729" s="10">
        <f t="shared" si="105"/>
        <v>21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65999</v>
      </c>
      <c r="K729" s="25">
        <f t="shared" si="107"/>
        <v>0</v>
      </c>
    </row>
    <row r="730" spans="1:11" x14ac:dyDescent="0.25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66029</v>
      </c>
      <c r="B730" s="24">
        <f t="shared" si="102"/>
        <v>2080</v>
      </c>
      <c r="C730" s="9">
        <f t="shared" si="100"/>
        <v>66020</v>
      </c>
      <c r="D730" s="9">
        <f t="shared" si="103"/>
        <v>66050</v>
      </c>
      <c r="E730" s="3">
        <f t="shared" si="104"/>
        <v>31</v>
      </c>
      <c r="F730" s="10">
        <f t="shared" si="105"/>
        <v>22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66029</v>
      </c>
      <c r="K730" s="25">
        <f t="shared" si="107"/>
        <v>0</v>
      </c>
    </row>
    <row r="731" spans="1:11" x14ac:dyDescent="0.25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66060</v>
      </c>
      <c r="B731" s="24">
        <f t="shared" si="102"/>
        <v>2080</v>
      </c>
      <c r="C731" s="9">
        <f t="shared" si="100"/>
        <v>66051</v>
      </c>
      <c r="D731" s="9">
        <f t="shared" si="103"/>
        <v>66080</v>
      </c>
      <c r="E731" s="3">
        <f t="shared" si="104"/>
        <v>30</v>
      </c>
      <c r="F731" s="10">
        <f t="shared" si="105"/>
        <v>21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66060</v>
      </c>
      <c r="K731" s="25">
        <f t="shared" si="107"/>
        <v>0</v>
      </c>
    </row>
    <row r="732" spans="1:11" x14ac:dyDescent="0.25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66090</v>
      </c>
      <c r="B732" s="24">
        <f t="shared" si="102"/>
        <v>2080</v>
      </c>
      <c r="C732" s="9">
        <f t="shared" si="100"/>
        <v>66081</v>
      </c>
      <c r="D732" s="9">
        <f t="shared" si="103"/>
        <v>66111</v>
      </c>
      <c r="E732" s="3">
        <f t="shared" si="104"/>
        <v>31</v>
      </c>
      <c r="F732" s="10">
        <f t="shared" si="105"/>
        <v>22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66090</v>
      </c>
      <c r="K732" s="25">
        <f t="shared" si="107"/>
        <v>0</v>
      </c>
    </row>
    <row r="733" spans="1:11" x14ac:dyDescent="0.25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66121</v>
      </c>
      <c r="B733" s="24">
        <f t="shared" si="102"/>
        <v>2081</v>
      </c>
      <c r="C733" s="9">
        <f t="shared" si="100"/>
        <v>66112</v>
      </c>
      <c r="D733" s="9">
        <f t="shared" si="103"/>
        <v>66142</v>
      </c>
      <c r="E733" s="3">
        <f t="shared" si="104"/>
        <v>31</v>
      </c>
      <c r="F733" s="10">
        <f t="shared" si="105"/>
        <v>22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66121</v>
      </c>
      <c r="K733" s="25">
        <f t="shared" si="107"/>
        <v>0</v>
      </c>
    </row>
    <row r="734" spans="1:11" x14ac:dyDescent="0.25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66152</v>
      </c>
      <c r="B734" s="24">
        <f t="shared" si="102"/>
        <v>2081</v>
      </c>
      <c r="C734" s="9">
        <f t="shared" si="100"/>
        <v>66143</v>
      </c>
      <c r="D734" s="9">
        <f t="shared" si="103"/>
        <v>66170</v>
      </c>
      <c r="E734" s="3">
        <f t="shared" si="104"/>
        <v>28</v>
      </c>
      <c r="F734" s="10">
        <f t="shared" si="105"/>
        <v>19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66152</v>
      </c>
      <c r="K734" s="25">
        <f t="shared" si="107"/>
        <v>0</v>
      </c>
    </row>
    <row r="735" spans="1:11" x14ac:dyDescent="0.25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66180</v>
      </c>
      <c r="B735" s="24">
        <f t="shared" si="102"/>
        <v>2081</v>
      </c>
      <c r="C735" s="9">
        <f t="shared" si="100"/>
        <v>66171</v>
      </c>
      <c r="D735" s="9">
        <f t="shared" si="103"/>
        <v>66201</v>
      </c>
      <c r="E735" s="3">
        <f t="shared" si="104"/>
        <v>31</v>
      </c>
      <c r="F735" s="10">
        <f t="shared" si="105"/>
        <v>22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66180</v>
      </c>
      <c r="K735" s="25">
        <f t="shared" si="107"/>
        <v>0</v>
      </c>
    </row>
    <row r="736" spans="1:11" x14ac:dyDescent="0.25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66211</v>
      </c>
      <c r="B736" s="24">
        <f t="shared" si="102"/>
        <v>2081</v>
      </c>
      <c r="C736" s="9">
        <f t="shared" si="100"/>
        <v>66202</v>
      </c>
      <c r="D736" s="9">
        <f t="shared" si="103"/>
        <v>66231</v>
      </c>
      <c r="E736" s="3">
        <f t="shared" si="104"/>
        <v>30</v>
      </c>
      <c r="F736" s="10">
        <f t="shared" si="105"/>
        <v>21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66211</v>
      </c>
      <c r="K736" s="25">
        <f t="shared" si="107"/>
        <v>0</v>
      </c>
    </row>
    <row r="737" spans="1:11" x14ac:dyDescent="0.25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66241</v>
      </c>
      <c r="B737" s="24">
        <f t="shared" si="102"/>
        <v>2081</v>
      </c>
      <c r="C737" s="9">
        <f t="shared" si="100"/>
        <v>66232</v>
      </c>
      <c r="D737" s="9">
        <f t="shared" si="103"/>
        <v>66262</v>
      </c>
      <c r="E737" s="3">
        <f t="shared" si="104"/>
        <v>31</v>
      </c>
      <c r="F737" s="10">
        <f t="shared" si="105"/>
        <v>22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66241</v>
      </c>
      <c r="K737" s="25">
        <f t="shared" si="107"/>
        <v>0</v>
      </c>
    </row>
    <row r="738" spans="1:11" x14ac:dyDescent="0.25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66272</v>
      </c>
      <c r="B738" s="24">
        <f t="shared" si="102"/>
        <v>2081</v>
      </c>
      <c r="C738" s="9">
        <f t="shared" si="100"/>
        <v>66263</v>
      </c>
      <c r="D738" s="9">
        <f t="shared" si="103"/>
        <v>66292</v>
      </c>
      <c r="E738" s="3">
        <f t="shared" si="104"/>
        <v>30</v>
      </c>
      <c r="F738" s="10">
        <f t="shared" si="105"/>
        <v>21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66272</v>
      </c>
      <c r="K738" s="25">
        <f t="shared" si="107"/>
        <v>0</v>
      </c>
    </row>
    <row r="739" spans="1:11" x14ac:dyDescent="0.25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66302</v>
      </c>
      <c r="B739" s="24">
        <f t="shared" si="102"/>
        <v>2081</v>
      </c>
      <c r="C739" s="9">
        <f t="shared" si="100"/>
        <v>66293</v>
      </c>
      <c r="D739" s="9">
        <f t="shared" si="103"/>
        <v>66323</v>
      </c>
      <c r="E739" s="3">
        <f t="shared" si="104"/>
        <v>31</v>
      </c>
      <c r="F739" s="10">
        <f t="shared" si="105"/>
        <v>22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66302</v>
      </c>
      <c r="K739" s="25">
        <f t="shared" si="107"/>
        <v>0</v>
      </c>
    </row>
    <row r="740" spans="1:11" x14ac:dyDescent="0.25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66333</v>
      </c>
      <c r="B740" s="24">
        <f t="shared" si="102"/>
        <v>2081</v>
      </c>
      <c r="C740" s="9">
        <f t="shared" si="100"/>
        <v>66324</v>
      </c>
      <c r="D740" s="9">
        <f t="shared" si="103"/>
        <v>66354</v>
      </c>
      <c r="E740" s="3">
        <f t="shared" si="104"/>
        <v>31</v>
      </c>
      <c r="F740" s="10">
        <f t="shared" si="105"/>
        <v>22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66333</v>
      </c>
      <c r="K740" s="25">
        <f t="shared" si="107"/>
        <v>0</v>
      </c>
    </row>
    <row r="741" spans="1:11" x14ac:dyDescent="0.25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66364</v>
      </c>
      <c r="B741" s="24">
        <f t="shared" si="102"/>
        <v>2081</v>
      </c>
      <c r="C741" s="9">
        <f t="shared" si="100"/>
        <v>66355</v>
      </c>
      <c r="D741" s="9">
        <f t="shared" si="103"/>
        <v>66384</v>
      </c>
      <c r="E741" s="3">
        <f t="shared" si="104"/>
        <v>30</v>
      </c>
      <c r="F741" s="10">
        <f t="shared" si="105"/>
        <v>21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66364</v>
      </c>
      <c r="K741" s="25">
        <f t="shared" si="107"/>
        <v>0</v>
      </c>
    </row>
    <row r="742" spans="1:11" x14ac:dyDescent="0.25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66394</v>
      </c>
      <c r="B742" s="24">
        <f t="shared" si="102"/>
        <v>2081</v>
      </c>
      <c r="C742" s="9">
        <f t="shared" si="100"/>
        <v>66385</v>
      </c>
      <c r="D742" s="9">
        <f t="shared" si="103"/>
        <v>66415</v>
      </c>
      <c r="E742" s="3">
        <f t="shared" si="104"/>
        <v>31</v>
      </c>
      <c r="F742" s="10">
        <f t="shared" si="105"/>
        <v>22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66394</v>
      </c>
      <c r="K742" s="25">
        <f t="shared" si="107"/>
        <v>0</v>
      </c>
    </row>
    <row r="743" spans="1:11" x14ac:dyDescent="0.25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66425</v>
      </c>
      <c r="B743" s="24">
        <f t="shared" si="102"/>
        <v>2081</v>
      </c>
      <c r="C743" s="9">
        <f t="shared" si="100"/>
        <v>66416</v>
      </c>
      <c r="D743" s="9">
        <f t="shared" si="103"/>
        <v>66445</v>
      </c>
      <c r="E743" s="3">
        <f t="shared" si="104"/>
        <v>30</v>
      </c>
      <c r="F743" s="10">
        <f t="shared" si="105"/>
        <v>21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66425</v>
      </c>
      <c r="K743" s="25">
        <f t="shared" si="107"/>
        <v>0</v>
      </c>
    </row>
    <row r="744" spans="1:11" x14ac:dyDescent="0.25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66455</v>
      </c>
      <c r="B744" s="24">
        <f t="shared" si="102"/>
        <v>2081</v>
      </c>
      <c r="C744" s="9">
        <f t="shared" si="100"/>
        <v>66446</v>
      </c>
      <c r="D744" s="9">
        <f t="shared" si="103"/>
        <v>66476</v>
      </c>
      <c r="E744" s="3">
        <f t="shared" si="104"/>
        <v>31</v>
      </c>
      <c r="F744" s="10">
        <f t="shared" si="105"/>
        <v>22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66455</v>
      </c>
      <c r="K744" s="25">
        <f t="shared" si="107"/>
        <v>0</v>
      </c>
    </row>
    <row r="745" spans="1:11" x14ac:dyDescent="0.25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66486</v>
      </c>
      <c r="B745" s="24">
        <f t="shared" si="102"/>
        <v>2082</v>
      </c>
      <c r="C745" s="9">
        <f t="shared" si="100"/>
        <v>66477</v>
      </c>
      <c r="D745" s="9">
        <f t="shared" si="103"/>
        <v>66507</v>
      </c>
      <c r="E745" s="3">
        <f t="shared" si="104"/>
        <v>31</v>
      </c>
      <c r="F745" s="10">
        <f t="shared" si="105"/>
        <v>22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66486</v>
      </c>
      <c r="K745" s="25">
        <f t="shared" si="107"/>
        <v>0</v>
      </c>
    </row>
    <row r="746" spans="1:11" x14ac:dyDescent="0.25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66517</v>
      </c>
      <c r="B746" s="24">
        <f t="shared" si="102"/>
        <v>2082</v>
      </c>
      <c r="C746" s="9">
        <f t="shared" si="100"/>
        <v>66508</v>
      </c>
      <c r="D746" s="9">
        <f t="shared" si="103"/>
        <v>66535</v>
      </c>
      <c r="E746" s="3">
        <f t="shared" si="104"/>
        <v>28</v>
      </c>
      <c r="F746" s="10">
        <f t="shared" si="105"/>
        <v>19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66517</v>
      </c>
      <c r="K746" s="25">
        <f t="shared" si="107"/>
        <v>0</v>
      </c>
    </row>
    <row r="747" spans="1:11" x14ac:dyDescent="0.25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66545</v>
      </c>
      <c r="B747" s="24">
        <f t="shared" si="102"/>
        <v>2082</v>
      </c>
      <c r="C747" s="9">
        <f t="shared" si="100"/>
        <v>66536</v>
      </c>
      <c r="D747" s="9">
        <f t="shared" si="103"/>
        <v>66566</v>
      </c>
      <c r="E747" s="3">
        <f t="shared" si="104"/>
        <v>31</v>
      </c>
      <c r="F747" s="10">
        <f t="shared" si="105"/>
        <v>22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66545</v>
      </c>
      <c r="K747" s="25">
        <f t="shared" si="107"/>
        <v>0</v>
      </c>
    </row>
    <row r="748" spans="1:11" x14ac:dyDescent="0.25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66576</v>
      </c>
      <c r="B748" s="24">
        <f t="shared" si="102"/>
        <v>2082</v>
      </c>
      <c r="C748" s="9">
        <f t="shared" si="100"/>
        <v>66567</v>
      </c>
      <c r="D748" s="9">
        <f t="shared" si="103"/>
        <v>66596</v>
      </c>
      <c r="E748" s="3">
        <f t="shared" si="104"/>
        <v>30</v>
      </c>
      <c r="F748" s="10">
        <f t="shared" si="105"/>
        <v>21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66576</v>
      </c>
      <c r="K748" s="25">
        <f t="shared" si="107"/>
        <v>0</v>
      </c>
    </row>
    <row r="749" spans="1:11" x14ac:dyDescent="0.25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66606</v>
      </c>
      <c r="B749" s="24">
        <f t="shared" si="102"/>
        <v>2082</v>
      </c>
      <c r="C749" s="9">
        <f t="shared" si="100"/>
        <v>66597</v>
      </c>
      <c r="D749" s="9">
        <f t="shared" si="103"/>
        <v>66627</v>
      </c>
      <c r="E749" s="3">
        <f t="shared" si="104"/>
        <v>31</v>
      </c>
      <c r="F749" s="10">
        <f t="shared" si="105"/>
        <v>22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66606</v>
      </c>
      <c r="K749" s="25">
        <f t="shared" si="107"/>
        <v>0</v>
      </c>
    </row>
    <row r="750" spans="1:11" x14ac:dyDescent="0.25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66637</v>
      </c>
      <c r="B750" s="24">
        <f t="shared" si="102"/>
        <v>2082</v>
      </c>
      <c r="C750" s="9">
        <f t="shared" si="100"/>
        <v>66628</v>
      </c>
      <c r="D750" s="9">
        <f t="shared" si="103"/>
        <v>66657</v>
      </c>
      <c r="E750" s="3">
        <f t="shared" si="104"/>
        <v>30</v>
      </c>
      <c r="F750" s="10">
        <f t="shared" si="105"/>
        <v>21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66637</v>
      </c>
      <c r="K750" s="25">
        <f t="shared" si="107"/>
        <v>0</v>
      </c>
    </row>
    <row r="751" spans="1:11" x14ac:dyDescent="0.25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66667</v>
      </c>
      <c r="B751" s="24">
        <f t="shared" si="102"/>
        <v>2082</v>
      </c>
      <c r="C751" s="9">
        <f t="shared" si="100"/>
        <v>66658</v>
      </c>
      <c r="D751" s="9">
        <f t="shared" si="103"/>
        <v>66688</v>
      </c>
      <c r="E751" s="3">
        <f t="shared" si="104"/>
        <v>31</v>
      </c>
      <c r="F751" s="10">
        <f t="shared" si="105"/>
        <v>22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66667</v>
      </c>
      <c r="K751" s="25">
        <f t="shared" si="107"/>
        <v>0</v>
      </c>
    </row>
    <row r="752" spans="1:11" x14ac:dyDescent="0.25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66698</v>
      </c>
      <c r="B752" s="24">
        <f t="shared" si="102"/>
        <v>2082</v>
      </c>
      <c r="C752" s="9">
        <f t="shared" si="100"/>
        <v>66689</v>
      </c>
      <c r="D752" s="9">
        <f t="shared" si="103"/>
        <v>66719</v>
      </c>
      <c r="E752" s="3">
        <f t="shared" si="104"/>
        <v>31</v>
      </c>
      <c r="F752" s="10">
        <f t="shared" si="105"/>
        <v>22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66698</v>
      </c>
      <c r="K752" s="25">
        <f t="shared" si="107"/>
        <v>0</v>
      </c>
    </row>
    <row r="753" spans="1:11" x14ac:dyDescent="0.25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66729</v>
      </c>
      <c r="B753" s="24">
        <f t="shared" si="102"/>
        <v>2082</v>
      </c>
      <c r="C753" s="9">
        <f t="shared" si="100"/>
        <v>66720</v>
      </c>
      <c r="D753" s="9">
        <f t="shared" si="103"/>
        <v>66749</v>
      </c>
      <c r="E753" s="3">
        <f t="shared" si="104"/>
        <v>30</v>
      </c>
      <c r="F753" s="10">
        <f t="shared" si="105"/>
        <v>21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66729</v>
      </c>
      <c r="K753" s="25">
        <f t="shared" si="107"/>
        <v>0</v>
      </c>
    </row>
    <row r="754" spans="1:11" x14ac:dyDescent="0.25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66759</v>
      </c>
      <c r="B754" s="24">
        <f t="shared" si="102"/>
        <v>2082</v>
      </c>
      <c r="C754" s="9">
        <f t="shared" si="100"/>
        <v>66750</v>
      </c>
      <c r="D754" s="9">
        <f t="shared" si="103"/>
        <v>66780</v>
      </c>
      <c r="E754" s="3">
        <f t="shared" si="104"/>
        <v>31</v>
      </c>
      <c r="F754" s="10">
        <f t="shared" si="105"/>
        <v>22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66759</v>
      </c>
      <c r="K754" s="25">
        <f t="shared" si="107"/>
        <v>0</v>
      </c>
    </row>
    <row r="755" spans="1:11" x14ac:dyDescent="0.25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66790</v>
      </c>
      <c r="B755" s="24">
        <f t="shared" si="102"/>
        <v>2082</v>
      </c>
      <c r="C755" s="9">
        <f t="shared" si="100"/>
        <v>66781</v>
      </c>
      <c r="D755" s="9">
        <f t="shared" si="103"/>
        <v>66810</v>
      </c>
      <c r="E755" s="3">
        <f t="shared" si="104"/>
        <v>30</v>
      </c>
      <c r="F755" s="10">
        <f t="shared" si="105"/>
        <v>21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66790</v>
      </c>
      <c r="K755" s="25">
        <f t="shared" si="107"/>
        <v>0</v>
      </c>
    </row>
    <row r="756" spans="1:11" x14ac:dyDescent="0.25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66820</v>
      </c>
      <c r="B756" s="24">
        <f t="shared" si="102"/>
        <v>2082</v>
      </c>
      <c r="C756" s="9">
        <f t="shared" si="100"/>
        <v>66811</v>
      </c>
      <c r="D756" s="9">
        <f t="shared" si="103"/>
        <v>66841</v>
      </c>
      <c r="E756" s="3">
        <f t="shared" si="104"/>
        <v>31</v>
      </c>
      <c r="F756" s="10">
        <f t="shared" si="105"/>
        <v>22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66820</v>
      </c>
      <c r="K756" s="25">
        <f t="shared" si="107"/>
        <v>0</v>
      </c>
    </row>
    <row r="757" spans="1:11" x14ac:dyDescent="0.25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66851</v>
      </c>
      <c r="B757" s="24">
        <f t="shared" si="102"/>
        <v>2083</v>
      </c>
      <c r="C757" s="9">
        <f t="shared" si="100"/>
        <v>66842</v>
      </c>
      <c r="D757" s="9">
        <f t="shared" si="103"/>
        <v>66872</v>
      </c>
      <c r="E757" s="3">
        <f t="shared" si="104"/>
        <v>31</v>
      </c>
      <c r="F757" s="10">
        <f t="shared" si="105"/>
        <v>22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66851</v>
      </c>
      <c r="K757" s="25">
        <f t="shared" si="107"/>
        <v>0</v>
      </c>
    </row>
    <row r="758" spans="1:11" x14ac:dyDescent="0.25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66882</v>
      </c>
      <c r="B758" s="24">
        <f t="shared" si="102"/>
        <v>2083</v>
      </c>
      <c r="C758" s="9">
        <f t="shared" si="100"/>
        <v>66873</v>
      </c>
      <c r="D758" s="9">
        <f t="shared" si="103"/>
        <v>66900</v>
      </c>
      <c r="E758" s="3">
        <f t="shared" si="104"/>
        <v>28</v>
      </c>
      <c r="F758" s="10">
        <f t="shared" si="105"/>
        <v>19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66882</v>
      </c>
      <c r="K758" s="25">
        <f t="shared" si="107"/>
        <v>0</v>
      </c>
    </row>
    <row r="759" spans="1:11" x14ac:dyDescent="0.25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66910</v>
      </c>
      <c r="B759" s="24">
        <f t="shared" si="102"/>
        <v>2083</v>
      </c>
      <c r="C759" s="9">
        <f t="shared" si="100"/>
        <v>66901</v>
      </c>
      <c r="D759" s="9">
        <f t="shared" si="103"/>
        <v>66931</v>
      </c>
      <c r="E759" s="3">
        <f t="shared" si="104"/>
        <v>31</v>
      </c>
      <c r="F759" s="10">
        <f t="shared" si="105"/>
        <v>22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66910</v>
      </c>
      <c r="K759" s="25">
        <f t="shared" si="107"/>
        <v>0</v>
      </c>
    </row>
    <row r="760" spans="1:11" x14ac:dyDescent="0.25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66941</v>
      </c>
      <c r="B760" s="24">
        <f t="shared" si="102"/>
        <v>2083</v>
      </c>
      <c r="C760" s="9">
        <f t="shared" si="100"/>
        <v>66932</v>
      </c>
      <c r="D760" s="9">
        <f t="shared" si="103"/>
        <v>66961</v>
      </c>
      <c r="E760" s="3">
        <f t="shared" si="104"/>
        <v>30</v>
      </c>
      <c r="F760" s="10">
        <f t="shared" si="105"/>
        <v>21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66941</v>
      </c>
      <c r="K760" s="25">
        <f t="shared" si="107"/>
        <v>0</v>
      </c>
    </row>
    <row r="761" spans="1:11" x14ac:dyDescent="0.25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66971</v>
      </c>
      <c r="B761" s="24">
        <f t="shared" si="102"/>
        <v>2083</v>
      </c>
      <c r="C761" s="9">
        <f t="shared" si="100"/>
        <v>66962</v>
      </c>
      <c r="D761" s="9">
        <f t="shared" si="103"/>
        <v>66992</v>
      </c>
      <c r="E761" s="3">
        <f t="shared" si="104"/>
        <v>31</v>
      </c>
      <c r="F761" s="10">
        <f t="shared" si="105"/>
        <v>22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66971</v>
      </c>
      <c r="K761" s="25">
        <f t="shared" si="107"/>
        <v>0</v>
      </c>
    </row>
    <row r="762" spans="1:11" x14ac:dyDescent="0.25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67002</v>
      </c>
      <c r="B762" s="24">
        <f t="shared" si="102"/>
        <v>2083</v>
      </c>
      <c r="C762" s="9">
        <f t="shared" si="100"/>
        <v>66993</v>
      </c>
      <c r="D762" s="9">
        <f t="shared" si="103"/>
        <v>67022</v>
      </c>
      <c r="E762" s="3">
        <f t="shared" si="104"/>
        <v>30</v>
      </c>
      <c r="F762" s="10">
        <f t="shared" si="105"/>
        <v>21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67002</v>
      </c>
      <c r="K762" s="25">
        <f t="shared" si="107"/>
        <v>0</v>
      </c>
    </row>
    <row r="763" spans="1:11" x14ac:dyDescent="0.25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67032</v>
      </c>
      <c r="B763" s="24">
        <f t="shared" si="102"/>
        <v>2083</v>
      </c>
      <c r="C763" s="9">
        <f t="shared" si="100"/>
        <v>67023</v>
      </c>
      <c r="D763" s="9">
        <f t="shared" si="103"/>
        <v>67053</v>
      </c>
      <c r="E763" s="3">
        <f t="shared" si="104"/>
        <v>31</v>
      </c>
      <c r="F763" s="10">
        <f t="shared" si="105"/>
        <v>22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67032</v>
      </c>
      <c r="K763" s="25">
        <f t="shared" si="107"/>
        <v>0</v>
      </c>
    </row>
    <row r="764" spans="1:11" x14ac:dyDescent="0.25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67063</v>
      </c>
      <c r="B764" s="24">
        <f t="shared" si="102"/>
        <v>2083</v>
      </c>
      <c r="C764" s="9">
        <f t="shared" si="100"/>
        <v>67054</v>
      </c>
      <c r="D764" s="9">
        <f t="shared" si="103"/>
        <v>67084</v>
      </c>
      <c r="E764" s="3">
        <f t="shared" si="104"/>
        <v>31</v>
      </c>
      <c r="F764" s="10">
        <f t="shared" si="105"/>
        <v>22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67063</v>
      </c>
      <c r="K764" s="25">
        <f t="shared" si="107"/>
        <v>0</v>
      </c>
    </row>
    <row r="765" spans="1:11" x14ac:dyDescent="0.25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67094</v>
      </c>
      <c r="B765" s="24">
        <f t="shared" si="102"/>
        <v>2083</v>
      </c>
      <c r="C765" s="9">
        <f t="shared" si="100"/>
        <v>67085</v>
      </c>
      <c r="D765" s="9">
        <f t="shared" si="103"/>
        <v>67114</v>
      </c>
      <c r="E765" s="3">
        <f t="shared" si="104"/>
        <v>30</v>
      </c>
      <c r="F765" s="10">
        <f t="shared" si="105"/>
        <v>21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67094</v>
      </c>
      <c r="K765" s="25">
        <f t="shared" si="107"/>
        <v>0</v>
      </c>
    </row>
    <row r="766" spans="1:11" x14ac:dyDescent="0.25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67124</v>
      </c>
      <c r="B766" s="24">
        <f t="shared" si="102"/>
        <v>2083</v>
      </c>
      <c r="C766" s="9">
        <f t="shared" si="100"/>
        <v>67115</v>
      </c>
      <c r="D766" s="9">
        <f t="shared" si="103"/>
        <v>67145</v>
      </c>
      <c r="E766" s="3">
        <f t="shared" si="104"/>
        <v>31</v>
      </c>
      <c r="F766" s="10">
        <f t="shared" si="105"/>
        <v>22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67124</v>
      </c>
      <c r="K766" s="25">
        <f t="shared" si="107"/>
        <v>0</v>
      </c>
    </row>
    <row r="767" spans="1:11" x14ac:dyDescent="0.25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67155</v>
      </c>
      <c r="B767" s="24">
        <f t="shared" si="102"/>
        <v>2083</v>
      </c>
      <c r="C767" s="9">
        <f t="shared" si="100"/>
        <v>67146</v>
      </c>
      <c r="D767" s="9">
        <f t="shared" si="103"/>
        <v>67175</v>
      </c>
      <c r="E767" s="3">
        <f t="shared" si="104"/>
        <v>30</v>
      </c>
      <c r="F767" s="10">
        <f t="shared" si="105"/>
        <v>21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67155</v>
      </c>
      <c r="K767" s="25">
        <f t="shared" si="107"/>
        <v>0</v>
      </c>
    </row>
    <row r="768" spans="1:11" x14ac:dyDescent="0.25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67185</v>
      </c>
      <c r="B768" s="24">
        <f t="shared" si="102"/>
        <v>2083</v>
      </c>
      <c r="C768" s="9">
        <f t="shared" si="100"/>
        <v>67176</v>
      </c>
      <c r="D768" s="9">
        <f t="shared" si="103"/>
        <v>67206</v>
      </c>
      <c r="E768" s="3">
        <f t="shared" si="104"/>
        <v>31</v>
      </c>
      <c r="F768" s="10">
        <f t="shared" si="105"/>
        <v>22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67185</v>
      </c>
      <c r="K768" s="25">
        <f t="shared" si="107"/>
        <v>0</v>
      </c>
    </row>
    <row r="769" spans="1:11" x14ac:dyDescent="0.25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67216</v>
      </c>
      <c r="B769" s="24">
        <f t="shared" si="102"/>
        <v>2084</v>
      </c>
      <c r="C769" s="9">
        <f t="shared" si="100"/>
        <v>67207</v>
      </c>
      <c r="D769" s="9">
        <f t="shared" si="103"/>
        <v>67237</v>
      </c>
      <c r="E769" s="3">
        <f t="shared" si="104"/>
        <v>31</v>
      </c>
      <c r="F769" s="10">
        <f t="shared" si="105"/>
        <v>22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67216</v>
      </c>
      <c r="K769" s="25">
        <f t="shared" si="107"/>
        <v>0</v>
      </c>
    </row>
    <row r="770" spans="1:11" x14ac:dyDescent="0.25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67247</v>
      </c>
      <c r="B770" s="24">
        <f t="shared" si="102"/>
        <v>2084</v>
      </c>
      <c r="C770" s="9">
        <f t="shared" si="100"/>
        <v>67238</v>
      </c>
      <c r="D770" s="9">
        <f t="shared" si="103"/>
        <v>67266</v>
      </c>
      <c r="E770" s="3">
        <f t="shared" si="104"/>
        <v>29</v>
      </c>
      <c r="F770" s="10">
        <f t="shared" si="105"/>
        <v>20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67247</v>
      </c>
      <c r="K770" s="25">
        <f t="shared" si="107"/>
        <v>0</v>
      </c>
    </row>
    <row r="771" spans="1:11" x14ac:dyDescent="0.25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67276</v>
      </c>
      <c r="B771" s="24">
        <f t="shared" si="102"/>
        <v>2084</v>
      </c>
      <c r="C771" s="9">
        <f t="shared" si="100"/>
        <v>67267</v>
      </c>
      <c r="D771" s="9">
        <f t="shared" si="103"/>
        <v>67297</v>
      </c>
      <c r="E771" s="3">
        <f t="shared" si="104"/>
        <v>31</v>
      </c>
      <c r="F771" s="10">
        <f t="shared" si="105"/>
        <v>22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67276</v>
      </c>
      <c r="K771" s="25">
        <f t="shared" si="107"/>
        <v>0</v>
      </c>
    </row>
    <row r="772" spans="1:11" x14ac:dyDescent="0.25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67307</v>
      </c>
      <c r="B772" s="24">
        <f t="shared" si="102"/>
        <v>2084</v>
      </c>
      <c r="C772" s="9">
        <f t="shared" si="100"/>
        <v>67298</v>
      </c>
      <c r="D772" s="9">
        <f t="shared" si="103"/>
        <v>67327</v>
      </c>
      <c r="E772" s="3">
        <f t="shared" si="104"/>
        <v>30</v>
      </c>
      <c r="F772" s="10">
        <f t="shared" si="105"/>
        <v>21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67307</v>
      </c>
      <c r="K772" s="25">
        <f t="shared" si="107"/>
        <v>0</v>
      </c>
    </row>
    <row r="773" spans="1:11" x14ac:dyDescent="0.25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67337</v>
      </c>
      <c r="B773" s="24">
        <f t="shared" si="102"/>
        <v>2084</v>
      </c>
      <c r="C773" s="9">
        <f t="shared" ref="C773:C836" si="109">EOMONTH(A773,-1)+1</f>
        <v>67328</v>
      </c>
      <c r="D773" s="9">
        <f t="shared" si="103"/>
        <v>67358</v>
      </c>
      <c r="E773" s="3">
        <f t="shared" si="104"/>
        <v>31</v>
      </c>
      <c r="F773" s="10">
        <f t="shared" si="105"/>
        <v>22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67337</v>
      </c>
      <c r="K773" s="25">
        <f t="shared" si="107"/>
        <v>0</v>
      </c>
    </row>
    <row r="774" spans="1:11" x14ac:dyDescent="0.25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67368</v>
      </c>
      <c r="B774" s="24">
        <f t="shared" ref="B774:B837" si="111">YEAR(A774)</f>
        <v>2084</v>
      </c>
      <c r="C774" s="9">
        <f t="shared" si="109"/>
        <v>67359</v>
      </c>
      <c r="D774" s="9">
        <f t="shared" ref="D774:D837" si="112">EOMONTH(A774,0)</f>
        <v>67388</v>
      </c>
      <c r="E774" s="3">
        <f t="shared" ref="E774:E837" si="113">D774-C774+1</f>
        <v>30</v>
      </c>
      <c r="F774" s="10">
        <f t="shared" ref="F774:F837" si="114">D774-A774+1</f>
        <v>21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67368</v>
      </c>
      <c r="K774" s="25">
        <f t="shared" si="107"/>
        <v>0</v>
      </c>
    </row>
    <row r="775" spans="1:11" x14ac:dyDescent="0.25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67398</v>
      </c>
      <c r="B775" s="24">
        <f t="shared" si="111"/>
        <v>2084</v>
      </c>
      <c r="C775" s="9">
        <f t="shared" si="109"/>
        <v>67389</v>
      </c>
      <c r="D775" s="9">
        <f t="shared" si="112"/>
        <v>67419</v>
      </c>
      <c r="E775" s="3">
        <f t="shared" si="113"/>
        <v>31</v>
      </c>
      <c r="F775" s="10">
        <f t="shared" si="114"/>
        <v>22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67398</v>
      </c>
      <c r="K775" s="25">
        <f t="shared" ref="K775:K838" si="116">H775+I775</f>
        <v>0</v>
      </c>
    </row>
    <row r="776" spans="1:11" x14ac:dyDescent="0.25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67429</v>
      </c>
      <c r="B776" s="24">
        <f t="shared" si="111"/>
        <v>2084</v>
      </c>
      <c r="C776" s="9">
        <f t="shared" si="109"/>
        <v>67420</v>
      </c>
      <c r="D776" s="9">
        <f t="shared" si="112"/>
        <v>67450</v>
      </c>
      <c r="E776" s="3">
        <f t="shared" si="113"/>
        <v>31</v>
      </c>
      <c r="F776" s="10">
        <f t="shared" si="114"/>
        <v>22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67429</v>
      </c>
      <c r="K776" s="25">
        <f t="shared" si="116"/>
        <v>0</v>
      </c>
    </row>
    <row r="777" spans="1:11" x14ac:dyDescent="0.25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67460</v>
      </c>
      <c r="B777" s="24">
        <f t="shared" si="111"/>
        <v>2084</v>
      </c>
      <c r="C777" s="9">
        <f t="shared" si="109"/>
        <v>67451</v>
      </c>
      <c r="D777" s="9">
        <f t="shared" si="112"/>
        <v>67480</v>
      </c>
      <c r="E777" s="3">
        <f t="shared" si="113"/>
        <v>30</v>
      </c>
      <c r="F777" s="10">
        <f t="shared" si="114"/>
        <v>21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67460</v>
      </c>
      <c r="K777" s="25">
        <f t="shared" si="116"/>
        <v>0</v>
      </c>
    </row>
    <row r="778" spans="1:11" x14ac:dyDescent="0.25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67490</v>
      </c>
      <c r="B778" s="24">
        <f t="shared" si="111"/>
        <v>2084</v>
      </c>
      <c r="C778" s="9">
        <f t="shared" si="109"/>
        <v>67481</v>
      </c>
      <c r="D778" s="9">
        <f t="shared" si="112"/>
        <v>67511</v>
      </c>
      <c r="E778" s="3">
        <f t="shared" si="113"/>
        <v>31</v>
      </c>
      <c r="F778" s="10">
        <f t="shared" si="114"/>
        <v>22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67490</v>
      </c>
      <c r="K778" s="25">
        <f t="shared" si="116"/>
        <v>0</v>
      </c>
    </row>
    <row r="779" spans="1:11" x14ac:dyDescent="0.25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67521</v>
      </c>
      <c r="B779" s="24">
        <f t="shared" si="111"/>
        <v>2084</v>
      </c>
      <c r="C779" s="9">
        <f t="shared" si="109"/>
        <v>67512</v>
      </c>
      <c r="D779" s="9">
        <f t="shared" si="112"/>
        <v>67541</v>
      </c>
      <c r="E779" s="3">
        <f t="shared" si="113"/>
        <v>30</v>
      </c>
      <c r="F779" s="10">
        <f t="shared" si="114"/>
        <v>21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67521</v>
      </c>
      <c r="K779" s="25">
        <f t="shared" si="116"/>
        <v>0</v>
      </c>
    </row>
    <row r="780" spans="1:11" x14ac:dyDescent="0.25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67551</v>
      </c>
      <c r="B780" s="24">
        <f t="shared" si="111"/>
        <v>2084</v>
      </c>
      <c r="C780" s="9">
        <f t="shared" si="109"/>
        <v>67542</v>
      </c>
      <c r="D780" s="9">
        <f t="shared" si="112"/>
        <v>67572</v>
      </c>
      <c r="E780" s="3">
        <f t="shared" si="113"/>
        <v>31</v>
      </c>
      <c r="F780" s="10">
        <f t="shared" si="114"/>
        <v>22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67551</v>
      </c>
      <c r="K780" s="25">
        <f t="shared" si="116"/>
        <v>0</v>
      </c>
    </row>
    <row r="781" spans="1:11" x14ac:dyDescent="0.25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67582</v>
      </c>
      <c r="B781" s="24">
        <f t="shared" si="111"/>
        <v>2085</v>
      </c>
      <c r="C781" s="9">
        <f t="shared" si="109"/>
        <v>67573</v>
      </c>
      <c r="D781" s="9">
        <f t="shared" si="112"/>
        <v>67603</v>
      </c>
      <c r="E781" s="3">
        <f t="shared" si="113"/>
        <v>31</v>
      </c>
      <c r="F781" s="10">
        <f t="shared" si="114"/>
        <v>22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67582</v>
      </c>
      <c r="K781" s="25">
        <f t="shared" si="116"/>
        <v>0</v>
      </c>
    </row>
    <row r="782" spans="1:11" x14ac:dyDescent="0.25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67613</v>
      </c>
      <c r="B782" s="24">
        <f t="shared" si="111"/>
        <v>2085</v>
      </c>
      <c r="C782" s="9">
        <f t="shared" si="109"/>
        <v>67604</v>
      </c>
      <c r="D782" s="9">
        <f t="shared" si="112"/>
        <v>67631</v>
      </c>
      <c r="E782" s="3">
        <f t="shared" si="113"/>
        <v>28</v>
      </c>
      <c r="F782" s="10">
        <f t="shared" si="114"/>
        <v>19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67613</v>
      </c>
      <c r="K782" s="25">
        <f t="shared" si="116"/>
        <v>0</v>
      </c>
    </row>
    <row r="783" spans="1:11" x14ac:dyDescent="0.25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67641</v>
      </c>
      <c r="B783" s="24">
        <f t="shared" si="111"/>
        <v>2085</v>
      </c>
      <c r="C783" s="9">
        <f t="shared" si="109"/>
        <v>67632</v>
      </c>
      <c r="D783" s="9">
        <f t="shared" si="112"/>
        <v>67662</v>
      </c>
      <c r="E783" s="3">
        <f t="shared" si="113"/>
        <v>31</v>
      </c>
      <c r="F783" s="10">
        <f t="shared" si="114"/>
        <v>22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67641</v>
      </c>
      <c r="K783" s="25">
        <f t="shared" si="116"/>
        <v>0</v>
      </c>
    </row>
    <row r="784" spans="1:11" x14ac:dyDescent="0.25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67672</v>
      </c>
      <c r="B784" s="24">
        <f t="shared" si="111"/>
        <v>2085</v>
      </c>
      <c r="C784" s="9">
        <f t="shared" si="109"/>
        <v>67663</v>
      </c>
      <c r="D784" s="9">
        <f t="shared" si="112"/>
        <v>67692</v>
      </c>
      <c r="E784" s="3">
        <f t="shared" si="113"/>
        <v>30</v>
      </c>
      <c r="F784" s="10">
        <f t="shared" si="114"/>
        <v>21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67672</v>
      </c>
      <c r="K784" s="25">
        <f t="shared" si="116"/>
        <v>0</v>
      </c>
    </row>
    <row r="785" spans="1:11" x14ac:dyDescent="0.25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67702</v>
      </c>
      <c r="B785" s="24">
        <f t="shared" si="111"/>
        <v>2085</v>
      </c>
      <c r="C785" s="9">
        <f t="shared" si="109"/>
        <v>67693</v>
      </c>
      <c r="D785" s="9">
        <f t="shared" si="112"/>
        <v>67723</v>
      </c>
      <c r="E785" s="3">
        <f t="shared" si="113"/>
        <v>31</v>
      </c>
      <c r="F785" s="10">
        <f t="shared" si="114"/>
        <v>22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67702</v>
      </c>
      <c r="K785" s="25">
        <f t="shared" si="116"/>
        <v>0</v>
      </c>
    </row>
    <row r="786" spans="1:11" x14ac:dyDescent="0.25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67733</v>
      </c>
      <c r="B786" s="24">
        <f t="shared" si="111"/>
        <v>2085</v>
      </c>
      <c r="C786" s="9">
        <f t="shared" si="109"/>
        <v>67724</v>
      </c>
      <c r="D786" s="9">
        <f t="shared" si="112"/>
        <v>67753</v>
      </c>
      <c r="E786" s="3">
        <f t="shared" si="113"/>
        <v>30</v>
      </c>
      <c r="F786" s="10">
        <f t="shared" si="114"/>
        <v>21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67733</v>
      </c>
      <c r="K786" s="25">
        <f t="shared" si="116"/>
        <v>0</v>
      </c>
    </row>
    <row r="787" spans="1:11" x14ac:dyDescent="0.25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67763</v>
      </c>
      <c r="B787" s="24">
        <f t="shared" si="111"/>
        <v>2085</v>
      </c>
      <c r="C787" s="9">
        <f t="shared" si="109"/>
        <v>67754</v>
      </c>
      <c r="D787" s="9">
        <f t="shared" si="112"/>
        <v>67784</v>
      </c>
      <c r="E787" s="3">
        <f t="shared" si="113"/>
        <v>31</v>
      </c>
      <c r="F787" s="10">
        <f t="shared" si="114"/>
        <v>22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67763</v>
      </c>
      <c r="K787" s="25">
        <f t="shared" si="116"/>
        <v>0</v>
      </c>
    </row>
    <row r="788" spans="1:11" x14ac:dyDescent="0.25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67794</v>
      </c>
      <c r="B788" s="24">
        <f t="shared" si="111"/>
        <v>2085</v>
      </c>
      <c r="C788" s="9">
        <f t="shared" si="109"/>
        <v>67785</v>
      </c>
      <c r="D788" s="9">
        <f t="shared" si="112"/>
        <v>67815</v>
      </c>
      <c r="E788" s="3">
        <f t="shared" si="113"/>
        <v>31</v>
      </c>
      <c r="F788" s="10">
        <f t="shared" si="114"/>
        <v>22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67794</v>
      </c>
      <c r="K788" s="25">
        <f t="shared" si="116"/>
        <v>0</v>
      </c>
    </row>
    <row r="789" spans="1:11" x14ac:dyDescent="0.25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67825</v>
      </c>
      <c r="B789" s="24">
        <f t="shared" si="111"/>
        <v>2085</v>
      </c>
      <c r="C789" s="9">
        <f t="shared" si="109"/>
        <v>67816</v>
      </c>
      <c r="D789" s="9">
        <f t="shared" si="112"/>
        <v>67845</v>
      </c>
      <c r="E789" s="3">
        <f t="shared" si="113"/>
        <v>30</v>
      </c>
      <c r="F789" s="10">
        <f t="shared" si="114"/>
        <v>21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67825</v>
      </c>
      <c r="K789" s="25">
        <f t="shared" si="116"/>
        <v>0</v>
      </c>
    </row>
    <row r="790" spans="1:11" x14ac:dyDescent="0.25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67855</v>
      </c>
      <c r="B790" s="24">
        <f t="shared" si="111"/>
        <v>2085</v>
      </c>
      <c r="C790" s="9">
        <f t="shared" si="109"/>
        <v>67846</v>
      </c>
      <c r="D790" s="9">
        <f t="shared" si="112"/>
        <v>67876</v>
      </c>
      <c r="E790" s="3">
        <f t="shared" si="113"/>
        <v>31</v>
      </c>
      <c r="F790" s="10">
        <f t="shared" si="114"/>
        <v>22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67855</v>
      </c>
      <c r="K790" s="25">
        <f t="shared" si="116"/>
        <v>0</v>
      </c>
    </row>
    <row r="791" spans="1:11" x14ac:dyDescent="0.25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67886</v>
      </c>
      <c r="B791" s="24">
        <f t="shared" si="111"/>
        <v>2085</v>
      </c>
      <c r="C791" s="9">
        <f t="shared" si="109"/>
        <v>67877</v>
      </c>
      <c r="D791" s="9">
        <f t="shared" si="112"/>
        <v>67906</v>
      </c>
      <c r="E791" s="3">
        <f t="shared" si="113"/>
        <v>30</v>
      </c>
      <c r="F791" s="10">
        <f t="shared" si="114"/>
        <v>21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67886</v>
      </c>
      <c r="K791" s="25">
        <f t="shared" si="116"/>
        <v>0</v>
      </c>
    </row>
    <row r="792" spans="1:11" x14ac:dyDescent="0.25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67916</v>
      </c>
      <c r="B792" s="24">
        <f t="shared" si="111"/>
        <v>2085</v>
      </c>
      <c r="C792" s="9">
        <f t="shared" si="109"/>
        <v>67907</v>
      </c>
      <c r="D792" s="9">
        <f t="shared" si="112"/>
        <v>67937</v>
      </c>
      <c r="E792" s="3">
        <f t="shared" si="113"/>
        <v>31</v>
      </c>
      <c r="F792" s="10">
        <f t="shared" si="114"/>
        <v>22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67916</v>
      </c>
      <c r="K792" s="25">
        <f t="shared" si="116"/>
        <v>0</v>
      </c>
    </row>
    <row r="793" spans="1:11" x14ac:dyDescent="0.25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67947</v>
      </c>
      <c r="B793" s="24">
        <f t="shared" si="111"/>
        <v>2086</v>
      </c>
      <c r="C793" s="9">
        <f t="shared" si="109"/>
        <v>67938</v>
      </c>
      <c r="D793" s="9">
        <f t="shared" si="112"/>
        <v>67968</v>
      </c>
      <c r="E793" s="3">
        <f t="shared" si="113"/>
        <v>31</v>
      </c>
      <c r="F793" s="10">
        <f t="shared" si="114"/>
        <v>22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67947</v>
      </c>
      <c r="K793" s="25">
        <f t="shared" si="116"/>
        <v>0</v>
      </c>
    </row>
    <row r="794" spans="1:11" x14ac:dyDescent="0.25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67978</v>
      </c>
      <c r="B794" s="24">
        <f t="shared" si="111"/>
        <v>2086</v>
      </c>
      <c r="C794" s="9">
        <f t="shared" si="109"/>
        <v>67969</v>
      </c>
      <c r="D794" s="9">
        <f t="shared" si="112"/>
        <v>67996</v>
      </c>
      <c r="E794" s="3">
        <f t="shared" si="113"/>
        <v>28</v>
      </c>
      <c r="F794" s="10">
        <f t="shared" si="114"/>
        <v>19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67978</v>
      </c>
      <c r="K794" s="25">
        <f t="shared" si="116"/>
        <v>0</v>
      </c>
    </row>
    <row r="795" spans="1:11" x14ac:dyDescent="0.25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68006</v>
      </c>
      <c r="B795" s="24">
        <f t="shared" si="111"/>
        <v>2086</v>
      </c>
      <c r="C795" s="9">
        <f t="shared" si="109"/>
        <v>67997</v>
      </c>
      <c r="D795" s="9">
        <f t="shared" si="112"/>
        <v>68027</v>
      </c>
      <c r="E795" s="3">
        <f t="shared" si="113"/>
        <v>31</v>
      </c>
      <c r="F795" s="10">
        <f t="shared" si="114"/>
        <v>22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68006</v>
      </c>
      <c r="K795" s="25">
        <f t="shared" si="116"/>
        <v>0</v>
      </c>
    </row>
    <row r="796" spans="1:11" x14ac:dyDescent="0.25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68037</v>
      </c>
      <c r="B796" s="24">
        <f t="shared" si="111"/>
        <v>2086</v>
      </c>
      <c r="C796" s="9">
        <f t="shared" si="109"/>
        <v>68028</v>
      </c>
      <c r="D796" s="9">
        <f t="shared" si="112"/>
        <v>68057</v>
      </c>
      <c r="E796" s="3">
        <f t="shared" si="113"/>
        <v>30</v>
      </c>
      <c r="F796" s="10">
        <f t="shared" si="114"/>
        <v>21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68037</v>
      </c>
      <c r="K796" s="25">
        <f t="shared" si="116"/>
        <v>0</v>
      </c>
    </row>
    <row r="797" spans="1:11" x14ac:dyDescent="0.25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68067</v>
      </c>
      <c r="B797" s="24">
        <f t="shared" si="111"/>
        <v>2086</v>
      </c>
      <c r="C797" s="9">
        <f t="shared" si="109"/>
        <v>68058</v>
      </c>
      <c r="D797" s="9">
        <f t="shared" si="112"/>
        <v>68088</v>
      </c>
      <c r="E797" s="3">
        <f t="shared" si="113"/>
        <v>31</v>
      </c>
      <c r="F797" s="10">
        <f t="shared" si="114"/>
        <v>22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68067</v>
      </c>
      <c r="K797" s="25">
        <f t="shared" si="116"/>
        <v>0</v>
      </c>
    </row>
    <row r="798" spans="1:11" x14ac:dyDescent="0.25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68098</v>
      </c>
      <c r="B798" s="24">
        <f t="shared" si="111"/>
        <v>2086</v>
      </c>
      <c r="C798" s="9">
        <f t="shared" si="109"/>
        <v>68089</v>
      </c>
      <c r="D798" s="9">
        <f t="shared" si="112"/>
        <v>68118</v>
      </c>
      <c r="E798" s="3">
        <f t="shared" si="113"/>
        <v>30</v>
      </c>
      <c r="F798" s="10">
        <f t="shared" si="114"/>
        <v>21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68098</v>
      </c>
      <c r="K798" s="25">
        <f t="shared" si="116"/>
        <v>0</v>
      </c>
    </row>
    <row r="799" spans="1:11" x14ac:dyDescent="0.25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68128</v>
      </c>
      <c r="B799" s="24">
        <f t="shared" si="111"/>
        <v>2086</v>
      </c>
      <c r="C799" s="9">
        <f t="shared" si="109"/>
        <v>68119</v>
      </c>
      <c r="D799" s="9">
        <f t="shared" si="112"/>
        <v>68149</v>
      </c>
      <c r="E799" s="3">
        <f t="shared" si="113"/>
        <v>31</v>
      </c>
      <c r="F799" s="10">
        <f t="shared" si="114"/>
        <v>22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68128</v>
      </c>
      <c r="K799" s="25">
        <f t="shared" si="116"/>
        <v>0</v>
      </c>
    </row>
    <row r="800" spans="1:11" x14ac:dyDescent="0.25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68159</v>
      </c>
      <c r="B800" s="24">
        <f t="shared" si="111"/>
        <v>2086</v>
      </c>
      <c r="C800" s="9">
        <f t="shared" si="109"/>
        <v>68150</v>
      </c>
      <c r="D800" s="9">
        <f t="shared" si="112"/>
        <v>68180</v>
      </c>
      <c r="E800" s="3">
        <f t="shared" si="113"/>
        <v>31</v>
      </c>
      <c r="F800" s="10">
        <f t="shared" si="114"/>
        <v>22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68159</v>
      </c>
      <c r="K800" s="25">
        <f t="shared" si="116"/>
        <v>0</v>
      </c>
    </row>
    <row r="801" spans="1:11" x14ac:dyDescent="0.25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68190</v>
      </c>
      <c r="B801" s="24">
        <f t="shared" si="111"/>
        <v>2086</v>
      </c>
      <c r="C801" s="9">
        <f t="shared" si="109"/>
        <v>68181</v>
      </c>
      <c r="D801" s="9">
        <f t="shared" si="112"/>
        <v>68210</v>
      </c>
      <c r="E801" s="3">
        <f t="shared" si="113"/>
        <v>30</v>
      </c>
      <c r="F801" s="10">
        <f t="shared" si="114"/>
        <v>21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68190</v>
      </c>
      <c r="K801" s="25">
        <f t="shared" si="116"/>
        <v>0</v>
      </c>
    </row>
    <row r="802" spans="1:11" x14ac:dyDescent="0.25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68220</v>
      </c>
      <c r="B802" s="24">
        <f t="shared" si="111"/>
        <v>2086</v>
      </c>
      <c r="C802" s="9">
        <f t="shared" si="109"/>
        <v>68211</v>
      </c>
      <c r="D802" s="9">
        <f t="shared" si="112"/>
        <v>68241</v>
      </c>
      <c r="E802" s="3">
        <f t="shared" si="113"/>
        <v>31</v>
      </c>
      <c r="F802" s="10">
        <f t="shared" si="114"/>
        <v>22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68220</v>
      </c>
      <c r="K802" s="25">
        <f t="shared" si="116"/>
        <v>0</v>
      </c>
    </row>
    <row r="803" spans="1:11" x14ac:dyDescent="0.25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68251</v>
      </c>
      <c r="B803" s="24">
        <f t="shared" si="111"/>
        <v>2086</v>
      </c>
      <c r="C803" s="9">
        <f t="shared" si="109"/>
        <v>68242</v>
      </c>
      <c r="D803" s="9">
        <f t="shared" si="112"/>
        <v>68271</v>
      </c>
      <c r="E803" s="3">
        <f t="shared" si="113"/>
        <v>30</v>
      </c>
      <c r="F803" s="10">
        <f t="shared" si="114"/>
        <v>21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68251</v>
      </c>
      <c r="K803" s="25">
        <f t="shared" si="116"/>
        <v>0</v>
      </c>
    </row>
    <row r="804" spans="1:11" x14ac:dyDescent="0.25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68281</v>
      </c>
      <c r="B804" s="24">
        <f t="shared" si="111"/>
        <v>2086</v>
      </c>
      <c r="C804" s="9">
        <f t="shared" si="109"/>
        <v>68272</v>
      </c>
      <c r="D804" s="9">
        <f t="shared" si="112"/>
        <v>68302</v>
      </c>
      <c r="E804" s="3">
        <f t="shared" si="113"/>
        <v>31</v>
      </c>
      <c r="F804" s="10">
        <f t="shared" si="114"/>
        <v>22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68281</v>
      </c>
      <c r="K804" s="25">
        <f t="shared" si="116"/>
        <v>0</v>
      </c>
    </row>
    <row r="805" spans="1:11" x14ac:dyDescent="0.25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68312</v>
      </c>
      <c r="B805" s="24">
        <f t="shared" si="111"/>
        <v>2087</v>
      </c>
      <c r="C805" s="9">
        <f t="shared" si="109"/>
        <v>68303</v>
      </c>
      <c r="D805" s="9">
        <f t="shared" si="112"/>
        <v>68333</v>
      </c>
      <c r="E805" s="3">
        <f t="shared" si="113"/>
        <v>31</v>
      </c>
      <c r="F805" s="10">
        <f t="shared" si="114"/>
        <v>22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68312</v>
      </c>
      <c r="K805" s="25">
        <f t="shared" si="116"/>
        <v>0</v>
      </c>
    </row>
    <row r="806" spans="1:11" x14ac:dyDescent="0.25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68343</v>
      </c>
      <c r="B806" s="24">
        <f t="shared" si="111"/>
        <v>2087</v>
      </c>
      <c r="C806" s="9">
        <f t="shared" si="109"/>
        <v>68334</v>
      </c>
      <c r="D806" s="9">
        <f t="shared" si="112"/>
        <v>68361</v>
      </c>
      <c r="E806" s="3">
        <f t="shared" si="113"/>
        <v>28</v>
      </c>
      <c r="F806" s="10">
        <f t="shared" si="114"/>
        <v>19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68343</v>
      </c>
      <c r="K806" s="25">
        <f t="shared" si="116"/>
        <v>0</v>
      </c>
    </row>
    <row r="807" spans="1:11" x14ac:dyDescent="0.25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68371</v>
      </c>
      <c r="B807" s="24">
        <f t="shared" si="111"/>
        <v>2087</v>
      </c>
      <c r="C807" s="9">
        <f t="shared" si="109"/>
        <v>68362</v>
      </c>
      <c r="D807" s="9">
        <f t="shared" si="112"/>
        <v>68392</v>
      </c>
      <c r="E807" s="3">
        <f t="shared" si="113"/>
        <v>31</v>
      </c>
      <c r="F807" s="10">
        <f t="shared" si="114"/>
        <v>22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68371</v>
      </c>
      <c r="K807" s="25">
        <f t="shared" si="116"/>
        <v>0</v>
      </c>
    </row>
    <row r="808" spans="1:11" x14ac:dyDescent="0.25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68402</v>
      </c>
      <c r="B808" s="24">
        <f t="shared" si="111"/>
        <v>2087</v>
      </c>
      <c r="C808" s="9">
        <f t="shared" si="109"/>
        <v>68393</v>
      </c>
      <c r="D808" s="9">
        <f t="shared" si="112"/>
        <v>68422</v>
      </c>
      <c r="E808" s="3">
        <f t="shared" si="113"/>
        <v>30</v>
      </c>
      <c r="F808" s="10">
        <f t="shared" si="114"/>
        <v>21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68402</v>
      </c>
      <c r="K808" s="25">
        <f t="shared" si="116"/>
        <v>0</v>
      </c>
    </row>
    <row r="809" spans="1:11" x14ac:dyDescent="0.25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68432</v>
      </c>
      <c r="B809" s="24">
        <f t="shared" si="111"/>
        <v>2087</v>
      </c>
      <c r="C809" s="9">
        <f t="shared" si="109"/>
        <v>68423</v>
      </c>
      <c r="D809" s="9">
        <f t="shared" si="112"/>
        <v>68453</v>
      </c>
      <c r="E809" s="3">
        <f t="shared" si="113"/>
        <v>31</v>
      </c>
      <c r="F809" s="10">
        <f t="shared" si="114"/>
        <v>22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68432</v>
      </c>
      <c r="K809" s="25">
        <f t="shared" si="116"/>
        <v>0</v>
      </c>
    </row>
    <row r="810" spans="1:11" x14ac:dyDescent="0.25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68463</v>
      </c>
      <c r="B810" s="24">
        <f t="shared" si="111"/>
        <v>2087</v>
      </c>
      <c r="C810" s="9">
        <f t="shared" si="109"/>
        <v>68454</v>
      </c>
      <c r="D810" s="9">
        <f t="shared" si="112"/>
        <v>68483</v>
      </c>
      <c r="E810" s="3">
        <f t="shared" si="113"/>
        <v>30</v>
      </c>
      <c r="F810" s="10">
        <f t="shared" si="114"/>
        <v>21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68463</v>
      </c>
      <c r="K810" s="25">
        <f t="shared" si="116"/>
        <v>0</v>
      </c>
    </row>
    <row r="811" spans="1:11" x14ac:dyDescent="0.25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68493</v>
      </c>
      <c r="B811" s="24">
        <f t="shared" si="111"/>
        <v>2087</v>
      </c>
      <c r="C811" s="9">
        <f t="shared" si="109"/>
        <v>68484</v>
      </c>
      <c r="D811" s="9">
        <f t="shared" si="112"/>
        <v>68514</v>
      </c>
      <c r="E811" s="3">
        <f t="shared" si="113"/>
        <v>31</v>
      </c>
      <c r="F811" s="10">
        <f t="shared" si="114"/>
        <v>22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68493</v>
      </c>
      <c r="K811" s="25">
        <f t="shared" si="116"/>
        <v>0</v>
      </c>
    </row>
    <row r="812" spans="1:11" x14ac:dyDescent="0.25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68524</v>
      </c>
      <c r="B812" s="24">
        <f t="shared" si="111"/>
        <v>2087</v>
      </c>
      <c r="C812" s="9">
        <f t="shared" si="109"/>
        <v>68515</v>
      </c>
      <c r="D812" s="9">
        <f t="shared" si="112"/>
        <v>68545</v>
      </c>
      <c r="E812" s="3">
        <f t="shared" si="113"/>
        <v>31</v>
      </c>
      <c r="F812" s="10">
        <f t="shared" si="114"/>
        <v>22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68524</v>
      </c>
      <c r="K812" s="25">
        <f t="shared" si="116"/>
        <v>0</v>
      </c>
    </row>
    <row r="813" spans="1:11" x14ac:dyDescent="0.25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68555</v>
      </c>
      <c r="B813" s="24">
        <f t="shared" si="111"/>
        <v>2087</v>
      </c>
      <c r="C813" s="9">
        <f t="shared" si="109"/>
        <v>68546</v>
      </c>
      <c r="D813" s="9">
        <f t="shared" si="112"/>
        <v>68575</v>
      </c>
      <c r="E813" s="3">
        <f t="shared" si="113"/>
        <v>30</v>
      </c>
      <c r="F813" s="10">
        <f t="shared" si="114"/>
        <v>21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68555</v>
      </c>
      <c r="K813" s="25">
        <f t="shared" si="116"/>
        <v>0</v>
      </c>
    </row>
    <row r="814" spans="1:11" x14ac:dyDescent="0.25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68585</v>
      </c>
      <c r="B814" s="24">
        <f t="shared" si="111"/>
        <v>2087</v>
      </c>
      <c r="C814" s="9">
        <f t="shared" si="109"/>
        <v>68576</v>
      </c>
      <c r="D814" s="9">
        <f t="shared" si="112"/>
        <v>68606</v>
      </c>
      <c r="E814" s="3">
        <f t="shared" si="113"/>
        <v>31</v>
      </c>
      <c r="F814" s="10">
        <f t="shared" si="114"/>
        <v>22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68585</v>
      </c>
      <c r="K814" s="25">
        <f t="shared" si="116"/>
        <v>0</v>
      </c>
    </row>
    <row r="815" spans="1:11" x14ac:dyDescent="0.25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68616</v>
      </c>
      <c r="B815" s="24">
        <f t="shared" si="111"/>
        <v>2087</v>
      </c>
      <c r="C815" s="9">
        <f t="shared" si="109"/>
        <v>68607</v>
      </c>
      <c r="D815" s="9">
        <f t="shared" si="112"/>
        <v>68636</v>
      </c>
      <c r="E815" s="3">
        <f t="shared" si="113"/>
        <v>30</v>
      </c>
      <c r="F815" s="10">
        <f t="shared" si="114"/>
        <v>21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68616</v>
      </c>
      <c r="K815" s="25">
        <f t="shared" si="116"/>
        <v>0</v>
      </c>
    </row>
    <row r="816" spans="1:11" x14ac:dyDescent="0.25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68646</v>
      </c>
      <c r="B816" s="24">
        <f t="shared" si="111"/>
        <v>2087</v>
      </c>
      <c r="C816" s="9">
        <f t="shared" si="109"/>
        <v>68637</v>
      </c>
      <c r="D816" s="9">
        <f t="shared" si="112"/>
        <v>68667</v>
      </c>
      <c r="E816" s="3">
        <f t="shared" si="113"/>
        <v>31</v>
      </c>
      <c r="F816" s="10">
        <f t="shared" si="114"/>
        <v>22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68646</v>
      </c>
      <c r="K816" s="25">
        <f t="shared" si="116"/>
        <v>0</v>
      </c>
    </row>
    <row r="817" spans="1:11" x14ac:dyDescent="0.25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68677</v>
      </c>
      <c r="B817" s="24">
        <f t="shared" si="111"/>
        <v>2088</v>
      </c>
      <c r="C817" s="9">
        <f t="shared" si="109"/>
        <v>68668</v>
      </c>
      <c r="D817" s="9">
        <f t="shared" si="112"/>
        <v>68698</v>
      </c>
      <c r="E817" s="3">
        <f t="shared" si="113"/>
        <v>31</v>
      </c>
      <c r="F817" s="10">
        <f t="shared" si="114"/>
        <v>22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68677</v>
      </c>
      <c r="K817" s="25">
        <f t="shared" si="116"/>
        <v>0</v>
      </c>
    </row>
    <row r="818" spans="1:11" x14ac:dyDescent="0.25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68708</v>
      </c>
      <c r="B818" s="24">
        <f t="shared" si="111"/>
        <v>2088</v>
      </c>
      <c r="C818" s="9">
        <f t="shared" si="109"/>
        <v>68699</v>
      </c>
      <c r="D818" s="9">
        <f t="shared" si="112"/>
        <v>68727</v>
      </c>
      <c r="E818" s="3">
        <f t="shared" si="113"/>
        <v>29</v>
      </c>
      <c r="F818" s="10">
        <f t="shared" si="114"/>
        <v>20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68708</v>
      </c>
      <c r="K818" s="25">
        <f t="shared" si="116"/>
        <v>0</v>
      </c>
    </row>
    <row r="819" spans="1:11" x14ac:dyDescent="0.25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68737</v>
      </c>
      <c r="B819" s="24">
        <f t="shared" si="111"/>
        <v>2088</v>
      </c>
      <c r="C819" s="9">
        <f t="shared" si="109"/>
        <v>68728</v>
      </c>
      <c r="D819" s="9">
        <f t="shared" si="112"/>
        <v>68758</v>
      </c>
      <c r="E819" s="3">
        <f t="shared" si="113"/>
        <v>31</v>
      </c>
      <c r="F819" s="10">
        <f t="shared" si="114"/>
        <v>22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68737</v>
      </c>
      <c r="K819" s="25">
        <f t="shared" si="116"/>
        <v>0</v>
      </c>
    </row>
    <row r="820" spans="1:11" x14ac:dyDescent="0.25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68768</v>
      </c>
      <c r="B820" s="24">
        <f t="shared" si="111"/>
        <v>2088</v>
      </c>
      <c r="C820" s="9">
        <f t="shared" si="109"/>
        <v>68759</v>
      </c>
      <c r="D820" s="9">
        <f t="shared" si="112"/>
        <v>68788</v>
      </c>
      <c r="E820" s="3">
        <f t="shared" si="113"/>
        <v>30</v>
      </c>
      <c r="F820" s="10">
        <f t="shared" si="114"/>
        <v>21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68768</v>
      </c>
      <c r="K820" s="25">
        <f t="shared" si="116"/>
        <v>0</v>
      </c>
    </row>
    <row r="821" spans="1:11" x14ac:dyDescent="0.25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68798</v>
      </c>
      <c r="B821" s="24">
        <f t="shared" si="111"/>
        <v>2088</v>
      </c>
      <c r="C821" s="9">
        <f t="shared" si="109"/>
        <v>68789</v>
      </c>
      <c r="D821" s="9">
        <f t="shared" si="112"/>
        <v>68819</v>
      </c>
      <c r="E821" s="3">
        <f t="shared" si="113"/>
        <v>31</v>
      </c>
      <c r="F821" s="10">
        <f t="shared" si="114"/>
        <v>22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68798</v>
      </c>
      <c r="K821" s="25">
        <f t="shared" si="116"/>
        <v>0</v>
      </c>
    </row>
    <row r="822" spans="1:11" x14ac:dyDescent="0.25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68829</v>
      </c>
      <c r="B822" s="24">
        <f t="shared" si="111"/>
        <v>2088</v>
      </c>
      <c r="C822" s="9">
        <f t="shared" si="109"/>
        <v>68820</v>
      </c>
      <c r="D822" s="9">
        <f t="shared" si="112"/>
        <v>68849</v>
      </c>
      <c r="E822" s="3">
        <f t="shared" si="113"/>
        <v>30</v>
      </c>
      <c r="F822" s="10">
        <f t="shared" si="114"/>
        <v>21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68829</v>
      </c>
      <c r="K822" s="25">
        <f t="shared" si="116"/>
        <v>0</v>
      </c>
    </row>
    <row r="823" spans="1:11" x14ac:dyDescent="0.25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68859</v>
      </c>
      <c r="B823" s="24">
        <f t="shared" si="111"/>
        <v>2088</v>
      </c>
      <c r="C823" s="9">
        <f t="shared" si="109"/>
        <v>68850</v>
      </c>
      <c r="D823" s="9">
        <f t="shared" si="112"/>
        <v>68880</v>
      </c>
      <c r="E823" s="3">
        <f t="shared" si="113"/>
        <v>31</v>
      </c>
      <c r="F823" s="10">
        <f t="shared" si="114"/>
        <v>22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68859</v>
      </c>
      <c r="K823" s="25">
        <f t="shared" si="116"/>
        <v>0</v>
      </c>
    </row>
    <row r="824" spans="1:11" x14ac:dyDescent="0.25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68890</v>
      </c>
      <c r="B824" s="24">
        <f t="shared" si="111"/>
        <v>2088</v>
      </c>
      <c r="C824" s="9">
        <f t="shared" si="109"/>
        <v>68881</v>
      </c>
      <c r="D824" s="9">
        <f t="shared" si="112"/>
        <v>68911</v>
      </c>
      <c r="E824" s="3">
        <f t="shared" si="113"/>
        <v>31</v>
      </c>
      <c r="F824" s="10">
        <f t="shared" si="114"/>
        <v>22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68890</v>
      </c>
      <c r="K824" s="25">
        <f t="shared" si="116"/>
        <v>0</v>
      </c>
    </row>
    <row r="825" spans="1:11" x14ac:dyDescent="0.25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68921</v>
      </c>
      <c r="B825" s="24">
        <f t="shared" si="111"/>
        <v>2088</v>
      </c>
      <c r="C825" s="9">
        <f t="shared" si="109"/>
        <v>68912</v>
      </c>
      <c r="D825" s="9">
        <f t="shared" si="112"/>
        <v>68941</v>
      </c>
      <c r="E825" s="3">
        <f t="shared" si="113"/>
        <v>30</v>
      </c>
      <c r="F825" s="10">
        <f t="shared" si="114"/>
        <v>21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68921</v>
      </c>
      <c r="K825" s="25">
        <f t="shared" si="116"/>
        <v>0</v>
      </c>
    </row>
    <row r="826" spans="1:11" x14ac:dyDescent="0.25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68951</v>
      </c>
      <c r="B826" s="24">
        <f t="shared" si="111"/>
        <v>2088</v>
      </c>
      <c r="C826" s="9">
        <f t="shared" si="109"/>
        <v>68942</v>
      </c>
      <c r="D826" s="9">
        <f t="shared" si="112"/>
        <v>68972</v>
      </c>
      <c r="E826" s="3">
        <f t="shared" si="113"/>
        <v>31</v>
      </c>
      <c r="F826" s="10">
        <f t="shared" si="114"/>
        <v>22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68951</v>
      </c>
      <c r="K826" s="25">
        <f t="shared" si="116"/>
        <v>0</v>
      </c>
    </row>
    <row r="827" spans="1:11" x14ac:dyDescent="0.25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68982</v>
      </c>
      <c r="B827" s="24">
        <f t="shared" si="111"/>
        <v>2088</v>
      </c>
      <c r="C827" s="9">
        <f t="shared" si="109"/>
        <v>68973</v>
      </c>
      <c r="D827" s="9">
        <f t="shared" si="112"/>
        <v>69002</v>
      </c>
      <c r="E827" s="3">
        <f t="shared" si="113"/>
        <v>30</v>
      </c>
      <c r="F827" s="10">
        <f t="shared" si="114"/>
        <v>21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68982</v>
      </c>
      <c r="K827" s="25">
        <f t="shared" si="116"/>
        <v>0</v>
      </c>
    </row>
    <row r="828" spans="1:11" x14ac:dyDescent="0.25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69012</v>
      </c>
      <c r="B828" s="24">
        <f t="shared" si="111"/>
        <v>2088</v>
      </c>
      <c r="C828" s="9">
        <f t="shared" si="109"/>
        <v>69003</v>
      </c>
      <c r="D828" s="9">
        <f t="shared" si="112"/>
        <v>69033</v>
      </c>
      <c r="E828" s="3">
        <f t="shared" si="113"/>
        <v>31</v>
      </c>
      <c r="F828" s="10">
        <f t="shared" si="114"/>
        <v>22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69012</v>
      </c>
      <c r="K828" s="25">
        <f t="shared" si="116"/>
        <v>0</v>
      </c>
    </row>
    <row r="829" spans="1:11" x14ac:dyDescent="0.25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69043</v>
      </c>
      <c r="B829" s="24">
        <f t="shared" si="111"/>
        <v>2089</v>
      </c>
      <c r="C829" s="9">
        <f t="shared" si="109"/>
        <v>69034</v>
      </c>
      <c r="D829" s="9">
        <f t="shared" si="112"/>
        <v>69064</v>
      </c>
      <c r="E829" s="3">
        <f t="shared" si="113"/>
        <v>31</v>
      </c>
      <c r="F829" s="10">
        <f t="shared" si="114"/>
        <v>22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69043</v>
      </c>
      <c r="K829" s="25">
        <f t="shared" si="116"/>
        <v>0</v>
      </c>
    </row>
    <row r="830" spans="1:11" x14ac:dyDescent="0.25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69074</v>
      </c>
      <c r="B830" s="24">
        <f t="shared" si="111"/>
        <v>2089</v>
      </c>
      <c r="C830" s="9">
        <f t="shared" si="109"/>
        <v>69065</v>
      </c>
      <c r="D830" s="9">
        <f t="shared" si="112"/>
        <v>69092</v>
      </c>
      <c r="E830" s="3">
        <f t="shared" si="113"/>
        <v>28</v>
      </c>
      <c r="F830" s="10">
        <f t="shared" si="114"/>
        <v>19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69074</v>
      </c>
      <c r="K830" s="25">
        <f t="shared" si="116"/>
        <v>0</v>
      </c>
    </row>
    <row r="831" spans="1:11" x14ac:dyDescent="0.25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69102</v>
      </c>
      <c r="B831" s="24">
        <f t="shared" si="111"/>
        <v>2089</v>
      </c>
      <c r="C831" s="9">
        <f t="shared" si="109"/>
        <v>69093</v>
      </c>
      <c r="D831" s="9">
        <f t="shared" si="112"/>
        <v>69123</v>
      </c>
      <c r="E831" s="3">
        <f t="shared" si="113"/>
        <v>31</v>
      </c>
      <c r="F831" s="10">
        <f t="shared" si="114"/>
        <v>22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69102</v>
      </c>
      <c r="K831" s="25">
        <f t="shared" si="116"/>
        <v>0</v>
      </c>
    </row>
    <row r="832" spans="1:11" x14ac:dyDescent="0.25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69133</v>
      </c>
      <c r="B832" s="24">
        <f t="shared" si="111"/>
        <v>2089</v>
      </c>
      <c r="C832" s="9">
        <f t="shared" si="109"/>
        <v>69124</v>
      </c>
      <c r="D832" s="9">
        <f t="shared" si="112"/>
        <v>69153</v>
      </c>
      <c r="E832" s="3">
        <f t="shared" si="113"/>
        <v>30</v>
      </c>
      <c r="F832" s="10">
        <f t="shared" si="114"/>
        <v>21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69133</v>
      </c>
      <c r="K832" s="25">
        <f t="shared" si="116"/>
        <v>0</v>
      </c>
    </row>
    <row r="833" spans="1:11" x14ac:dyDescent="0.25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69163</v>
      </c>
      <c r="B833" s="24">
        <f t="shared" si="111"/>
        <v>2089</v>
      </c>
      <c r="C833" s="9">
        <f t="shared" si="109"/>
        <v>69154</v>
      </c>
      <c r="D833" s="9">
        <f t="shared" si="112"/>
        <v>69184</v>
      </c>
      <c r="E833" s="3">
        <f t="shared" si="113"/>
        <v>31</v>
      </c>
      <c r="F833" s="10">
        <f t="shared" si="114"/>
        <v>22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69163</v>
      </c>
      <c r="K833" s="25">
        <f t="shared" si="116"/>
        <v>0</v>
      </c>
    </row>
    <row r="834" spans="1:11" x14ac:dyDescent="0.25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69194</v>
      </c>
      <c r="B834" s="24">
        <f t="shared" si="111"/>
        <v>2089</v>
      </c>
      <c r="C834" s="9">
        <f t="shared" si="109"/>
        <v>69185</v>
      </c>
      <c r="D834" s="9">
        <f t="shared" si="112"/>
        <v>69214</v>
      </c>
      <c r="E834" s="3">
        <f t="shared" si="113"/>
        <v>30</v>
      </c>
      <c r="F834" s="10">
        <f t="shared" si="114"/>
        <v>21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69194</v>
      </c>
      <c r="K834" s="25">
        <f t="shared" si="116"/>
        <v>0</v>
      </c>
    </row>
    <row r="835" spans="1:11" x14ac:dyDescent="0.25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69224</v>
      </c>
      <c r="B835" s="24">
        <f t="shared" si="111"/>
        <v>2089</v>
      </c>
      <c r="C835" s="9">
        <f t="shared" si="109"/>
        <v>69215</v>
      </c>
      <c r="D835" s="9">
        <f t="shared" si="112"/>
        <v>69245</v>
      </c>
      <c r="E835" s="3">
        <f t="shared" si="113"/>
        <v>31</v>
      </c>
      <c r="F835" s="10">
        <f t="shared" si="114"/>
        <v>22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69224</v>
      </c>
      <c r="K835" s="25">
        <f t="shared" si="116"/>
        <v>0</v>
      </c>
    </row>
    <row r="836" spans="1:11" x14ac:dyDescent="0.25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69255</v>
      </c>
      <c r="B836" s="24">
        <f t="shared" si="111"/>
        <v>2089</v>
      </c>
      <c r="C836" s="9">
        <f t="shared" si="109"/>
        <v>69246</v>
      </c>
      <c r="D836" s="9">
        <f t="shared" si="112"/>
        <v>69276</v>
      </c>
      <c r="E836" s="3">
        <f t="shared" si="113"/>
        <v>31</v>
      </c>
      <c r="F836" s="10">
        <f t="shared" si="114"/>
        <v>22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69255</v>
      </c>
      <c r="K836" s="25">
        <f t="shared" si="116"/>
        <v>0</v>
      </c>
    </row>
    <row r="837" spans="1:11" x14ac:dyDescent="0.25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69286</v>
      </c>
      <c r="B837" s="24">
        <f t="shared" si="111"/>
        <v>2089</v>
      </c>
      <c r="C837" s="9">
        <f t="shared" ref="C837:C900" si="118">EOMONTH(A837,-1)+1</f>
        <v>69277</v>
      </c>
      <c r="D837" s="9">
        <f t="shared" si="112"/>
        <v>69306</v>
      </c>
      <c r="E837" s="3">
        <f t="shared" si="113"/>
        <v>30</v>
      </c>
      <c r="F837" s="10">
        <f t="shared" si="114"/>
        <v>21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69286</v>
      </c>
      <c r="K837" s="25">
        <f t="shared" si="116"/>
        <v>0</v>
      </c>
    </row>
    <row r="838" spans="1:11" x14ac:dyDescent="0.25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69316</v>
      </c>
      <c r="B838" s="24">
        <f t="shared" ref="B838:B901" si="120">YEAR(A838)</f>
        <v>2089</v>
      </c>
      <c r="C838" s="9">
        <f t="shared" si="118"/>
        <v>69307</v>
      </c>
      <c r="D838" s="9">
        <f t="shared" ref="D838:D901" si="121">EOMONTH(A838,0)</f>
        <v>69337</v>
      </c>
      <c r="E838" s="3">
        <f t="shared" ref="E838:E901" si="122">D838-C838+1</f>
        <v>31</v>
      </c>
      <c r="F838" s="10">
        <f t="shared" ref="F838:F901" si="123">D838-A838+1</f>
        <v>22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69316</v>
      </c>
      <c r="K838" s="25">
        <f t="shared" si="116"/>
        <v>0</v>
      </c>
    </row>
    <row r="839" spans="1:11" x14ac:dyDescent="0.25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69347</v>
      </c>
      <c r="B839" s="24">
        <f t="shared" si="120"/>
        <v>2089</v>
      </c>
      <c r="C839" s="9">
        <f t="shared" si="118"/>
        <v>69338</v>
      </c>
      <c r="D839" s="9">
        <f t="shared" si="121"/>
        <v>69367</v>
      </c>
      <c r="E839" s="3">
        <f t="shared" si="122"/>
        <v>30</v>
      </c>
      <c r="F839" s="10">
        <f t="shared" si="123"/>
        <v>21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69347</v>
      </c>
      <c r="K839" s="25">
        <f t="shared" ref="K839:K902" si="125">H839+I839</f>
        <v>0</v>
      </c>
    </row>
    <row r="840" spans="1:11" x14ac:dyDescent="0.25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69377</v>
      </c>
      <c r="B840" s="24">
        <f t="shared" si="120"/>
        <v>2089</v>
      </c>
      <c r="C840" s="9">
        <f t="shared" si="118"/>
        <v>69368</v>
      </c>
      <c r="D840" s="9">
        <f t="shared" si="121"/>
        <v>69398</v>
      </c>
      <c r="E840" s="3">
        <f t="shared" si="122"/>
        <v>31</v>
      </c>
      <c r="F840" s="10">
        <f t="shared" si="123"/>
        <v>22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69377</v>
      </c>
      <c r="K840" s="25">
        <f t="shared" si="125"/>
        <v>0</v>
      </c>
    </row>
    <row r="841" spans="1:11" x14ac:dyDescent="0.25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69408</v>
      </c>
      <c r="B841" s="24">
        <f t="shared" si="120"/>
        <v>2090</v>
      </c>
      <c r="C841" s="9">
        <f t="shared" si="118"/>
        <v>69399</v>
      </c>
      <c r="D841" s="9">
        <f t="shared" si="121"/>
        <v>69429</v>
      </c>
      <c r="E841" s="3">
        <f t="shared" si="122"/>
        <v>31</v>
      </c>
      <c r="F841" s="10">
        <f t="shared" si="123"/>
        <v>22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69408</v>
      </c>
      <c r="K841" s="25">
        <f t="shared" si="125"/>
        <v>0</v>
      </c>
    </row>
    <row r="842" spans="1:11" x14ac:dyDescent="0.25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69439</v>
      </c>
      <c r="B842" s="24">
        <f t="shared" si="120"/>
        <v>2090</v>
      </c>
      <c r="C842" s="9">
        <f t="shared" si="118"/>
        <v>69430</v>
      </c>
      <c r="D842" s="9">
        <f t="shared" si="121"/>
        <v>69457</v>
      </c>
      <c r="E842" s="3">
        <f t="shared" si="122"/>
        <v>28</v>
      </c>
      <c r="F842" s="10">
        <f t="shared" si="123"/>
        <v>19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69439</v>
      </c>
      <c r="K842" s="25">
        <f t="shared" si="125"/>
        <v>0</v>
      </c>
    </row>
    <row r="843" spans="1:11" x14ac:dyDescent="0.25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69467</v>
      </c>
      <c r="B843" s="24">
        <f t="shared" si="120"/>
        <v>2090</v>
      </c>
      <c r="C843" s="9">
        <f t="shared" si="118"/>
        <v>69458</v>
      </c>
      <c r="D843" s="9">
        <f t="shared" si="121"/>
        <v>69488</v>
      </c>
      <c r="E843" s="3">
        <f t="shared" si="122"/>
        <v>31</v>
      </c>
      <c r="F843" s="10">
        <f t="shared" si="123"/>
        <v>22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69467</v>
      </c>
      <c r="K843" s="25">
        <f t="shared" si="125"/>
        <v>0</v>
      </c>
    </row>
    <row r="844" spans="1:11" x14ac:dyDescent="0.25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69498</v>
      </c>
      <c r="B844" s="24">
        <f t="shared" si="120"/>
        <v>2090</v>
      </c>
      <c r="C844" s="9">
        <f t="shared" si="118"/>
        <v>69489</v>
      </c>
      <c r="D844" s="9">
        <f t="shared" si="121"/>
        <v>69518</v>
      </c>
      <c r="E844" s="3">
        <f t="shared" si="122"/>
        <v>30</v>
      </c>
      <c r="F844" s="10">
        <f t="shared" si="123"/>
        <v>21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69498</v>
      </c>
      <c r="K844" s="25">
        <f t="shared" si="125"/>
        <v>0</v>
      </c>
    </row>
    <row r="845" spans="1:11" x14ac:dyDescent="0.25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69528</v>
      </c>
      <c r="B845" s="24">
        <f t="shared" si="120"/>
        <v>2090</v>
      </c>
      <c r="C845" s="9">
        <f t="shared" si="118"/>
        <v>69519</v>
      </c>
      <c r="D845" s="9">
        <f t="shared" si="121"/>
        <v>69549</v>
      </c>
      <c r="E845" s="3">
        <f t="shared" si="122"/>
        <v>31</v>
      </c>
      <c r="F845" s="10">
        <f t="shared" si="123"/>
        <v>22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69528</v>
      </c>
      <c r="K845" s="25">
        <f t="shared" si="125"/>
        <v>0</v>
      </c>
    </row>
    <row r="846" spans="1:11" x14ac:dyDescent="0.25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69559</v>
      </c>
      <c r="B846" s="24">
        <f t="shared" si="120"/>
        <v>2090</v>
      </c>
      <c r="C846" s="9">
        <f t="shared" si="118"/>
        <v>69550</v>
      </c>
      <c r="D846" s="9">
        <f t="shared" si="121"/>
        <v>69579</v>
      </c>
      <c r="E846" s="3">
        <f t="shared" si="122"/>
        <v>30</v>
      </c>
      <c r="F846" s="10">
        <f t="shared" si="123"/>
        <v>21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69559</v>
      </c>
      <c r="K846" s="25">
        <f t="shared" si="125"/>
        <v>0</v>
      </c>
    </row>
    <row r="847" spans="1:11" x14ac:dyDescent="0.25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69589</v>
      </c>
      <c r="B847" s="24">
        <f t="shared" si="120"/>
        <v>2090</v>
      </c>
      <c r="C847" s="9">
        <f t="shared" si="118"/>
        <v>69580</v>
      </c>
      <c r="D847" s="9">
        <f t="shared" si="121"/>
        <v>69610</v>
      </c>
      <c r="E847" s="3">
        <f t="shared" si="122"/>
        <v>31</v>
      </c>
      <c r="F847" s="10">
        <f t="shared" si="123"/>
        <v>22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69589</v>
      </c>
      <c r="K847" s="25">
        <f t="shared" si="125"/>
        <v>0</v>
      </c>
    </row>
    <row r="848" spans="1:11" x14ac:dyDescent="0.25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69620</v>
      </c>
      <c r="B848" s="24">
        <f t="shared" si="120"/>
        <v>2090</v>
      </c>
      <c r="C848" s="9">
        <f t="shared" si="118"/>
        <v>69611</v>
      </c>
      <c r="D848" s="9">
        <f t="shared" si="121"/>
        <v>69641</v>
      </c>
      <c r="E848" s="3">
        <f t="shared" si="122"/>
        <v>31</v>
      </c>
      <c r="F848" s="10">
        <f t="shared" si="123"/>
        <v>22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69620</v>
      </c>
      <c r="K848" s="25">
        <f t="shared" si="125"/>
        <v>0</v>
      </c>
    </row>
    <row r="849" spans="1:11" x14ac:dyDescent="0.25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69651</v>
      </c>
      <c r="B849" s="24">
        <f t="shared" si="120"/>
        <v>2090</v>
      </c>
      <c r="C849" s="9">
        <f t="shared" si="118"/>
        <v>69642</v>
      </c>
      <c r="D849" s="9">
        <f t="shared" si="121"/>
        <v>69671</v>
      </c>
      <c r="E849" s="3">
        <f t="shared" si="122"/>
        <v>30</v>
      </c>
      <c r="F849" s="10">
        <f t="shared" si="123"/>
        <v>21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69651</v>
      </c>
      <c r="K849" s="25">
        <f t="shared" si="125"/>
        <v>0</v>
      </c>
    </row>
    <row r="850" spans="1:11" x14ac:dyDescent="0.25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69681</v>
      </c>
      <c r="B850" s="24">
        <f t="shared" si="120"/>
        <v>2090</v>
      </c>
      <c r="C850" s="9">
        <f t="shared" si="118"/>
        <v>69672</v>
      </c>
      <c r="D850" s="9">
        <f t="shared" si="121"/>
        <v>69702</v>
      </c>
      <c r="E850" s="3">
        <f t="shared" si="122"/>
        <v>31</v>
      </c>
      <c r="F850" s="10">
        <f t="shared" si="123"/>
        <v>22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69681</v>
      </c>
      <c r="K850" s="25">
        <f t="shared" si="125"/>
        <v>0</v>
      </c>
    </row>
    <row r="851" spans="1:11" x14ac:dyDescent="0.25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69712</v>
      </c>
      <c r="B851" s="24">
        <f t="shared" si="120"/>
        <v>2090</v>
      </c>
      <c r="C851" s="9">
        <f t="shared" si="118"/>
        <v>69703</v>
      </c>
      <c r="D851" s="9">
        <f t="shared" si="121"/>
        <v>69732</v>
      </c>
      <c r="E851" s="3">
        <f t="shared" si="122"/>
        <v>30</v>
      </c>
      <c r="F851" s="10">
        <f t="shared" si="123"/>
        <v>21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69712</v>
      </c>
      <c r="K851" s="25">
        <f t="shared" si="125"/>
        <v>0</v>
      </c>
    </row>
    <row r="852" spans="1:11" x14ac:dyDescent="0.25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69742</v>
      </c>
      <c r="B852" s="24">
        <f t="shared" si="120"/>
        <v>2090</v>
      </c>
      <c r="C852" s="9">
        <f t="shared" si="118"/>
        <v>69733</v>
      </c>
      <c r="D852" s="9">
        <f t="shared" si="121"/>
        <v>69763</v>
      </c>
      <c r="E852" s="3">
        <f t="shared" si="122"/>
        <v>31</v>
      </c>
      <c r="F852" s="10">
        <f t="shared" si="123"/>
        <v>22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69742</v>
      </c>
      <c r="K852" s="25">
        <f t="shared" si="125"/>
        <v>0</v>
      </c>
    </row>
    <row r="853" spans="1:11" x14ac:dyDescent="0.25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69773</v>
      </c>
      <c r="B853" s="24">
        <f t="shared" si="120"/>
        <v>2091</v>
      </c>
      <c r="C853" s="9">
        <f t="shared" si="118"/>
        <v>69764</v>
      </c>
      <c r="D853" s="9">
        <f t="shared" si="121"/>
        <v>69794</v>
      </c>
      <c r="E853" s="3">
        <f t="shared" si="122"/>
        <v>31</v>
      </c>
      <c r="F853" s="10">
        <f t="shared" si="123"/>
        <v>22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69773</v>
      </c>
      <c r="K853" s="25">
        <f t="shared" si="125"/>
        <v>0</v>
      </c>
    </row>
    <row r="854" spans="1:11" x14ac:dyDescent="0.25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69804</v>
      </c>
      <c r="B854" s="24">
        <f t="shared" si="120"/>
        <v>2091</v>
      </c>
      <c r="C854" s="9">
        <f t="shared" si="118"/>
        <v>69795</v>
      </c>
      <c r="D854" s="9">
        <f t="shared" si="121"/>
        <v>69822</v>
      </c>
      <c r="E854" s="3">
        <f t="shared" si="122"/>
        <v>28</v>
      </c>
      <c r="F854" s="10">
        <f t="shared" si="123"/>
        <v>19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69804</v>
      </c>
      <c r="K854" s="25">
        <f t="shared" si="125"/>
        <v>0</v>
      </c>
    </row>
    <row r="855" spans="1:11" x14ac:dyDescent="0.25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69832</v>
      </c>
      <c r="B855" s="24">
        <f t="shared" si="120"/>
        <v>2091</v>
      </c>
      <c r="C855" s="9">
        <f t="shared" si="118"/>
        <v>69823</v>
      </c>
      <c r="D855" s="9">
        <f t="shared" si="121"/>
        <v>69853</v>
      </c>
      <c r="E855" s="3">
        <f t="shared" si="122"/>
        <v>31</v>
      </c>
      <c r="F855" s="10">
        <f t="shared" si="123"/>
        <v>22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69832</v>
      </c>
      <c r="K855" s="25">
        <f t="shared" si="125"/>
        <v>0</v>
      </c>
    </row>
    <row r="856" spans="1:11" x14ac:dyDescent="0.25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69863</v>
      </c>
      <c r="B856" s="24">
        <f t="shared" si="120"/>
        <v>2091</v>
      </c>
      <c r="C856" s="9">
        <f t="shared" si="118"/>
        <v>69854</v>
      </c>
      <c r="D856" s="9">
        <f t="shared" si="121"/>
        <v>69883</v>
      </c>
      <c r="E856" s="3">
        <f t="shared" si="122"/>
        <v>30</v>
      </c>
      <c r="F856" s="10">
        <f t="shared" si="123"/>
        <v>21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69863</v>
      </c>
      <c r="K856" s="25">
        <f t="shared" si="125"/>
        <v>0</v>
      </c>
    </row>
    <row r="857" spans="1:11" x14ac:dyDescent="0.25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69893</v>
      </c>
      <c r="B857" s="24">
        <f t="shared" si="120"/>
        <v>2091</v>
      </c>
      <c r="C857" s="9">
        <f t="shared" si="118"/>
        <v>69884</v>
      </c>
      <c r="D857" s="9">
        <f t="shared" si="121"/>
        <v>69914</v>
      </c>
      <c r="E857" s="3">
        <f t="shared" si="122"/>
        <v>31</v>
      </c>
      <c r="F857" s="10">
        <f t="shared" si="123"/>
        <v>22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69893</v>
      </c>
      <c r="K857" s="25">
        <f t="shared" si="125"/>
        <v>0</v>
      </c>
    </row>
    <row r="858" spans="1:11" x14ac:dyDescent="0.25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69924</v>
      </c>
      <c r="B858" s="24">
        <f t="shared" si="120"/>
        <v>2091</v>
      </c>
      <c r="C858" s="9">
        <f t="shared" si="118"/>
        <v>69915</v>
      </c>
      <c r="D858" s="9">
        <f t="shared" si="121"/>
        <v>69944</v>
      </c>
      <c r="E858" s="3">
        <f t="shared" si="122"/>
        <v>30</v>
      </c>
      <c r="F858" s="10">
        <f t="shared" si="123"/>
        <v>21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69924</v>
      </c>
      <c r="K858" s="25">
        <f t="shared" si="125"/>
        <v>0</v>
      </c>
    </row>
    <row r="859" spans="1:11" x14ac:dyDescent="0.25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69954</v>
      </c>
      <c r="B859" s="24">
        <f t="shared" si="120"/>
        <v>2091</v>
      </c>
      <c r="C859" s="9">
        <f t="shared" si="118"/>
        <v>69945</v>
      </c>
      <c r="D859" s="9">
        <f t="shared" si="121"/>
        <v>69975</v>
      </c>
      <c r="E859" s="3">
        <f t="shared" si="122"/>
        <v>31</v>
      </c>
      <c r="F859" s="10">
        <f t="shared" si="123"/>
        <v>22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69954</v>
      </c>
      <c r="K859" s="25">
        <f t="shared" si="125"/>
        <v>0</v>
      </c>
    </row>
    <row r="860" spans="1:11" x14ac:dyDescent="0.25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69985</v>
      </c>
      <c r="B860" s="24">
        <f t="shared" si="120"/>
        <v>2091</v>
      </c>
      <c r="C860" s="9">
        <f t="shared" si="118"/>
        <v>69976</v>
      </c>
      <c r="D860" s="9">
        <f t="shared" si="121"/>
        <v>70006</v>
      </c>
      <c r="E860" s="3">
        <f t="shared" si="122"/>
        <v>31</v>
      </c>
      <c r="F860" s="10">
        <f t="shared" si="123"/>
        <v>22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69985</v>
      </c>
      <c r="K860" s="25">
        <f t="shared" si="125"/>
        <v>0</v>
      </c>
    </row>
    <row r="861" spans="1:11" x14ac:dyDescent="0.25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70016</v>
      </c>
      <c r="B861" s="24">
        <f t="shared" si="120"/>
        <v>2091</v>
      </c>
      <c r="C861" s="9">
        <f t="shared" si="118"/>
        <v>70007</v>
      </c>
      <c r="D861" s="9">
        <f t="shared" si="121"/>
        <v>70036</v>
      </c>
      <c r="E861" s="3">
        <f t="shared" si="122"/>
        <v>30</v>
      </c>
      <c r="F861" s="10">
        <f t="shared" si="123"/>
        <v>21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70016</v>
      </c>
      <c r="K861" s="25">
        <f t="shared" si="125"/>
        <v>0</v>
      </c>
    </row>
    <row r="862" spans="1:11" x14ac:dyDescent="0.25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70046</v>
      </c>
      <c r="B862" s="24">
        <f t="shared" si="120"/>
        <v>2091</v>
      </c>
      <c r="C862" s="9">
        <f t="shared" si="118"/>
        <v>70037</v>
      </c>
      <c r="D862" s="9">
        <f t="shared" si="121"/>
        <v>70067</v>
      </c>
      <c r="E862" s="3">
        <f t="shared" si="122"/>
        <v>31</v>
      </c>
      <c r="F862" s="10">
        <f t="shared" si="123"/>
        <v>22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70046</v>
      </c>
      <c r="K862" s="25">
        <f t="shared" si="125"/>
        <v>0</v>
      </c>
    </row>
    <row r="863" spans="1:11" x14ac:dyDescent="0.25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70077</v>
      </c>
      <c r="B863" s="24">
        <f t="shared" si="120"/>
        <v>2091</v>
      </c>
      <c r="C863" s="9">
        <f t="shared" si="118"/>
        <v>70068</v>
      </c>
      <c r="D863" s="9">
        <f t="shared" si="121"/>
        <v>70097</v>
      </c>
      <c r="E863" s="3">
        <f t="shared" si="122"/>
        <v>30</v>
      </c>
      <c r="F863" s="10">
        <f t="shared" si="123"/>
        <v>21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70077</v>
      </c>
      <c r="K863" s="25">
        <f t="shared" si="125"/>
        <v>0</v>
      </c>
    </row>
    <row r="864" spans="1:11" x14ac:dyDescent="0.25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70107</v>
      </c>
      <c r="B864" s="24">
        <f t="shared" si="120"/>
        <v>2091</v>
      </c>
      <c r="C864" s="9">
        <f t="shared" si="118"/>
        <v>70098</v>
      </c>
      <c r="D864" s="9">
        <f t="shared" si="121"/>
        <v>70128</v>
      </c>
      <c r="E864" s="3">
        <f t="shared" si="122"/>
        <v>31</v>
      </c>
      <c r="F864" s="10">
        <f t="shared" si="123"/>
        <v>22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70107</v>
      </c>
      <c r="K864" s="25">
        <f t="shared" si="125"/>
        <v>0</v>
      </c>
    </row>
    <row r="865" spans="1:11" x14ac:dyDescent="0.25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70138</v>
      </c>
      <c r="B865" s="24">
        <f t="shared" si="120"/>
        <v>2092</v>
      </c>
      <c r="C865" s="9">
        <f t="shared" si="118"/>
        <v>70129</v>
      </c>
      <c r="D865" s="9">
        <f t="shared" si="121"/>
        <v>70159</v>
      </c>
      <c r="E865" s="3">
        <f t="shared" si="122"/>
        <v>31</v>
      </c>
      <c r="F865" s="10">
        <f t="shared" si="123"/>
        <v>22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70138</v>
      </c>
      <c r="K865" s="25">
        <f t="shared" si="125"/>
        <v>0</v>
      </c>
    </row>
    <row r="866" spans="1:11" x14ac:dyDescent="0.25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70169</v>
      </c>
      <c r="B866" s="24">
        <f t="shared" si="120"/>
        <v>2092</v>
      </c>
      <c r="C866" s="9">
        <f t="shared" si="118"/>
        <v>70160</v>
      </c>
      <c r="D866" s="9">
        <f t="shared" si="121"/>
        <v>70188</v>
      </c>
      <c r="E866" s="3">
        <f t="shared" si="122"/>
        <v>29</v>
      </c>
      <c r="F866" s="10">
        <f t="shared" si="123"/>
        <v>20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70169</v>
      </c>
      <c r="K866" s="25">
        <f t="shared" si="125"/>
        <v>0</v>
      </c>
    </row>
    <row r="867" spans="1:11" x14ac:dyDescent="0.25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70198</v>
      </c>
      <c r="B867" s="24">
        <f t="shared" si="120"/>
        <v>2092</v>
      </c>
      <c r="C867" s="9">
        <f t="shared" si="118"/>
        <v>70189</v>
      </c>
      <c r="D867" s="9">
        <f t="shared" si="121"/>
        <v>70219</v>
      </c>
      <c r="E867" s="3">
        <f t="shared" si="122"/>
        <v>31</v>
      </c>
      <c r="F867" s="10">
        <f t="shared" si="123"/>
        <v>22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70198</v>
      </c>
      <c r="K867" s="25">
        <f t="shared" si="125"/>
        <v>0</v>
      </c>
    </row>
    <row r="868" spans="1:11" x14ac:dyDescent="0.25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70229</v>
      </c>
      <c r="B868" s="24">
        <f t="shared" si="120"/>
        <v>2092</v>
      </c>
      <c r="C868" s="9">
        <f t="shared" si="118"/>
        <v>70220</v>
      </c>
      <c r="D868" s="9">
        <f t="shared" si="121"/>
        <v>70249</v>
      </c>
      <c r="E868" s="3">
        <f t="shared" si="122"/>
        <v>30</v>
      </c>
      <c r="F868" s="10">
        <f t="shared" si="123"/>
        <v>21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70229</v>
      </c>
      <c r="K868" s="25">
        <f t="shared" si="125"/>
        <v>0</v>
      </c>
    </row>
    <row r="869" spans="1:11" x14ac:dyDescent="0.25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70259</v>
      </c>
      <c r="B869" s="24">
        <f t="shared" si="120"/>
        <v>2092</v>
      </c>
      <c r="C869" s="9">
        <f t="shared" si="118"/>
        <v>70250</v>
      </c>
      <c r="D869" s="9">
        <f t="shared" si="121"/>
        <v>70280</v>
      </c>
      <c r="E869" s="3">
        <f t="shared" si="122"/>
        <v>31</v>
      </c>
      <c r="F869" s="10">
        <f t="shared" si="123"/>
        <v>22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70259</v>
      </c>
      <c r="K869" s="25">
        <f t="shared" si="125"/>
        <v>0</v>
      </c>
    </row>
    <row r="870" spans="1:11" x14ac:dyDescent="0.25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70290</v>
      </c>
      <c r="B870" s="24">
        <f t="shared" si="120"/>
        <v>2092</v>
      </c>
      <c r="C870" s="9">
        <f t="shared" si="118"/>
        <v>70281</v>
      </c>
      <c r="D870" s="9">
        <f t="shared" si="121"/>
        <v>70310</v>
      </c>
      <c r="E870" s="3">
        <f t="shared" si="122"/>
        <v>30</v>
      </c>
      <c r="F870" s="10">
        <f t="shared" si="123"/>
        <v>21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70290</v>
      </c>
      <c r="K870" s="25">
        <f t="shared" si="125"/>
        <v>0</v>
      </c>
    </row>
    <row r="871" spans="1:11" x14ac:dyDescent="0.25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70320</v>
      </c>
      <c r="B871" s="24">
        <f t="shared" si="120"/>
        <v>2092</v>
      </c>
      <c r="C871" s="9">
        <f t="shared" si="118"/>
        <v>70311</v>
      </c>
      <c r="D871" s="9">
        <f t="shared" si="121"/>
        <v>70341</v>
      </c>
      <c r="E871" s="3">
        <f t="shared" si="122"/>
        <v>31</v>
      </c>
      <c r="F871" s="10">
        <f t="shared" si="123"/>
        <v>22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70320</v>
      </c>
      <c r="K871" s="25">
        <f t="shared" si="125"/>
        <v>0</v>
      </c>
    </row>
    <row r="872" spans="1:11" x14ac:dyDescent="0.25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70351</v>
      </c>
      <c r="B872" s="24">
        <f t="shared" si="120"/>
        <v>2092</v>
      </c>
      <c r="C872" s="9">
        <f t="shared" si="118"/>
        <v>70342</v>
      </c>
      <c r="D872" s="9">
        <f t="shared" si="121"/>
        <v>70372</v>
      </c>
      <c r="E872" s="3">
        <f t="shared" si="122"/>
        <v>31</v>
      </c>
      <c r="F872" s="10">
        <f t="shared" si="123"/>
        <v>22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70351</v>
      </c>
      <c r="K872" s="25">
        <f t="shared" si="125"/>
        <v>0</v>
      </c>
    </row>
    <row r="873" spans="1:11" x14ac:dyDescent="0.25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70382</v>
      </c>
      <c r="B873" s="24">
        <f t="shared" si="120"/>
        <v>2092</v>
      </c>
      <c r="C873" s="9">
        <f t="shared" si="118"/>
        <v>70373</v>
      </c>
      <c r="D873" s="9">
        <f t="shared" si="121"/>
        <v>70402</v>
      </c>
      <c r="E873" s="3">
        <f t="shared" si="122"/>
        <v>30</v>
      </c>
      <c r="F873" s="10">
        <f t="shared" si="123"/>
        <v>21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70382</v>
      </c>
      <c r="K873" s="25">
        <f t="shared" si="125"/>
        <v>0</v>
      </c>
    </row>
    <row r="874" spans="1:11" x14ac:dyDescent="0.25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70412</v>
      </c>
      <c r="B874" s="24">
        <f t="shared" si="120"/>
        <v>2092</v>
      </c>
      <c r="C874" s="9">
        <f t="shared" si="118"/>
        <v>70403</v>
      </c>
      <c r="D874" s="9">
        <f t="shared" si="121"/>
        <v>70433</v>
      </c>
      <c r="E874" s="3">
        <f t="shared" si="122"/>
        <v>31</v>
      </c>
      <c r="F874" s="10">
        <f t="shared" si="123"/>
        <v>22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70412</v>
      </c>
      <c r="K874" s="25">
        <f t="shared" si="125"/>
        <v>0</v>
      </c>
    </row>
    <row r="875" spans="1:11" x14ac:dyDescent="0.25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70443</v>
      </c>
      <c r="B875" s="24">
        <f t="shared" si="120"/>
        <v>2092</v>
      </c>
      <c r="C875" s="9">
        <f t="shared" si="118"/>
        <v>70434</v>
      </c>
      <c r="D875" s="9">
        <f t="shared" si="121"/>
        <v>70463</v>
      </c>
      <c r="E875" s="3">
        <f t="shared" si="122"/>
        <v>30</v>
      </c>
      <c r="F875" s="10">
        <f t="shared" si="123"/>
        <v>21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70443</v>
      </c>
      <c r="K875" s="25">
        <f t="shared" si="125"/>
        <v>0</v>
      </c>
    </row>
    <row r="876" spans="1:11" x14ac:dyDescent="0.25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70473</v>
      </c>
      <c r="B876" s="24">
        <f t="shared" si="120"/>
        <v>2092</v>
      </c>
      <c r="C876" s="9">
        <f t="shared" si="118"/>
        <v>70464</v>
      </c>
      <c r="D876" s="9">
        <f t="shared" si="121"/>
        <v>70494</v>
      </c>
      <c r="E876" s="3">
        <f t="shared" si="122"/>
        <v>31</v>
      </c>
      <c r="F876" s="10">
        <f t="shared" si="123"/>
        <v>22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70473</v>
      </c>
      <c r="K876" s="25">
        <f t="shared" si="125"/>
        <v>0</v>
      </c>
    </row>
    <row r="877" spans="1:11" x14ac:dyDescent="0.25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70504</v>
      </c>
      <c r="B877" s="24">
        <f t="shared" si="120"/>
        <v>2093</v>
      </c>
      <c r="C877" s="9">
        <f t="shared" si="118"/>
        <v>70495</v>
      </c>
      <c r="D877" s="9">
        <f t="shared" si="121"/>
        <v>70525</v>
      </c>
      <c r="E877" s="3">
        <f t="shared" si="122"/>
        <v>31</v>
      </c>
      <c r="F877" s="10">
        <f t="shared" si="123"/>
        <v>22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70504</v>
      </c>
      <c r="K877" s="25">
        <f t="shared" si="125"/>
        <v>0</v>
      </c>
    </row>
    <row r="878" spans="1:11" x14ac:dyDescent="0.25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70535</v>
      </c>
      <c r="B878" s="24">
        <f t="shared" si="120"/>
        <v>2093</v>
      </c>
      <c r="C878" s="9">
        <f t="shared" si="118"/>
        <v>70526</v>
      </c>
      <c r="D878" s="9">
        <f t="shared" si="121"/>
        <v>70553</v>
      </c>
      <c r="E878" s="3">
        <f t="shared" si="122"/>
        <v>28</v>
      </c>
      <c r="F878" s="10">
        <f t="shared" si="123"/>
        <v>19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70535</v>
      </c>
      <c r="K878" s="25">
        <f t="shared" si="125"/>
        <v>0</v>
      </c>
    </row>
    <row r="879" spans="1:11" x14ac:dyDescent="0.25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70563</v>
      </c>
      <c r="B879" s="24">
        <f t="shared" si="120"/>
        <v>2093</v>
      </c>
      <c r="C879" s="9">
        <f t="shared" si="118"/>
        <v>70554</v>
      </c>
      <c r="D879" s="9">
        <f t="shared" si="121"/>
        <v>70584</v>
      </c>
      <c r="E879" s="3">
        <f t="shared" si="122"/>
        <v>31</v>
      </c>
      <c r="F879" s="10">
        <f t="shared" si="123"/>
        <v>22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70563</v>
      </c>
      <c r="K879" s="25">
        <f t="shared" si="125"/>
        <v>0</v>
      </c>
    </row>
    <row r="880" spans="1:11" x14ac:dyDescent="0.25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70594</v>
      </c>
      <c r="B880" s="24">
        <f t="shared" si="120"/>
        <v>2093</v>
      </c>
      <c r="C880" s="9">
        <f t="shared" si="118"/>
        <v>70585</v>
      </c>
      <c r="D880" s="9">
        <f t="shared" si="121"/>
        <v>70614</v>
      </c>
      <c r="E880" s="3">
        <f t="shared" si="122"/>
        <v>30</v>
      </c>
      <c r="F880" s="10">
        <f t="shared" si="123"/>
        <v>21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70594</v>
      </c>
      <c r="K880" s="25">
        <f t="shared" si="125"/>
        <v>0</v>
      </c>
    </row>
    <row r="881" spans="1:11" x14ac:dyDescent="0.25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70624</v>
      </c>
      <c r="B881" s="24">
        <f t="shared" si="120"/>
        <v>2093</v>
      </c>
      <c r="C881" s="9">
        <f t="shared" si="118"/>
        <v>70615</v>
      </c>
      <c r="D881" s="9">
        <f t="shared" si="121"/>
        <v>70645</v>
      </c>
      <c r="E881" s="3">
        <f t="shared" si="122"/>
        <v>31</v>
      </c>
      <c r="F881" s="10">
        <f t="shared" si="123"/>
        <v>22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70624</v>
      </c>
      <c r="K881" s="25">
        <f t="shared" si="125"/>
        <v>0</v>
      </c>
    </row>
    <row r="882" spans="1:11" x14ac:dyDescent="0.25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70655</v>
      </c>
      <c r="B882" s="24">
        <f t="shared" si="120"/>
        <v>2093</v>
      </c>
      <c r="C882" s="9">
        <f t="shared" si="118"/>
        <v>70646</v>
      </c>
      <c r="D882" s="9">
        <f t="shared" si="121"/>
        <v>70675</v>
      </c>
      <c r="E882" s="3">
        <f t="shared" si="122"/>
        <v>30</v>
      </c>
      <c r="F882" s="10">
        <f t="shared" si="123"/>
        <v>21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70655</v>
      </c>
      <c r="K882" s="25">
        <f t="shared" si="125"/>
        <v>0</v>
      </c>
    </row>
    <row r="883" spans="1:11" x14ac:dyDescent="0.25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70685</v>
      </c>
      <c r="B883" s="24">
        <f t="shared" si="120"/>
        <v>2093</v>
      </c>
      <c r="C883" s="9">
        <f t="shared" si="118"/>
        <v>70676</v>
      </c>
      <c r="D883" s="9">
        <f t="shared" si="121"/>
        <v>70706</v>
      </c>
      <c r="E883" s="3">
        <f t="shared" si="122"/>
        <v>31</v>
      </c>
      <c r="F883" s="10">
        <f t="shared" si="123"/>
        <v>22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70685</v>
      </c>
      <c r="K883" s="25">
        <f t="shared" si="125"/>
        <v>0</v>
      </c>
    </row>
    <row r="884" spans="1:11" x14ac:dyDescent="0.25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70716</v>
      </c>
      <c r="B884" s="24">
        <f t="shared" si="120"/>
        <v>2093</v>
      </c>
      <c r="C884" s="9">
        <f t="shared" si="118"/>
        <v>70707</v>
      </c>
      <c r="D884" s="9">
        <f t="shared" si="121"/>
        <v>70737</v>
      </c>
      <c r="E884" s="3">
        <f t="shared" si="122"/>
        <v>31</v>
      </c>
      <c r="F884" s="10">
        <f t="shared" si="123"/>
        <v>22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70716</v>
      </c>
      <c r="K884" s="25">
        <f t="shared" si="125"/>
        <v>0</v>
      </c>
    </row>
    <row r="885" spans="1:11" x14ac:dyDescent="0.25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70747</v>
      </c>
      <c r="B885" s="24">
        <f t="shared" si="120"/>
        <v>2093</v>
      </c>
      <c r="C885" s="9">
        <f t="shared" si="118"/>
        <v>70738</v>
      </c>
      <c r="D885" s="9">
        <f t="shared" si="121"/>
        <v>70767</v>
      </c>
      <c r="E885" s="3">
        <f t="shared" si="122"/>
        <v>30</v>
      </c>
      <c r="F885" s="10">
        <f t="shared" si="123"/>
        <v>21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70747</v>
      </c>
      <c r="K885" s="25">
        <f t="shared" si="125"/>
        <v>0</v>
      </c>
    </row>
    <row r="886" spans="1:11" x14ac:dyDescent="0.25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70777</v>
      </c>
      <c r="B886" s="24">
        <f t="shared" si="120"/>
        <v>2093</v>
      </c>
      <c r="C886" s="9">
        <f t="shared" si="118"/>
        <v>70768</v>
      </c>
      <c r="D886" s="9">
        <f t="shared" si="121"/>
        <v>70798</v>
      </c>
      <c r="E886" s="3">
        <f t="shared" si="122"/>
        <v>31</v>
      </c>
      <c r="F886" s="10">
        <f t="shared" si="123"/>
        <v>22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70777</v>
      </c>
      <c r="K886" s="25">
        <f t="shared" si="125"/>
        <v>0</v>
      </c>
    </row>
    <row r="887" spans="1:11" x14ac:dyDescent="0.25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70808</v>
      </c>
      <c r="B887" s="24">
        <f t="shared" si="120"/>
        <v>2093</v>
      </c>
      <c r="C887" s="9">
        <f t="shared" si="118"/>
        <v>70799</v>
      </c>
      <c r="D887" s="9">
        <f t="shared" si="121"/>
        <v>70828</v>
      </c>
      <c r="E887" s="3">
        <f t="shared" si="122"/>
        <v>30</v>
      </c>
      <c r="F887" s="10">
        <f t="shared" si="123"/>
        <v>21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70808</v>
      </c>
      <c r="K887" s="25">
        <f t="shared" si="125"/>
        <v>0</v>
      </c>
    </row>
    <row r="888" spans="1:11" x14ac:dyDescent="0.25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70838</v>
      </c>
      <c r="B888" s="24">
        <f t="shared" si="120"/>
        <v>2093</v>
      </c>
      <c r="C888" s="9">
        <f t="shared" si="118"/>
        <v>70829</v>
      </c>
      <c r="D888" s="9">
        <f t="shared" si="121"/>
        <v>70859</v>
      </c>
      <c r="E888" s="3">
        <f t="shared" si="122"/>
        <v>31</v>
      </c>
      <c r="F888" s="10">
        <f t="shared" si="123"/>
        <v>22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70838</v>
      </c>
      <c r="K888" s="25">
        <f t="shared" si="125"/>
        <v>0</v>
      </c>
    </row>
    <row r="889" spans="1:11" x14ac:dyDescent="0.25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70869</v>
      </c>
      <c r="B889" s="24">
        <f t="shared" si="120"/>
        <v>2094</v>
      </c>
      <c r="C889" s="9">
        <f t="shared" si="118"/>
        <v>70860</v>
      </c>
      <c r="D889" s="9">
        <f t="shared" si="121"/>
        <v>70890</v>
      </c>
      <c r="E889" s="3">
        <f t="shared" si="122"/>
        <v>31</v>
      </c>
      <c r="F889" s="10">
        <f t="shared" si="123"/>
        <v>22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70869</v>
      </c>
      <c r="K889" s="25">
        <f t="shared" si="125"/>
        <v>0</v>
      </c>
    </row>
    <row r="890" spans="1:11" x14ac:dyDescent="0.25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70900</v>
      </c>
      <c r="B890" s="24">
        <f t="shared" si="120"/>
        <v>2094</v>
      </c>
      <c r="C890" s="9">
        <f t="shared" si="118"/>
        <v>70891</v>
      </c>
      <c r="D890" s="9">
        <f t="shared" si="121"/>
        <v>70918</v>
      </c>
      <c r="E890" s="3">
        <f t="shared" si="122"/>
        <v>28</v>
      </c>
      <c r="F890" s="10">
        <f t="shared" si="123"/>
        <v>19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70900</v>
      </c>
      <c r="K890" s="25">
        <f t="shared" si="125"/>
        <v>0</v>
      </c>
    </row>
    <row r="891" spans="1:11" x14ac:dyDescent="0.25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70928</v>
      </c>
      <c r="B891" s="24">
        <f t="shared" si="120"/>
        <v>2094</v>
      </c>
      <c r="C891" s="9">
        <f t="shared" si="118"/>
        <v>70919</v>
      </c>
      <c r="D891" s="9">
        <f t="shared" si="121"/>
        <v>70949</v>
      </c>
      <c r="E891" s="3">
        <f t="shared" si="122"/>
        <v>31</v>
      </c>
      <c r="F891" s="10">
        <f t="shared" si="123"/>
        <v>22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70928</v>
      </c>
      <c r="K891" s="25">
        <f t="shared" si="125"/>
        <v>0</v>
      </c>
    </row>
    <row r="892" spans="1:11" x14ac:dyDescent="0.25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70959</v>
      </c>
      <c r="B892" s="24">
        <f t="shared" si="120"/>
        <v>2094</v>
      </c>
      <c r="C892" s="9">
        <f t="shared" si="118"/>
        <v>70950</v>
      </c>
      <c r="D892" s="9">
        <f t="shared" si="121"/>
        <v>70979</v>
      </c>
      <c r="E892" s="3">
        <f t="shared" si="122"/>
        <v>30</v>
      </c>
      <c r="F892" s="10">
        <f t="shared" si="123"/>
        <v>21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70959</v>
      </c>
      <c r="K892" s="25">
        <f t="shared" si="125"/>
        <v>0</v>
      </c>
    </row>
    <row r="893" spans="1:11" x14ac:dyDescent="0.25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70989</v>
      </c>
      <c r="B893" s="24">
        <f t="shared" si="120"/>
        <v>2094</v>
      </c>
      <c r="C893" s="9">
        <f t="shared" si="118"/>
        <v>70980</v>
      </c>
      <c r="D893" s="9">
        <f t="shared" si="121"/>
        <v>71010</v>
      </c>
      <c r="E893" s="3">
        <f t="shared" si="122"/>
        <v>31</v>
      </c>
      <c r="F893" s="10">
        <f t="shared" si="123"/>
        <v>22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70989</v>
      </c>
      <c r="K893" s="25">
        <f t="shared" si="125"/>
        <v>0</v>
      </c>
    </row>
    <row r="894" spans="1:11" x14ac:dyDescent="0.25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71020</v>
      </c>
      <c r="B894" s="24">
        <f t="shared" si="120"/>
        <v>2094</v>
      </c>
      <c r="C894" s="9">
        <f t="shared" si="118"/>
        <v>71011</v>
      </c>
      <c r="D894" s="9">
        <f t="shared" si="121"/>
        <v>71040</v>
      </c>
      <c r="E894" s="3">
        <f t="shared" si="122"/>
        <v>30</v>
      </c>
      <c r="F894" s="10">
        <f t="shared" si="123"/>
        <v>21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71020</v>
      </c>
      <c r="K894" s="25">
        <f t="shared" si="125"/>
        <v>0</v>
      </c>
    </row>
    <row r="895" spans="1:11" x14ac:dyDescent="0.25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71050</v>
      </c>
      <c r="B895" s="24">
        <f t="shared" si="120"/>
        <v>2094</v>
      </c>
      <c r="C895" s="9">
        <f t="shared" si="118"/>
        <v>71041</v>
      </c>
      <c r="D895" s="9">
        <f t="shared" si="121"/>
        <v>71071</v>
      </c>
      <c r="E895" s="3">
        <f t="shared" si="122"/>
        <v>31</v>
      </c>
      <c r="F895" s="10">
        <f t="shared" si="123"/>
        <v>22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71050</v>
      </c>
      <c r="K895" s="25">
        <f t="shared" si="125"/>
        <v>0</v>
      </c>
    </row>
    <row r="896" spans="1:11" x14ac:dyDescent="0.25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71081</v>
      </c>
      <c r="B896" s="24">
        <f t="shared" si="120"/>
        <v>2094</v>
      </c>
      <c r="C896" s="9">
        <f t="shared" si="118"/>
        <v>71072</v>
      </c>
      <c r="D896" s="9">
        <f t="shared" si="121"/>
        <v>71102</v>
      </c>
      <c r="E896" s="3">
        <f t="shared" si="122"/>
        <v>31</v>
      </c>
      <c r="F896" s="10">
        <f t="shared" si="123"/>
        <v>22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71081</v>
      </c>
      <c r="K896" s="25">
        <f t="shared" si="125"/>
        <v>0</v>
      </c>
    </row>
    <row r="897" spans="1:11" x14ac:dyDescent="0.25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71112</v>
      </c>
      <c r="B897" s="24">
        <f t="shared" si="120"/>
        <v>2094</v>
      </c>
      <c r="C897" s="9">
        <f t="shared" si="118"/>
        <v>71103</v>
      </c>
      <c r="D897" s="9">
        <f t="shared" si="121"/>
        <v>71132</v>
      </c>
      <c r="E897" s="3">
        <f t="shared" si="122"/>
        <v>30</v>
      </c>
      <c r="F897" s="10">
        <f t="shared" si="123"/>
        <v>21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71112</v>
      </c>
      <c r="K897" s="25">
        <f t="shared" si="125"/>
        <v>0</v>
      </c>
    </row>
    <row r="898" spans="1:11" x14ac:dyDescent="0.25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71142</v>
      </c>
      <c r="B898" s="24">
        <f t="shared" si="120"/>
        <v>2094</v>
      </c>
      <c r="C898" s="9">
        <f t="shared" si="118"/>
        <v>71133</v>
      </c>
      <c r="D898" s="9">
        <f t="shared" si="121"/>
        <v>71163</v>
      </c>
      <c r="E898" s="3">
        <f t="shared" si="122"/>
        <v>31</v>
      </c>
      <c r="F898" s="10">
        <f t="shared" si="123"/>
        <v>22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71142</v>
      </c>
      <c r="K898" s="25">
        <f t="shared" si="125"/>
        <v>0</v>
      </c>
    </row>
    <row r="899" spans="1:11" x14ac:dyDescent="0.25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71173</v>
      </c>
      <c r="B899" s="24">
        <f t="shared" si="120"/>
        <v>2094</v>
      </c>
      <c r="C899" s="9">
        <f t="shared" si="118"/>
        <v>71164</v>
      </c>
      <c r="D899" s="9">
        <f t="shared" si="121"/>
        <v>71193</v>
      </c>
      <c r="E899" s="3">
        <f t="shared" si="122"/>
        <v>30</v>
      </c>
      <c r="F899" s="10">
        <f t="shared" si="123"/>
        <v>21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71173</v>
      </c>
      <c r="K899" s="25">
        <f t="shared" si="125"/>
        <v>0</v>
      </c>
    </row>
    <row r="900" spans="1:11" x14ac:dyDescent="0.25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71203</v>
      </c>
      <c r="B900" s="24">
        <f t="shared" si="120"/>
        <v>2094</v>
      </c>
      <c r="C900" s="9">
        <f t="shared" si="118"/>
        <v>71194</v>
      </c>
      <c r="D900" s="9">
        <f t="shared" si="121"/>
        <v>71224</v>
      </c>
      <c r="E900" s="3">
        <f t="shared" si="122"/>
        <v>31</v>
      </c>
      <c r="F900" s="10">
        <f t="shared" si="123"/>
        <v>22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71203</v>
      </c>
      <c r="K900" s="25">
        <f t="shared" si="125"/>
        <v>0</v>
      </c>
    </row>
    <row r="901" spans="1:11" x14ac:dyDescent="0.25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71234</v>
      </c>
      <c r="B901" s="24">
        <f t="shared" si="120"/>
        <v>2095</v>
      </c>
      <c r="C901" s="9">
        <f t="shared" ref="C901:C964" si="127">EOMONTH(A901,-1)+1</f>
        <v>71225</v>
      </c>
      <c r="D901" s="9">
        <f t="shared" si="121"/>
        <v>71255</v>
      </c>
      <c r="E901" s="3">
        <f t="shared" si="122"/>
        <v>31</v>
      </c>
      <c r="F901" s="10">
        <f t="shared" si="123"/>
        <v>22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71234</v>
      </c>
      <c r="K901" s="25">
        <f t="shared" si="125"/>
        <v>0</v>
      </c>
    </row>
    <row r="902" spans="1:11" x14ac:dyDescent="0.25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71265</v>
      </c>
      <c r="B902" s="24">
        <f t="shared" ref="B902:B965" si="129">YEAR(A902)</f>
        <v>2095</v>
      </c>
      <c r="C902" s="9">
        <f t="shared" si="127"/>
        <v>71256</v>
      </c>
      <c r="D902" s="9">
        <f t="shared" ref="D902:D965" si="130">EOMONTH(A902,0)</f>
        <v>71283</v>
      </c>
      <c r="E902" s="3">
        <f t="shared" ref="E902:E965" si="131">D902-C902+1</f>
        <v>28</v>
      </c>
      <c r="F902" s="10">
        <f t="shared" ref="F902:F965" si="132">D902-A902+1</f>
        <v>19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71265</v>
      </c>
      <c r="K902" s="25">
        <f t="shared" si="125"/>
        <v>0</v>
      </c>
    </row>
    <row r="903" spans="1:11" x14ac:dyDescent="0.25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71293</v>
      </c>
      <c r="B903" s="24">
        <f t="shared" si="129"/>
        <v>2095</v>
      </c>
      <c r="C903" s="9">
        <f t="shared" si="127"/>
        <v>71284</v>
      </c>
      <c r="D903" s="9">
        <f t="shared" si="130"/>
        <v>71314</v>
      </c>
      <c r="E903" s="3">
        <f t="shared" si="131"/>
        <v>31</v>
      </c>
      <c r="F903" s="10">
        <f t="shared" si="132"/>
        <v>22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71293</v>
      </c>
      <c r="K903" s="25">
        <f t="shared" ref="K903:K966" si="134">H903+I903</f>
        <v>0</v>
      </c>
    </row>
    <row r="904" spans="1:11" x14ac:dyDescent="0.25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71324</v>
      </c>
      <c r="B904" s="24">
        <f t="shared" si="129"/>
        <v>2095</v>
      </c>
      <c r="C904" s="9">
        <f t="shared" si="127"/>
        <v>71315</v>
      </c>
      <c r="D904" s="9">
        <f t="shared" si="130"/>
        <v>71344</v>
      </c>
      <c r="E904" s="3">
        <f t="shared" si="131"/>
        <v>30</v>
      </c>
      <c r="F904" s="10">
        <f t="shared" si="132"/>
        <v>21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71324</v>
      </c>
      <c r="K904" s="25">
        <f t="shared" si="134"/>
        <v>0</v>
      </c>
    </row>
    <row r="905" spans="1:11" x14ac:dyDescent="0.25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71354</v>
      </c>
      <c r="B905" s="24">
        <f t="shared" si="129"/>
        <v>2095</v>
      </c>
      <c r="C905" s="9">
        <f t="shared" si="127"/>
        <v>71345</v>
      </c>
      <c r="D905" s="9">
        <f t="shared" si="130"/>
        <v>71375</v>
      </c>
      <c r="E905" s="3">
        <f t="shared" si="131"/>
        <v>31</v>
      </c>
      <c r="F905" s="10">
        <f t="shared" si="132"/>
        <v>22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71354</v>
      </c>
      <c r="K905" s="25">
        <f t="shared" si="134"/>
        <v>0</v>
      </c>
    </row>
    <row r="906" spans="1:11" x14ac:dyDescent="0.25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71385</v>
      </c>
      <c r="B906" s="24">
        <f t="shared" si="129"/>
        <v>2095</v>
      </c>
      <c r="C906" s="9">
        <f t="shared" si="127"/>
        <v>71376</v>
      </c>
      <c r="D906" s="9">
        <f t="shared" si="130"/>
        <v>71405</v>
      </c>
      <c r="E906" s="3">
        <f t="shared" si="131"/>
        <v>30</v>
      </c>
      <c r="F906" s="10">
        <f t="shared" si="132"/>
        <v>21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71385</v>
      </c>
      <c r="K906" s="25">
        <f t="shared" si="134"/>
        <v>0</v>
      </c>
    </row>
    <row r="907" spans="1:11" x14ac:dyDescent="0.25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71415</v>
      </c>
      <c r="B907" s="24">
        <f t="shared" si="129"/>
        <v>2095</v>
      </c>
      <c r="C907" s="9">
        <f t="shared" si="127"/>
        <v>71406</v>
      </c>
      <c r="D907" s="9">
        <f t="shared" si="130"/>
        <v>71436</v>
      </c>
      <c r="E907" s="3">
        <f t="shared" si="131"/>
        <v>31</v>
      </c>
      <c r="F907" s="10">
        <f t="shared" si="132"/>
        <v>22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71415</v>
      </c>
      <c r="K907" s="25">
        <f t="shared" si="134"/>
        <v>0</v>
      </c>
    </row>
    <row r="908" spans="1:11" x14ac:dyDescent="0.25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71446</v>
      </c>
      <c r="B908" s="24">
        <f t="shared" si="129"/>
        <v>2095</v>
      </c>
      <c r="C908" s="9">
        <f t="shared" si="127"/>
        <v>71437</v>
      </c>
      <c r="D908" s="9">
        <f t="shared" si="130"/>
        <v>71467</v>
      </c>
      <c r="E908" s="3">
        <f t="shared" si="131"/>
        <v>31</v>
      </c>
      <c r="F908" s="10">
        <f t="shared" si="132"/>
        <v>22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71446</v>
      </c>
      <c r="K908" s="25">
        <f t="shared" si="134"/>
        <v>0</v>
      </c>
    </row>
    <row r="909" spans="1:11" x14ac:dyDescent="0.25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71477</v>
      </c>
      <c r="B909" s="24">
        <f t="shared" si="129"/>
        <v>2095</v>
      </c>
      <c r="C909" s="9">
        <f t="shared" si="127"/>
        <v>71468</v>
      </c>
      <c r="D909" s="9">
        <f t="shared" si="130"/>
        <v>71497</v>
      </c>
      <c r="E909" s="3">
        <f t="shared" si="131"/>
        <v>30</v>
      </c>
      <c r="F909" s="10">
        <f t="shared" si="132"/>
        <v>21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71477</v>
      </c>
      <c r="K909" s="25">
        <f t="shared" si="134"/>
        <v>0</v>
      </c>
    </row>
    <row r="910" spans="1:11" x14ac:dyDescent="0.25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71507</v>
      </c>
      <c r="B910" s="24">
        <f t="shared" si="129"/>
        <v>2095</v>
      </c>
      <c r="C910" s="9">
        <f t="shared" si="127"/>
        <v>71498</v>
      </c>
      <c r="D910" s="9">
        <f t="shared" si="130"/>
        <v>71528</v>
      </c>
      <c r="E910" s="3">
        <f t="shared" si="131"/>
        <v>31</v>
      </c>
      <c r="F910" s="10">
        <f t="shared" si="132"/>
        <v>22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71507</v>
      </c>
      <c r="K910" s="25">
        <f t="shared" si="134"/>
        <v>0</v>
      </c>
    </row>
    <row r="911" spans="1:11" x14ac:dyDescent="0.25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71538</v>
      </c>
      <c r="B911" s="24">
        <f t="shared" si="129"/>
        <v>2095</v>
      </c>
      <c r="C911" s="9">
        <f t="shared" si="127"/>
        <v>71529</v>
      </c>
      <c r="D911" s="9">
        <f t="shared" si="130"/>
        <v>71558</v>
      </c>
      <c r="E911" s="3">
        <f t="shared" si="131"/>
        <v>30</v>
      </c>
      <c r="F911" s="10">
        <f t="shared" si="132"/>
        <v>21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71538</v>
      </c>
      <c r="K911" s="25">
        <f t="shared" si="134"/>
        <v>0</v>
      </c>
    </row>
    <row r="912" spans="1:11" x14ac:dyDescent="0.25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71568</v>
      </c>
      <c r="B912" s="24">
        <f t="shared" si="129"/>
        <v>2095</v>
      </c>
      <c r="C912" s="9">
        <f t="shared" si="127"/>
        <v>71559</v>
      </c>
      <c r="D912" s="9">
        <f t="shared" si="130"/>
        <v>71589</v>
      </c>
      <c r="E912" s="3">
        <f t="shared" si="131"/>
        <v>31</v>
      </c>
      <c r="F912" s="10">
        <f t="shared" si="132"/>
        <v>22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71568</v>
      </c>
      <c r="K912" s="25">
        <f t="shared" si="134"/>
        <v>0</v>
      </c>
    </row>
    <row r="913" spans="1:11" x14ac:dyDescent="0.25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71599</v>
      </c>
      <c r="B913" s="24">
        <f t="shared" si="129"/>
        <v>2096</v>
      </c>
      <c r="C913" s="9">
        <f t="shared" si="127"/>
        <v>71590</v>
      </c>
      <c r="D913" s="9">
        <f t="shared" si="130"/>
        <v>71620</v>
      </c>
      <c r="E913" s="3">
        <f t="shared" si="131"/>
        <v>31</v>
      </c>
      <c r="F913" s="10">
        <f t="shared" si="132"/>
        <v>22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71599</v>
      </c>
      <c r="K913" s="25">
        <f t="shared" si="134"/>
        <v>0</v>
      </c>
    </row>
    <row r="914" spans="1:11" x14ac:dyDescent="0.25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71630</v>
      </c>
      <c r="B914" s="24">
        <f t="shared" si="129"/>
        <v>2096</v>
      </c>
      <c r="C914" s="9">
        <f t="shared" si="127"/>
        <v>71621</v>
      </c>
      <c r="D914" s="9">
        <f t="shared" si="130"/>
        <v>71649</v>
      </c>
      <c r="E914" s="3">
        <f t="shared" si="131"/>
        <v>29</v>
      </c>
      <c r="F914" s="10">
        <f t="shared" si="132"/>
        <v>20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71630</v>
      </c>
      <c r="K914" s="25">
        <f t="shared" si="134"/>
        <v>0</v>
      </c>
    </row>
    <row r="915" spans="1:11" x14ac:dyDescent="0.25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71659</v>
      </c>
      <c r="B915" s="24">
        <f t="shared" si="129"/>
        <v>2096</v>
      </c>
      <c r="C915" s="9">
        <f t="shared" si="127"/>
        <v>71650</v>
      </c>
      <c r="D915" s="9">
        <f t="shared" si="130"/>
        <v>71680</v>
      </c>
      <c r="E915" s="3">
        <f t="shared" si="131"/>
        <v>31</v>
      </c>
      <c r="F915" s="10">
        <f t="shared" si="132"/>
        <v>22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71659</v>
      </c>
      <c r="K915" s="25">
        <f t="shared" si="134"/>
        <v>0</v>
      </c>
    </row>
    <row r="916" spans="1:11" x14ac:dyDescent="0.25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71690</v>
      </c>
      <c r="B916" s="24">
        <f t="shared" si="129"/>
        <v>2096</v>
      </c>
      <c r="C916" s="9">
        <f t="shared" si="127"/>
        <v>71681</v>
      </c>
      <c r="D916" s="9">
        <f t="shared" si="130"/>
        <v>71710</v>
      </c>
      <c r="E916" s="3">
        <f t="shared" si="131"/>
        <v>30</v>
      </c>
      <c r="F916" s="10">
        <f t="shared" si="132"/>
        <v>21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71690</v>
      </c>
      <c r="K916" s="25">
        <f t="shared" si="134"/>
        <v>0</v>
      </c>
    </row>
    <row r="917" spans="1:11" x14ac:dyDescent="0.25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71720</v>
      </c>
      <c r="B917" s="24">
        <f t="shared" si="129"/>
        <v>2096</v>
      </c>
      <c r="C917" s="9">
        <f t="shared" si="127"/>
        <v>71711</v>
      </c>
      <c r="D917" s="9">
        <f t="shared" si="130"/>
        <v>71741</v>
      </c>
      <c r="E917" s="3">
        <f t="shared" si="131"/>
        <v>31</v>
      </c>
      <c r="F917" s="10">
        <f t="shared" si="132"/>
        <v>22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71720</v>
      </c>
      <c r="K917" s="25">
        <f t="shared" si="134"/>
        <v>0</v>
      </c>
    </row>
    <row r="918" spans="1:11" x14ac:dyDescent="0.25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71751</v>
      </c>
      <c r="B918" s="24">
        <f t="shared" si="129"/>
        <v>2096</v>
      </c>
      <c r="C918" s="9">
        <f t="shared" si="127"/>
        <v>71742</v>
      </c>
      <c r="D918" s="9">
        <f t="shared" si="130"/>
        <v>71771</v>
      </c>
      <c r="E918" s="3">
        <f t="shared" si="131"/>
        <v>30</v>
      </c>
      <c r="F918" s="10">
        <f t="shared" si="132"/>
        <v>21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71751</v>
      </c>
      <c r="K918" s="25">
        <f t="shared" si="134"/>
        <v>0</v>
      </c>
    </row>
    <row r="919" spans="1:11" x14ac:dyDescent="0.25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71781</v>
      </c>
      <c r="B919" s="24">
        <f t="shared" si="129"/>
        <v>2096</v>
      </c>
      <c r="C919" s="9">
        <f t="shared" si="127"/>
        <v>71772</v>
      </c>
      <c r="D919" s="9">
        <f t="shared" si="130"/>
        <v>71802</v>
      </c>
      <c r="E919" s="3">
        <f t="shared" si="131"/>
        <v>31</v>
      </c>
      <c r="F919" s="10">
        <f t="shared" si="132"/>
        <v>22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71781</v>
      </c>
      <c r="K919" s="25">
        <f t="shared" si="134"/>
        <v>0</v>
      </c>
    </row>
    <row r="920" spans="1:11" x14ac:dyDescent="0.25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71812</v>
      </c>
      <c r="B920" s="24">
        <f t="shared" si="129"/>
        <v>2096</v>
      </c>
      <c r="C920" s="9">
        <f t="shared" si="127"/>
        <v>71803</v>
      </c>
      <c r="D920" s="9">
        <f t="shared" si="130"/>
        <v>71833</v>
      </c>
      <c r="E920" s="3">
        <f t="shared" si="131"/>
        <v>31</v>
      </c>
      <c r="F920" s="10">
        <f t="shared" si="132"/>
        <v>22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71812</v>
      </c>
      <c r="K920" s="25">
        <f t="shared" si="134"/>
        <v>0</v>
      </c>
    </row>
    <row r="921" spans="1:11" x14ac:dyDescent="0.25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71843</v>
      </c>
      <c r="B921" s="24">
        <f t="shared" si="129"/>
        <v>2096</v>
      </c>
      <c r="C921" s="9">
        <f t="shared" si="127"/>
        <v>71834</v>
      </c>
      <c r="D921" s="9">
        <f t="shared" si="130"/>
        <v>71863</v>
      </c>
      <c r="E921" s="3">
        <f t="shared" si="131"/>
        <v>30</v>
      </c>
      <c r="F921" s="10">
        <f t="shared" si="132"/>
        <v>21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71843</v>
      </c>
      <c r="K921" s="25">
        <f t="shared" si="134"/>
        <v>0</v>
      </c>
    </row>
    <row r="922" spans="1:11" x14ac:dyDescent="0.25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71873</v>
      </c>
      <c r="B922" s="24">
        <f t="shared" si="129"/>
        <v>2096</v>
      </c>
      <c r="C922" s="9">
        <f t="shared" si="127"/>
        <v>71864</v>
      </c>
      <c r="D922" s="9">
        <f t="shared" si="130"/>
        <v>71894</v>
      </c>
      <c r="E922" s="3">
        <f t="shared" si="131"/>
        <v>31</v>
      </c>
      <c r="F922" s="10">
        <f t="shared" si="132"/>
        <v>22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71873</v>
      </c>
      <c r="K922" s="25">
        <f t="shared" si="134"/>
        <v>0</v>
      </c>
    </row>
    <row r="923" spans="1:11" x14ac:dyDescent="0.25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71904</v>
      </c>
      <c r="B923" s="24">
        <f t="shared" si="129"/>
        <v>2096</v>
      </c>
      <c r="C923" s="9">
        <f t="shared" si="127"/>
        <v>71895</v>
      </c>
      <c r="D923" s="9">
        <f t="shared" si="130"/>
        <v>71924</v>
      </c>
      <c r="E923" s="3">
        <f t="shared" si="131"/>
        <v>30</v>
      </c>
      <c r="F923" s="10">
        <f t="shared" si="132"/>
        <v>21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71904</v>
      </c>
      <c r="K923" s="25">
        <f t="shared" si="134"/>
        <v>0</v>
      </c>
    </row>
    <row r="924" spans="1:11" x14ac:dyDescent="0.25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71934</v>
      </c>
      <c r="B924" s="24">
        <f t="shared" si="129"/>
        <v>2096</v>
      </c>
      <c r="C924" s="9">
        <f t="shared" si="127"/>
        <v>71925</v>
      </c>
      <c r="D924" s="9">
        <f t="shared" si="130"/>
        <v>71955</v>
      </c>
      <c r="E924" s="3">
        <f t="shared" si="131"/>
        <v>31</v>
      </c>
      <c r="F924" s="10">
        <f t="shared" si="132"/>
        <v>22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71934</v>
      </c>
      <c r="K924" s="25">
        <f t="shared" si="134"/>
        <v>0</v>
      </c>
    </row>
    <row r="925" spans="1:11" x14ac:dyDescent="0.25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71965</v>
      </c>
      <c r="B925" s="24">
        <f t="shared" si="129"/>
        <v>2097</v>
      </c>
      <c r="C925" s="9">
        <f t="shared" si="127"/>
        <v>71956</v>
      </c>
      <c r="D925" s="9">
        <f t="shared" si="130"/>
        <v>71986</v>
      </c>
      <c r="E925" s="3">
        <f t="shared" si="131"/>
        <v>31</v>
      </c>
      <c r="F925" s="10">
        <f t="shared" si="132"/>
        <v>22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71965</v>
      </c>
      <c r="K925" s="25">
        <f t="shared" si="134"/>
        <v>0</v>
      </c>
    </row>
    <row r="926" spans="1:11" x14ac:dyDescent="0.25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71996</v>
      </c>
      <c r="B926" s="24">
        <f t="shared" si="129"/>
        <v>2097</v>
      </c>
      <c r="C926" s="9">
        <f t="shared" si="127"/>
        <v>71987</v>
      </c>
      <c r="D926" s="9">
        <f t="shared" si="130"/>
        <v>72014</v>
      </c>
      <c r="E926" s="3">
        <f t="shared" si="131"/>
        <v>28</v>
      </c>
      <c r="F926" s="10">
        <f t="shared" si="132"/>
        <v>19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71996</v>
      </c>
      <c r="K926" s="25">
        <f t="shared" si="134"/>
        <v>0</v>
      </c>
    </row>
    <row r="927" spans="1:11" x14ac:dyDescent="0.25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72024</v>
      </c>
      <c r="B927" s="24">
        <f t="shared" si="129"/>
        <v>2097</v>
      </c>
      <c r="C927" s="9">
        <f t="shared" si="127"/>
        <v>72015</v>
      </c>
      <c r="D927" s="9">
        <f t="shared" si="130"/>
        <v>72045</v>
      </c>
      <c r="E927" s="3">
        <f t="shared" si="131"/>
        <v>31</v>
      </c>
      <c r="F927" s="10">
        <f t="shared" si="132"/>
        <v>22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72024</v>
      </c>
      <c r="K927" s="25">
        <f t="shared" si="134"/>
        <v>0</v>
      </c>
    </row>
    <row r="928" spans="1:11" x14ac:dyDescent="0.25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72055</v>
      </c>
      <c r="B928" s="24">
        <f t="shared" si="129"/>
        <v>2097</v>
      </c>
      <c r="C928" s="9">
        <f t="shared" si="127"/>
        <v>72046</v>
      </c>
      <c r="D928" s="9">
        <f t="shared" si="130"/>
        <v>72075</v>
      </c>
      <c r="E928" s="3">
        <f t="shared" si="131"/>
        <v>30</v>
      </c>
      <c r="F928" s="10">
        <f t="shared" si="132"/>
        <v>21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72055</v>
      </c>
      <c r="K928" s="25">
        <f t="shared" si="134"/>
        <v>0</v>
      </c>
    </row>
    <row r="929" spans="1:11" x14ac:dyDescent="0.25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72085</v>
      </c>
      <c r="B929" s="24">
        <f t="shared" si="129"/>
        <v>2097</v>
      </c>
      <c r="C929" s="9">
        <f t="shared" si="127"/>
        <v>72076</v>
      </c>
      <c r="D929" s="9">
        <f t="shared" si="130"/>
        <v>72106</v>
      </c>
      <c r="E929" s="3">
        <f t="shared" si="131"/>
        <v>31</v>
      </c>
      <c r="F929" s="10">
        <f t="shared" si="132"/>
        <v>22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72085</v>
      </c>
      <c r="K929" s="25">
        <f t="shared" si="134"/>
        <v>0</v>
      </c>
    </row>
    <row r="930" spans="1:11" x14ac:dyDescent="0.25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72116</v>
      </c>
      <c r="B930" s="24">
        <f t="shared" si="129"/>
        <v>2097</v>
      </c>
      <c r="C930" s="9">
        <f t="shared" si="127"/>
        <v>72107</v>
      </c>
      <c r="D930" s="9">
        <f t="shared" si="130"/>
        <v>72136</v>
      </c>
      <c r="E930" s="3">
        <f t="shared" si="131"/>
        <v>30</v>
      </c>
      <c r="F930" s="10">
        <f t="shared" si="132"/>
        <v>21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72116</v>
      </c>
      <c r="K930" s="25">
        <f t="shared" si="134"/>
        <v>0</v>
      </c>
    </row>
    <row r="931" spans="1:11" x14ac:dyDescent="0.25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72146</v>
      </c>
      <c r="B931" s="24">
        <f t="shared" si="129"/>
        <v>2097</v>
      </c>
      <c r="C931" s="9">
        <f t="shared" si="127"/>
        <v>72137</v>
      </c>
      <c r="D931" s="9">
        <f t="shared" si="130"/>
        <v>72167</v>
      </c>
      <c r="E931" s="3">
        <f t="shared" si="131"/>
        <v>31</v>
      </c>
      <c r="F931" s="10">
        <f t="shared" si="132"/>
        <v>22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72146</v>
      </c>
      <c r="K931" s="25">
        <f t="shared" si="134"/>
        <v>0</v>
      </c>
    </row>
    <row r="932" spans="1:11" x14ac:dyDescent="0.25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72177</v>
      </c>
      <c r="B932" s="24">
        <f t="shared" si="129"/>
        <v>2097</v>
      </c>
      <c r="C932" s="9">
        <f t="shared" si="127"/>
        <v>72168</v>
      </c>
      <c r="D932" s="9">
        <f t="shared" si="130"/>
        <v>72198</v>
      </c>
      <c r="E932" s="3">
        <f t="shared" si="131"/>
        <v>31</v>
      </c>
      <c r="F932" s="10">
        <f t="shared" si="132"/>
        <v>22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72177</v>
      </c>
      <c r="K932" s="25">
        <f t="shared" si="134"/>
        <v>0</v>
      </c>
    </row>
    <row r="933" spans="1:11" x14ac:dyDescent="0.25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72208</v>
      </c>
      <c r="B933" s="24">
        <f t="shared" si="129"/>
        <v>2097</v>
      </c>
      <c r="C933" s="9">
        <f t="shared" si="127"/>
        <v>72199</v>
      </c>
      <c r="D933" s="9">
        <f t="shared" si="130"/>
        <v>72228</v>
      </c>
      <c r="E933" s="3">
        <f t="shared" si="131"/>
        <v>30</v>
      </c>
      <c r="F933" s="10">
        <f t="shared" si="132"/>
        <v>21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72208</v>
      </c>
      <c r="K933" s="25">
        <f t="shared" si="134"/>
        <v>0</v>
      </c>
    </row>
    <row r="934" spans="1:11" x14ac:dyDescent="0.25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72238</v>
      </c>
      <c r="B934" s="24">
        <f t="shared" si="129"/>
        <v>2097</v>
      </c>
      <c r="C934" s="9">
        <f t="shared" si="127"/>
        <v>72229</v>
      </c>
      <c r="D934" s="9">
        <f t="shared" si="130"/>
        <v>72259</v>
      </c>
      <c r="E934" s="3">
        <f t="shared" si="131"/>
        <v>31</v>
      </c>
      <c r="F934" s="10">
        <f t="shared" si="132"/>
        <v>22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72238</v>
      </c>
      <c r="K934" s="25">
        <f t="shared" si="134"/>
        <v>0</v>
      </c>
    </row>
    <row r="935" spans="1:11" x14ac:dyDescent="0.25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72269</v>
      </c>
      <c r="B935" s="24">
        <f t="shared" si="129"/>
        <v>2097</v>
      </c>
      <c r="C935" s="9">
        <f t="shared" si="127"/>
        <v>72260</v>
      </c>
      <c r="D935" s="9">
        <f t="shared" si="130"/>
        <v>72289</v>
      </c>
      <c r="E935" s="3">
        <f t="shared" si="131"/>
        <v>30</v>
      </c>
      <c r="F935" s="10">
        <f t="shared" si="132"/>
        <v>21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72269</v>
      </c>
      <c r="K935" s="25">
        <f t="shared" si="134"/>
        <v>0</v>
      </c>
    </row>
    <row r="936" spans="1:11" x14ac:dyDescent="0.25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72299</v>
      </c>
      <c r="B936" s="24">
        <f t="shared" si="129"/>
        <v>2097</v>
      </c>
      <c r="C936" s="9">
        <f t="shared" si="127"/>
        <v>72290</v>
      </c>
      <c r="D936" s="9">
        <f t="shared" si="130"/>
        <v>72320</v>
      </c>
      <c r="E936" s="3">
        <f t="shared" si="131"/>
        <v>31</v>
      </c>
      <c r="F936" s="10">
        <f t="shared" si="132"/>
        <v>22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72299</v>
      </c>
      <c r="K936" s="25">
        <f t="shared" si="134"/>
        <v>0</v>
      </c>
    </row>
    <row r="937" spans="1:11" x14ac:dyDescent="0.25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72330</v>
      </c>
      <c r="B937" s="24">
        <f t="shared" si="129"/>
        <v>2098</v>
      </c>
      <c r="C937" s="9">
        <f t="shared" si="127"/>
        <v>72321</v>
      </c>
      <c r="D937" s="9">
        <f t="shared" si="130"/>
        <v>72351</v>
      </c>
      <c r="E937" s="3">
        <f t="shared" si="131"/>
        <v>31</v>
      </c>
      <c r="F937" s="10">
        <f t="shared" si="132"/>
        <v>22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72330</v>
      </c>
      <c r="K937" s="25">
        <f t="shared" si="134"/>
        <v>0</v>
      </c>
    </row>
    <row r="938" spans="1:11" x14ac:dyDescent="0.25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72361</v>
      </c>
      <c r="B938" s="24">
        <f t="shared" si="129"/>
        <v>2098</v>
      </c>
      <c r="C938" s="9">
        <f t="shared" si="127"/>
        <v>72352</v>
      </c>
      <c r="D938" s="9">
        <f t="shared" si="130"/>
        <v>72379</v>
      </c>
      <c r="E938" s="3">
        <f t="shared" si="131"/>
        <v>28</v>
      </c>
      <c r="F938" s="10">
        <f t="shared" si="132"/>
        <v>19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72361</v>
      </c>
      <c r="K938" s="25">
        <f t="shared" si="134"/>
        <v>0</v>
      </c>
    </row>
    <row r="939" spans="1:11" x14ac:dyDescent="0.25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72389</v>
      </c>
      <c r="B939" s="24">
        <f t="shared" si="129"/>
        <v>2098</v>
      </c>
      <c r="C939" s="9">
        <f t="shared" si="127"/>
        <v>72380</v>
      </c>
      <c r="D939" s="9">
        <f t="shared" si="130"/>
        <v>72410</v>
      </c>
      <c r="E939" s="3">
        <f t="shared" si="131"/>
        <v>31</v>
      </c>
      <c r="F939" s="10">
        <f t="shared" si="132"/>
        <v>22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72389</v>
      </c>
      <c r="K939" s="25">
        <f t="shared" si="134"/>
        <v>0</v>
      </c>
    </row>
    <row r="940" spans="1:11" x14ac:dyDescent="0.25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72420</v>
      </c>
      <c r="B940" s="24">
        <f t="shared" si="129"/>
        <v>2098</v>
      </c>
      <c r="C940" s="9">
        <f t="shared" si="127"/>
        <v>72411</v>
      </c>
      <c r="D940" s="9">
        <f t="shared" si="130"/>
        <v>72440</v>
      </c>
      <c r="E940" s="3">
        <f t="shared" si="131"/>
        <v>30</v>
      </c>
      <c r="F940" s="10">
        <f t="shared" si="132"/>
        <v>21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72420</v>
      </c>
      <c r="K940" s="25">
        <f t="shared" si="134"/>
        <v>0</v>
      </c>
    </row>
    <row r="941" spans="1:11" x14ac:dyDescent="0.25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72450</v>
      </c>
      <c r="B941" s="24">
        <f t="shared" si="129"/>
        <v>2098</v>
      </c>
      <c r="C941" s="9">
        <f t="shared" si="127"/>
        <v>72441</v>
      </c>
      <c r="D941" s="9">
        <f t="shared" si="130"/>
        <v>72471</v>
      </c>
      <c r="E941" s="3">
        <f t="shared" si="131"/>
        <v>31</v>
      </c>
      <c r="F941" s="10">
        <f t="shared" si="132"/>
        <v>22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72450</v>
      </c>
      <c r="K941" s="25">
        <f t="shared" si="134"/>
        <v>0</v>
      </c>
    </row>
    <row r="942" spans="1:11" x14ac:dyDescent="0.25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72481</v>
      </c>
      <c r="B942" s="24">
        <f t="shared" si="129"/>
        <v>2098</v>
      </c>
      <c r="C942" s="9">
        <f t="shared" si="127"/>
        <v>72472</v>
      </c>
      <c r="D942" s="9">
        <f t="shared" si="130"/>
        <v>72501</v>
      </c>
      <c r="E942" s="3">
        <f t="shared" si="131"/>
        <v>30</v>
      </c>
      <c r="F942" s="10">
        <f t="shared" si="132"/>
        <v>21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72481</v>
      </c>
      <c r="K942" s="25">
        <f t="shared" si="134"/>
        <v>0</v>
      </c>
    </row>
    <row r="943" spans="1:11" x14ac:dyDescent="0.25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72511</v>
      </c>
      <c r="B943" s="24">
        <f t="shared" si="129"/>
        <v>2098</v>
      </c>
      <c r="C943" s="9">
        <f t="shared" si="127"/>
        <v>72502</v>
      </c>
      <c r="D943" s="9">
        <f t="shared" si="130"/>
        <v>72532</v>
      </c>
      <c r="E943" s="3">
        <f t="shared" si="131"/>
        <v>31</v>
      </c>
      <c r="F943" s="10">
        <f t="shared" si="132"/>
        <v>22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72511</v>
      </c>
      <c r="K943" s="25">
        <f t="shared" si="134"/>
        <v>0</v>
      </c>
    </row>
    <row r="944" spans="1:11" x14ac:dyDescent="0.25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72542</v>
      </c>
      <c r="B944" s="24">
        <f t="shared" si="129"/>
        <v>2098</v>
      </c>
      <c r="C944" s="9">
        <f t="shared" si="127"/>
        <v>72533</v>
      </c>
      <c r="D944" s="9">
        <f t="shared" si="130"/>
        <v>72563</v>
      </c>
      <c r="E944" s="3">
        <f t="shared" si="131"/>
        <v>31</v>
      </c>
      <c r="F944" s="10">
        <f t="shared" si="132"/>
        <v>22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72542</v>
      </c>
      <c r="K944" s="25">
        <f t="shared" si="134"/>
        <v>0</v>
      </c>
    </row>
    <row r="945" spans="1:11" x14ac:dyDescent="0.25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72573</v>
      </c>
      <c r="B945" s="24">
        <f t="shared" si="129"/>
        <v>2098</v>
      </c>
      <c r="C945" s="9">
        <f t="shared" si="127"/>
        <v>72564</v>
      </c>
      <c r="D945" s="9">
        <f t="shared" si="130"/>
        <v>72593</v>
      </c>
      <c r="E945" s="3">
        <f t="shared" si="131"/>
        <v>30</v>
      </c>
      <c r="F945" s="10">
        <f t="shared" si="132"/>
        <v>21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72573</v>
      </c>
      <c r="K945" s="25">
        <f t="shared" si="134"/>
        <v>0</v>
      </c>
    </row>
    <row r="946" spans="1:11" x14ac:dyDescent="0.25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72603</v>
      </c>
      <c r="B946" s="24">
        <f t="shared" si="129"/>
        <v>2098</v>
      </c>
      <c r="C946" s="9">
        <f t="shared" si="127"/>
        <v>72594</v>
      </c>
      <c r="D946" s="9">
        <f t="shared" si="130"/>
        <v>72624</v>
      </c>
      <c r="E946" s="3">
        <f t="shared" si="131"/>
        <v>31</v>
      </c>
      <c r="F946" s="10">
        <f t="shared" si="132"/>
        <v>22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72603</v>
      </c>
      <c r="K946" s="25">
        <f t="shared" si="134"/>
        <v>0</v>
      </c>
    </row>
    <row r="947" spans="1:11" x14ac:dyDescent="0.25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72634</v>
      </c>
      <c r="B947" s="24">
        <f t="shared" si="129"/>
        <v>2098</v>
      </c>
      <c r="C947" s="9">
        <f t="shared" si="127"/>
        <v>72625</v>
      </c>
      <c r="D947" s="9">
        <f t="shared" si="130"/>
        <v>72654</v>
      </c>
      <c r="E947" s="3">
        <f t="shared" si="131"/>
        <v>30</v>
      </c>
      <c r="F947" s="10">
        <f t="shared" si="132"/>
        <v>21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72634</v>
      </c>
      <c r="K947" s="25">
        <f t="shared" si="134"/>
        <v>0</v>
      </c>
    </row>
    <row r="948" spans="1:11" x14ac:dyDescent="0.25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72664</v>
      </c>
      <c r="B948" s="24">
        <f t="shared" si="129"/>
        <v>2098</v>
      </c>
      <c r="C948" s="9">
        <f t="shared" si="127"/>
        <v>72655</v>
      </c>
      <c r="D948" s="9">
        <f t="shared" si="130"/>
        <v>72685</v>
      </c>
      <c r="E948" s="3">
        <f t="shared" si="131"/>
        <v>31</v>
      </c>
      <c r="F948" s="10">
        <f t="shared" si="132"/>
        <v>22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72664</v>
      </c>
      <c r="K948" s="25">
        <f t="shared" si="134"/>
        <v>0</v>
      </c>
    </row>
    <row r="949" spans="1:11" x14ac:dyDescent="0.25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72695</v>
      </c>
      <c r="B949" s="24">
        <f t="shared" si="129"/>
        <v>2099</v>
      </c>
      <c r="C949" s="9">
        <f t="shared" si="127"/>
        <v>72686</v>
      </c>
      <c r="D949" s="9">
        <f t="shared" si="130"/>
        <v>72716</v>
      </c>
      <c r="E949" s="3">
        <f t="shared" si="131"/>
        <v>31</v>
      </c>
      <c r="F949" s="10">
        <f t="shared" si="132"/>
        <v>22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72695</v>
      </c>
      <c r="K949" s="25">
        <f t="shared" si="134"/>
        <v>0</v>
      </c>
    </row>
    <row r="950" spans="1:11" x14ac:dyDescent="0.25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72726</v>
      </c>
      <c r="B950" s="24">
        <f t="shared" si="129"/>
        <v>2099</v>
      </c>
      <c r="C950" s="9">
        <f t="shared" si="127"/>
        <v>72717</v>
      </c>
      <c r="D950" s="9">
        <f t="shared" si="130"/>
        <v>72744</v>
      </c>
      <c r="E950" s="3">
        <f t="shared" si="131"/>
        <v>28</v>
      </c>
      <c r="F950" s="10">
        <f t="shared" si="132"/>
        <v>19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72726</v>
      </c>
      <c r="K950" s="25">
        <f t="shared" si="134"/>
        <v>0</v>
      </c>
    </row>
    <row r="951" spans="1:11" x14ac:dyDescent="0.25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72754</v>
      </c>
      <c r="B951" s="24">
        <f t="shared" si="129"/>
        <v>2099</v>
      </c>
      <c r="C951" s="9">
        <f t="shared" si="127"/>
        <v>72745</v>
      </c>
      <c r="D951" s="9">
        <f t="shared" si="130"/>
        <v>72775</v>
      </c>
      <c r="E951" s="3">
        <f t="shared" si="131"/>
        <v>31</v>
      </c>
      <c r="F951" s="10">
        <f t="shared" si="132"/>
        <v>22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72754</v>
      </c>
      <c r="K951" s="25">
        <f t="shared" si="134"/>
        <v>0</v>
      </c>
    </row>
    <row r="952" spans="1:11" x14ac:dyDescent="0.25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72785</v>
      </c>
      <c r="B952" s="24">
        <f t="shared" si="129"/>
        <v>2099</v>
      </c>
      <c r="C952" s="9">
        <f t="shared" si="127"/>
        <v>72776</v>
      </c>
      <c r="D952" s="9">
        <f t="shared" si="130"/>
        <v>72805</v>
      </c>
      <c r="E952" s="3">
        <f t="shared" si="131"/>
        <v>30</v>
      </c>
      <c r="F952" s="10">
        <f t="shared" si="132"/>
        <v>21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72785</v>
      </c>
      <c r="K952" s="25">
        <f t="shared" si="134"/>
        <v>0</v>
      </c>
    </row>
    <row r="953" spans="1:11" x14ac:dyDescent="0.25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72815</v>
      </c>
      <c r="B953" s="24">
        <f t="shared" si="129"/>
        <v>2099</v>
      </c>
      <c r="C953" s="9">
        <f t="shared" si="127"/>
        <v>72806</v>
      </c>
      <c r="D953" s="9">
        <f t="shared" si="130"/>
        <v>72836</v>
      </c>
      <c r="E953" s="3">
        <f t="shared" si="131"/>
        <v>31</v>
      </c>
      <c r="F953" s="10">
        <f t="shared" si="132"/>
        <v>22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72815</v>
      </c>
      <c r="K953" s="25">
        <f t="shared" si="134"/>
        <v>0</v>
      </c>
    </row>
    <row r="954" spans="1:11" x14ac:dyDescent="0.25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72846</v>
      </c>
      <c r="B954" s="24">
        <f t="shared" si="129"/>
        <v>2099</v>
      </c>
      <c r="C954" s="9">
        <f t="shared" si="127"/>
        <v>72837</v>
      </c>
      <c r="D954" s="9">
        <f t="shared" si="130"/>
        <v>72866</v>
      </c>
      <c r="E954" s="3">
        <f t="shared" si="131"/>
        <v>30</v>
      </c>
      <c r="F954" s="10">
        <f t="shared" si="132"/>
        <v>21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72846</v>
      </c>
      <c r="K954" s="25">
        <f t="shared" si="134"/>
        <v>0</v>
      </c>
    </row>
    <row r="955" spans="1:11" x14ac:dyDescent="0.25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72876</v>
      </c>
      <c r="B955" s="24">
        <f t="shared" si="129"/>
        <v>2099</v>
      </c>
      <c r="C955" s="9">
        <f t="shared" si="127"/>
        <v>72867</v>
      </c>
      <c r="D955" s="9">
        <f t="shared" si="130"/>
        <v>72897</v>
      </c>
      <c r="E955" s="3">
        <f t="shared" si="131"/>
        <v>31</v>
      </c>
      <c r="F955" s="10">
        <f t="shared" si="132"/>
        <v>22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72876</v>
      </c>
      <c r="K955" s="25">
        <f t="shared" si="134"/>
        <v>0</v>
      </c>
    </row>
    <row r="956" spans="1:11" x14ac:dyDescent="0.25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72907</v>
      </c>
      <c r="B956" s="24">
        <f t="shared" si="129"/>
        <v>2099</v>
      </c>
      <c r="C956" s="9">
        <f t="shared" si="127"/>
        <v>72898</v>
      </c>
      <c r="D956" s="9">
        <f t="shared" si="130"/>
        <v>72928</v>
      </c>
      <c r="E956" s="3">
        <f t="shared" si="131"/>
        <v>31</v>
      </c>
      <c r="F956" s="10">
        <f t="shared" si="132"/>
        <v>22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72907</v>
      </c>
      <c r="K956" s="25">
        <f t="shared" si="134"/>
        <v>0</v>
      </c>
    </row>
    <row r="957" spans="1:11" x14ac:dyDescent="0.25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72938</v>
      </c>
      <c r="B957" s="24">
        <f t="shared" si="129"/>
        <v>2099</v>
      </c>
      <c r="C957" s="9">
        <f t="shared" si="127"/>
        <v>72929</v>
      </c>
      <c r="D957" s="9">
        <f t="shared" si="130"/>
        <v>72958</v>
      </c>
      <c r="E957" s="3">
        <f t="shared" si="131"/>
        <v>30</v>
      </c>
      <c r="F957" s="10">
        <f t="shared" si="132"/>
        <v>21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72938</v>
      </c>
      <c r="K957" s="25">
        <f t="shared" si="134"/>
        <v>0</v>
      </c>
    </row>
    <row r="958" spans="1:11" x14ac:dyDescent="0.25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72968</v>
      </c>
      <c r="B958" s="24">
        <f t="shared" si="129"/>
        <v>2099</v>
      </c>
      <c r="C958" s="9">
        <f t="shared" si="127"/>
        <v>72959</v>
      </c>
      <c r="D958" s="9">
        <f t="shared" si="130"/>
        <v>72989</v>
      </c>
      <c r="E958" s="3">
        <f t="shared" si="131"/>
        <v>31</v>
      </c>
      <c r="F958" s="10">
        <f t="shared" si="132"/>
        <v>22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72968</v>
      </c>
      <c r="K958" s="25">
        <f t="shared" si="134"/>
        <v>0</v>
      </c>
    </row>
    <row r="959" spans="1:11" x14ac:dyDescent="0.25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72999</v>
      </c>
      <c r="B959" s="24">
        <f t="shared" si="129"/>
        <v>2099</v>
      </c>
      <c r="C959" s="9">
        <f t="shared" si="127"/>
        <v>72990</v>
      </c>
      <c r="D959" s="9">
        <f t="shared" si="130"/>
        <v>73019</v>
      </c>
      <c r="E959" s="3">
        <f t="shared" si="131"/>
        <v>30</v>
      </c>
      <c r="F959" s="10">
        <f t="shared" si="132"/>
        <v>21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72999</v>
      </c>
      <c r="K959" s="25">
        <f t="shared" si="134"/>
        <v>0</v>
      </c>
    </row>
    <row r="960" spans="1:11" x14ac:dyDescent="0.25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73029</v>
      </c>
      <c r="B960" s="24">
        <f t="shared" si="129"/>
        <v>2099</v>
      </c>
      <c r="C960" s="9">
        <f t="shared" si="127"/>
        <v>73020</v>
      </c>
      <c r="D960" s="9">
        <f t="shared" si="130"/>
        <v>73050</v>
      </c>
      <c r="E960" s="3">
        <f t="shared" si="131"/>
        <v>31</v>
      </c>
      <c r="F960" s="10">
        <f t="shared" si="132"/>
        <v>22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73029</v>
      </c>
      <c r="K960" s="25">
        <f t="shared" si="134"/>
        <v>0</v>
      </c>
    </row>
    <row r="961" spans="1:11" x14ac:dyDescent="0.25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73060</v>
      </c>
      <c r="B961" s="24">
        <f t="shared" si="129"/>
        <v>2100</v>
      </c>
      <c r="C961" s="9">
        <f t="shared" si="127"/>
        <v>73051</v>
      </c>
      <c r="D961" s="9">
        <f t="shared" si="130"/>
        <v>73081</v>
      </c>
      <c r="E961" s="3">
        <f t="shared" si="131"/>
        <v>31</v>
      </c>
      <c r="F961" s="10">
        <f t="shared" si="132"/>
        <v>22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73060</v>
      </c>
      <c r="K961" s="25">
        <f t="shared" si="134"/>
        <v>0</v>
      </c>
    </row>
    <row r="962" spans="1:11" x14ac:dyDescent="0.25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73091</v>
      </c>
      <c r="B962" s="24">
        <f t="shared" si="129"/>
        <v>2100</v>
      </c>
      <c r="C962" s="9">
        <f t="shared" si="127"/>
        <v>73082</v>
      </c>
      <c r="D962" s="9">
        <f t="shared" si="130"/>
        <v>73109</v>
      </c>
      <c r="E962" s="3">
        <f t="shared" si="131"/>
        <v>28</v>
      </c>
      <c r="F962" s="10">
        <f t="shared" si="132"/>
        <v>19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73091</v>
      </c>
      <c r="K962" s="25">
        <f t="shared" si="134"/>
        <v>0</v>
      </c>
    </row>
    <row r="963" spans="1:11" x14ac:dyDescent="0.25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73119</v>
      </c>
      <c r="B963" s="24">
        <f t="shared" si="129"/>
        <v>2100</v>
      </c>
      <c r="C963" s="9">
        <f t="shared" si="127"/>
        <v>73110</v>
      </c>
      <c r="D963" s="9">
        <f t="shared" si="130"/>
        <v>73140</v>
      </c>
      <c r="E963" s="3">
        <f t="shared" si="131"/>
        <v>31</v>
      </c>
      <c r="F963" s="10">
        <f t="shared" si="132"/>
        <v>22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73119</v>
      </c>
      <c r="K963" s="25">
        <f t="shared" si="134"/>
        <v>0</v>
      </c>
    </row>
    <row r="964" spans="1:11" x14ac:dyDescent="0.25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73150</v>
      </c>
      <c r="B964" s="24">
        <f t="shared" si="129"/>
        <v>2100</v>
      </c>
      <c r="C964" s="9">
        <f t="shared" si="127"/>
        <v>73141</v>
      </c>
      <c r="D964" s="9">
        <f t="shared" si="130"/>
        <v>73170</v>
      </c>
      <c r="E964" s="3">
        <f t="shared" si="131"/>
        <v>30</v>
      </c>
      <c r="F964" s="10">
        <f t="shared" si="132"/>
        <v>21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73150</v>
      </c>
      <c r="K964" s="25">
        <f t="shared" si="134"/>
        <v>0</v>
      </c>
    </row>
    <row r="965" spans="1:11" x14ac:dyDescent="0.25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73180</v>
      </c>
      <c r="B965" s="24">
        <f t="shared" si="129"/>
        <v>2100</v>
      </c>
      <c r="C965" s="9">
        <f t="shared" ref="C965:C1028" si="136">EOMONTH(A965,-1)+1</f>
        <v>73171</v>
      </c>
      <c r="D965" s="9">
        <f t="shared" si="130"/>
        <v>73201</v>
      </c>
      <c r="E965" s="3">
        <f t="shared" si="131"/>
        <v>31</v>
      </c>
      <c r="F965" s="10">
        <f t="shared" si="132"/>
        <v>22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73180</v>
      </c>
      <c r="K965" s="25">
        <f t="shared" si="134"/>
        <v>0</v>
      </c>
    </row>
    <row r="966" spans="1:11" x14ac:dyDescent="0.25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73211</v>
      </c>
      <c r="B966" s="24">
        <f t="shared" ref="B966:B1029" si="138">YEAR(A966)</f>
        <v>2100</v>
      </c>
      <c r="C966" s="9">
        <f t="shared" si="136"/>
        <v>73202</v>
      </c>
      <c r="D966" s="9">
        <f t="shared" ref="D966:D1029" si="139">EOMONTH(A966,0)</f>
        <v>73231</v>
      </c>
      <c r="E966" s="3">
        <f t="shared" ref="E966:E1029" si="140">D966-C966+1</f>
        <v>30</v>
      </c>
      <c r="F966" s="10">
        <f t="shared" ref="F966:F1029" si="141">D966-A966+1</f>
        <v>21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73211</v>
      </c>
      <c r="K966" s="25">
        <f t="shared" si="134"/>
        <v>0</v>
      </c>
    </row>
    <row r="967" spans="1:11" x14ac:dyDescent="0.25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73241</v>
      </c>
      <c r="B967" s="24">
        <f t="shared" si="138"/>
        <v>2100</v>
      </c>
      <c r="C967" s="9">
        <f t="shared" si="136"/>
        <v>73232</v>
      </c>
      <c r="D967" s="9">
        <f t="shared" si="139"/>
        <v>73262</v>
      </c>
      <c r="E967" s="3">
        <f t="shared" si="140"/>
        <v>31</v>
      </c>
      <c r="F967" s="10">
        <f t="shared" si="141"/>
        <v>22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73241</v>
      </c>
      <c r="K967" s="25">
        <f t="shared" ref="K967:K1030" si="143">H967+I967</f>
        <v>0</v>
      </c>
    </row>
    <row r="968" spans="1:11" x14ac:dyDescent="0.25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73272</v>
      </c>
      <c r="B968" s="24">
        <f t="shared" si="138"/>
        <v>2100</v>
      </c>
      <c r="C968" s="9">
        <f t="shared" si="136"/>
        <v>73263</v>
      </c>
      <c r="D968" s="9">
        <f t="shared" si="139"/>
        <v>73293</v>
      </c>
      <c r="E968" s="3">
        <f t="shared" si="140"/>
        <v>31</v>
      </c>
      <c r="F968" s="10">
        <f t="shared" si="141"/>
        <v>22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73272</v>
      </c>
      <c r="K968" s="25">
        <f t="shared" si="143"/>
        <v>0</v>
      </c>
    </row>
    <row r="969" spans="1:11" x14ac:dyDescent="0.25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73303</v>
      </c>
      <c r="B969" s="24">
        <f t="shared" si="138"/>
        <v>2100</v>
      </c>
      <c r="C969" s="9">
        <f t="shared" si="136"/>
        <v>73294</v>
      </c>
      <c r="D969" s="9">
        <f t="shared" si="139"/>
        <v>73323</v>
      </c>
      <c r="E969" s="3">
        <f t="shared" si="140"/>
        <v>30</v>
      </c>
      <c r="F969" s="10">
        <f t="shared" si="141"/>
        <v>21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73303</v>
      </c>
      <c r="K969" s="25">
        <f t="shared" si="143"/>
        <v>0</v>
      </c>
    </row>
    <row r="970" spans="1:11" x14ac:dyDescent="0.25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73333</v>
      </c>
      <c r="B970" s="24">
        <f t="shared" si="138"/>
        <v>2100</v>
      </c>
      <c r="C970" s="9">
        <f t="shared" si="136"/>
        <v>73324</v>
      </c>
      <c r="D970" s="9">
        <f t="shared" si="139"/>
        <v>73354</v>
      </c>
      <c r="E970" s="3">
        <f t="shared" si="140"/>
        <v>31</v>
      </c>
      <c r="F970" s="10">
        <f t="shared" si="141"/>
        <v>22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73333</v>
      </c>
      <c r="K970" s="25">
        <f t="shared" si="143"/>
        <v>0</v>
      </c>
    </row>
    <row r="971" spans="1:11" x14ac:dyDescent="0.25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73364</v>
      </c>
      <c r="B971" s="24">
        <f t="shared" si="138"/>
        <v>2100</v>
      </c>
      <c r="C971" s="9">
        <f t="shared" si="136"/>
        <v>73355</v>
      </c>
      <c r="D971" s="9">
        <f t="shared" si="139"/>
        <v>73384</v>
      </c>
      <c r="E971" s="3">
        <f t="shared" si="140"/>
        <v>30</v>
      </c>
      <c r="F971" s="10">
        <f t="shared" si="141"/>
        <v>21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73364</v>
      </c>
      <c r="K971" s="25">
        <f t="shared" si="143"/>
        <v>0</v>
      </c>
    </row>
    <row r="972" spans="1:11" x14ac:dyDescent="0.25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73394</v>
      </c>
      <c r="B972" s="24">
        <f t="shared" si="138"/>
        <v>2100</v>
      </c>
      <c r="C972" s="9">
        <f t="shared" si="136"/>
        <v>73385</v>
      </c>
      <c r="D972" s="9">
        <f t="shared" si="139"/>
        <v>73415</v>
      </c>
      <c r="E972" s="3">
        <f t="shared" si="140"/>
        <v>31</v>
      </c>
      <c r="F972" s="10">
        <f t="shared" si="141"/>
        <v>22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73394</v>
      </c>
      <c r="K972" s="25">
        <f t="shared" si="143"/>
        <v>0</v>
      </c>
    </row>
    <row r="973" spans="1:11" x14ac:dyDescent="0.25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73425</v>
      </c>
      <c r="B973" s="24">
        <f t="shared" si="138"/>
        <v>2101</v>
      </c>
      <c r="C973" s="9">
        <f t="shared" si="136"/>
        <v>73416</v>
      </c>
      <c r="D973" s="9">
        <f t="shared" si="139"/>
        <v>73446</v>
      </c>
      <c r="E973" s="3">
        <f t="shared" si="140"/>
        <v>31</v>
      </c>
      <c r="F973" s="10">
        <f t="shared" si="141"/>
        <v>22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73425</v>
      </c>
      <c r="K973" s="25">
        <f t="shared" si="143"/>
        <v>0</v>
      </c>
    </row>
    <row r="974" spans="1:11" x14ac:dyDescent="0.25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73456</v>
      </c>
      <c r="B974" s="24">
        <f t="shared" si="138"/>
        <v>2101</v>
      </c>
      <c r="C974" s="9">
        <f t="shared" si="136"/>
        <v>73447</v>
      </c>
      <c r="D974" s="9">
        <f t="shared" si="139"/>
        <v>73474</v>
      </c>
      <c r="E974" s="3">
        <f t="shared" si="140"/>
        <v>28</v>
      </c>
      <c r="F974" s="10">
        <f t="shared" si="141"/>
        <v>19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73456</v>
      </c>
      <c r="K974" s="25">
        <f t="shared" si="143"/>
        <v>0</v>
      </c>
    </row>
    <row r="975" spans="1:11" x14ac:dyDescent="0.25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73484</v>
      </c>
      <c r="B975" s="24">
        <f t="shared" si="138"/>
        <v>2101</v>
      </c>
      <c r="C975" s="9">
        <f t="shared" si="136"/>
        <v>73475</v>
      </c>
      <c r="D975" s="9">
        <f t="shared" si="139"/>
        <v>73505</v>
      </c>
      <c r="E975" s="3">
        <f t="shared" si="140"/>
        <v>31</v>
      </c>
      <c r="F975" s="10">
        <f t="shared" si="141"/>
        <v>22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73484</v>
      </c>
      <c r="K975" s="25">
        <f t="shared" si="143"/>
        <v>0</v>
      </c>
    </row>
    <row r="976" spans="1:11" x14ac:dyDescent="0.25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73515</v>
      </c>
      <c r="B976" s="24">
        <f t="shared" si="138"/>
        <v>2101</v>
      </c>
      <c r="C976" s="9">
        <f t="shared" si="136"/>
        <v>73506</v>
      </c>
      <c r="D976" s="9">
        <f t="shared" si="139"/>
        <v>73535</v>
      </c>
      <c r="E976" s="3">
        <f t="shared" si="140"/>
        <v>30</v>
      </c>
      <c r="F976" s="10">
        <f t="shared" si="141"/>
        <v>21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73515</v>
      </c>
      <c r="K976" s="25">
        <f t="shared" si="143"/>
        <v>0</v>
      </c>
    </row>
    <row r="977" spans="1:11" x14ac:dyDescent="0.25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73545</v>
      </c>
      <c r="B977" s="24">
        <f t="shared" si="138"/>
        <v>2101</v>
      </c>
      <c r="C977" s="9">
        <f t="shared" si="136"/>
        <v>73536</v>
      </c>
      <c r="D977" s="9">
        <f t="shared" si="139"/>
        <v>73566</v>
      </c>
      <c r="E977" s="3">
        <f t="shared" si="140"/>
        <v>31</v>
      </c>
      <c r="F977" s="10">
        <f t="shared" si="141"/>
        <v>22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73545</v>
      </c>
      <c r="K977" s="25">
        <f t="shared" si="143"/>
        <v>0</v>
      </c>
    </row>
    <row r="978" spans="1:11" x14ac:dyDescent="0.25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73576</v>
      </c>
      <c r="B978" s="24">
        <f t="shared" si="138"/>
        <v>2101</v>
      </c>
      <c r="C978" s="9">
        <f t="shared" si="136"/>
        <v>73567</v>
      </c>
      <c r="D978" s="9">
        <f t="shared" si="139"/>
        <v>73596</v>
      </c>
      <c r="E978" s="3">
        <f t="shared" si="140"/>
        <v>30</v>
      </c>
      <c r="F978" s="10">
        <f t="shared" si="141"/>
        <v>21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73576</v>
      </c>
      <c r="K978" s="25">
        <f t="shared" si="143"/>
        <v>0</v>
      </c>
    </row>
    <row r="979" spans="1:11" x14ac:dyDescent="0.25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73606</v>
      </c>
      <c r="B979" s="24">
        <f t="shared" si="138"/>
        <v>2101</v>
      </c>
      <c r="C979" s="9">
        <f t="shared" si="136"/>
        <v>73597</v>
      </c>
      <c r="D979" s="9">
        <f t="shared" si="139"/>
        <v>73627</v>
      </c>
      <c r="E979" s="3">
        <f t="shared" si="140"/>
        <v>31</v>
      </c>
      <c r="F979" s="10">
        <f t="shared" si="141"/>
        <v>22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73606</v>
      </c>
      <c r="K979" s="25">
        <f t="shared" si="143"/>
        <v>0</v>
      </c>
    </row>
    <row r="980" spans="1:11" x14ac:dyDescent="0.25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73637</v>
      </c>
      <c r="B980" s="24">
        <f t="shared" si="138"/>
        <v>2101</v>
      </c>
      <c r="C980" s="9">
        <f t="shared" si="136"/>
        <v>73628</v>
      </c>
      <c r="D980" s="9">
        <f t="shared" si="139"/>
        <v>73658</v>
      </c>
      <c r="E980" s="3">
        <f t="shared" si="140"/>
        <v>31</v>
      </c>
      <c r="F980" s="10">
        <f t="shared" si="141"/>
        <v>22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73637</v>
      </c>
      <c r="K980" s="25">
        <f t="shared" si="143"/>
        <v>0</v>
      </c>
    </row>
    <row r="981" spans="1:11" x14ac:dyDescent="0.25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73668</v>
      </c>
      <c r="B981" s="24">
        <f t="shared" si="138"/>
        <v>2101</v>
      </c>
      <c r="C981" s="9">
        <f t="shared" si="136"/>
        <v>73659</v>
      </c>
      <c r="D981" s="9">
        <f t="shared" si="139"/>
        <v>73688</v>
      </c>
      <c r="E981" s="3">
        <f t="shared" si="140"/>
        <v>30</v>
      </c>
      <c r="F981" s="10">
        <f t="shared" si="141"/>
        <v>21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73668</v>
      </c>
      <c r="K981" s="25">
        <f t="shared" si="143"/>
        <v>0</v>
      </c>
    </row>
    <row r="982" spans="1:11" x14ac:dyDescent="0.25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73698</v>
      </c>
      <c r="B982" s="24">
        <f t="shared" si="138"/>
        <v>2101</v>
      </c>
      <c r="C982" s="9">
        <f t="shared" si="136"/>
        <v>73689</v>
      </c>
      <c r="D982" s="9">
        <f t="shared" si="139"/>
        <v>73719</v>
      </c>
      <c r="E982" s="3">
        <f t="shared" si="140"/>
        <v>31</v>
      </c>
      <c r="F982" s="10">
        <f t="shared" si="141"/>
        <v>22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73698</v>
      </c>
      <c r="K982" s="25">
        <f t="shared" si="143"/>
        <v>0</v>
      </c>
    </row>
    <row r="983" spans="1:11" x14ac:dyDescent="0.25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73729</v>
      </c>
      <c r="B983" s="24">
        <f t="shared" si="138"/>
        <v>2101</v>
      </c>
      <c r="C983" s="9">
        <f t="shared" si="136"/>
        <v>73720</v>
      </c>
      <c r="D983" s="9">
        <f t="shared" si="139"/>
        <v>73749</v>
      </c>
      <c r="E983" s="3">
        <f t="shared" si="140"/>
        <v>30</v>
      </c>
      <c r="F983" s="10">
        <f t="shared" si="141"/>
        <v>21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73729</v>
      </c>
      <c r="K983" s="25">
        <f t="shared" si="143"/>
        <v>0</v>
      </c>
    </row>
    <row r="984" spans="1:11" x14ac:dyDescent="0.25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73759</v>
      </c>
      <c r="B984" s="24">
        <f t="shared" si="138"/>
        <v>2101</v>
      </c>
      <c r="C984" s="9">
        <f t="shared" si="136"/>
        <v>73750</v>
      </c>
      <c r="D984" s="9">
        <f t="shared" si="139"/>
        <v>73780</v>
      </c>
      <c r="E984" s="3">
        <f t="shared" si="140"/>
        <v>31</v>
      </c>
      <c r="F984" s="10">
        <f t="shared" si="141"/>
        <v>22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73759</v>
      </c>
      <c r="K984" s="25">
        <f t="shared" si="143"/>
        <v>0</v>
      </c>
    </row>
    <row r="985" spans="1:11" x14ac:dyDescent="0.25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73790</v>
      </c>
      <c r="B985" s="24">
        <f t="shared" si="138"/>
        <v>2102</v>
      </c>
      <c r="C985" s="9">
        <f t="shared" si="136"/>
        <v>73781</v>
      </c>
      <c r="D985" s="9">
        <f t="shared" si="139"/>
        <v>73811</v>
      </c>
      <c r="E985" s="3">
        <f t="shared" si="140"/>
        <v>31</v>
      </c>
      <c r="F985" s="10">
        <f t="shared" si="141"/>
        <v>22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73790</v>
      </c>
      <c r="K985" s="25">
        <f t="shared" si="143"/>
        <v>0</v>
      </c>
    </row>
    <row r="986" spans="1:11" x14ac:dyDescent="0.25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73821</v>
      </c>
      <c r="B986" s="24">
        <f t="shared" si="138"/>
        <v>2102</v>
      </c>
      <c r="C986" s="9">
        <f t="shared" si="136"/>
        <v>73812</v>
      </c>
      <c r="D986" s="9">
        <f t="shared" si="139"/>
        <v>73839</v>
      </c>
      <c r="E986" s="3">
        <f t="shared" si="140"/>
        <v>28</v>
      </c>
      <c r="F986" s="10">
        <f t="shared" si="141"/>
        <v>19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73821</v>
      </c>
      <c r="K986" s="25">
        <f t="shared" si="143"/>
        <v>0</v>
      </c>
    </row>
    <row r="987" spans="1:11" x14ac:dyDescent="0.25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73849</v>
      </c>
      <c r="B987" s="24">
        <f t="shared" si="138"/>
        <v>2102</v>
      </c>
      <c r="C987" s="9">
        <f t="shared" si="136"/>
        <v>73840</v>
      </c>
      <c r="D987" s="9">
        <f t="shared" si="139"/>
        <v>73870</v>
      </c>
      <c r="E987" s="3">
        <f t="shared" si="140"/>
        <v>31</v>
      </c>
      <c r="F987" s="10">
        <f t="shared" si="141"/>
        <v>22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73849</v>
      </c>
      <c r="K987" s="25">
        <f t="shared" si="143"/>
        <v>0</v>
      </c>
    </row>
    <row r="988" spans="1:11" x14ac:dyDescent="0.25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73880</v>
      </c>
      <c r="B988" s="24">
        <f t="shared" si="138"/>
        <v>2102</v>
      </c>
      <c r="C988" s="9">
        <f t="shared" si="136"/>
        <v>73871</v>
      </c>
      <c r="D988" s="9">
        <f t="shared" si="139"/>
        <v>73900</v>
      </c>
      <c r="E988" s="3">
        <f t="shared" si="140"/>
        <v>30</v>
      </c>
      <c r="F988" s="10">
        <f t="shared" si="141"/>
        <v>21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73880</v>
      </c>
      <c r="K988" s="25">
        <f t="shared" si="143"/>
        <v>0</v>
      </c>
    </row>
    <row r="989" spans="1:11" x14ac:dyDescent="0.25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73910</v>
      </c>
      <c r="B989" s="24">
        <f t="shared" si="138"/>
        <v>2102</v>
      </c>
      <c r="C989" s="9">
        <f t="shared" si="136"/>
        <v>73901</v>
      </c>
      <c r="D989" s="9">
        <f t="shared" si="139"/>
        <v>73931</v>
      </c>
      <c r="E989" s="3">
        <f t="shared" si="140"/>
        <v>31</v>
      </c>
      <c r="F989" s="10">
        <f t="shared" si="141"/>
        <v>22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73910</v>
      </c>
      <c r="K989" s="25">
        <f t="shared" si="143"/>
        <v>0</v>
      </c>
    </row>
    <row r="990" spans="1:11" x14ac:dyDescent="0.25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73941</v>
      </c>
      <c r="B990" s="24">
        <f t="shared" si="138"/>
        <v>2102</v>
      </c>
      <c r="C990" s="9">
        <f t="shared" si="136"/>
        <v>73932</v>
      </c>
      <c r="D990" s="9">
        <f t="shared" si="139"/>
        <v>73961</v>
      </c>
      <c r="E990" s="3">
        <f t="shared" si="140"/>
        <v>30</v>
      </c>
      <c r="F990" s="10">
        <f t="shared" si="141"/>
        <v>21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73941</v>
      </c>
      <c r="K990" s="25">
        <f t="shared" si="143"/>
        <v>0</v>
      </c>
    </row>
    <row r="991" spans="1:11" x14ac:dyDescent="0.25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73971</v>
      </c>
      <c r="B991" s="24">
        <f t="shared" si="138"/>
        <v>2102</v>
      </c>
      <c r="C991" s="9">
        <f t="shared" si="136"/>
        <v>73962</v>
      </c>
      <c r="D991" s="9">
        <f t="shared" si="139"/>
        <v>73992</v>
      </c>
      <c r="E991" s="3">
        <f t="shared" si="140"/>
        <v>31</v>
      </c>
      <c r="F991" s="10">
        <f t="shared" si="141"/>
        <v>22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73971</v>
      </c>
      <c r="K991" s="25">
        <f t="shared" si="143"/>
        <v>0</v>
      </c>
    </row>
    <row r="992" spans="1:11" x14ac:dyDescent="0.25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74002</v>
      </c>
      <c r="B992" s="24">
        <f t="shared" si="138"/>
        <v>2102</v>
      </c>
      <c r="C992" s="9">
        <f t="shared" si="136"/>
        <v>73993</v>
      </c>
      <c r="D992" s="9">
        <f t="shared" si="139"/>
        <v>74023</v>
      </c>
      <c r="E992" s="3">
        <f t="shared" si="140"/>
        <v>31</v>
      </c>
      <c r="F992" s="10">
        <f t="shared" si="141"/>
        <v>22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74002</v>
      </c>
      <c r="K992" s="25">
        <f t="shared" si="143"/>
        <v>0</v>
      </c>
    </row>
    <row r="993" spans="1:11" x14ac:dyDescent="0.25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74033</v>
      </c>
      <c r="B993" s="24">
        <f t="shared" si="138"/>
        <v>2102</v>
      </c>
      <c r="C993" s="9">
        <f t="shared" si="136"/>
        <v>74024</v>
      </c>
      <c r="D993" s="9">
        <f t="shared" si="139"/>
        <v>74053</v>
      </c>
      <c r="E993" s="3">
        <f t="shared" si="140"/>
        <v>30</v>
      </c>
      <c r="F993" s="10">
        <f t="shared" si="141"/>
        <v>21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74033</v>
      </c>
      <c r="K993" s="25">
        <f t="shared" si="143"/>
        <v>0</v>
      </c>
    </row>
    <row r="994" spans="1:11" x14ac:dyDescent="0.25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74063</v>
      </c>
      <c r="B994" s="24">
        <f t="shared" si="138"/>
        <v>2102</v>
      </c>
      <c r="C994" s="9">
        <f t="shared" si="136"/>
        <v>74054</v>
      </c>
      <c r="D994" s="9">
        <f t="shared" si="139"/>
        <v>74084</v>
      </c>
      <c r="E994" s="3">
        <f t="shared" si="140"/>
        <v>31</v>
      </c>
      <c r="F994" s="10">
        <f t="shared" si="141"/>
        <v>22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74063</v>
      </c>
      <c r="K994" s="25">
        <f t="shared" si="143"/>
        <v>0</v>
      </c>
    </row>
    <row r="995" spans="1:11" x14ac:dyDescent="0.25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74094</v>
      </c>
      <c r="B995" s="24">
        <f t="shared" si="138"/>
        <v>2102</v>
      </c>
      <c r="C995" s="9">
        <f t="shared" si="136"/>
        <v>74085</v>
      </c>
      <c r="D995" s="9">
        <f t="shared" si="139"/>
        <v>74114</v>
      </c>
      <c r="E995" s="3">
        <f t="shared" si="140"/>
        <v>30</v>
      </c>
      <c r="F995" s="10">
        <f t="shared" si="141"/>
        <v>21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74094</v>
      </c>
      <c r="K995" s="25">
        <f t="shared" si="143"/>
        <v>0</v>
      </c>
    </row>
    <row r="996" spans="1:11" x14ac:dyDescent="0.25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74124</v>
      </c>
      <c r="B996" s="24">
        <f t="shared" si="138"/>
        <v>2102</v>
      </c>
      <c r="C996" s="9">
        <f t="shared" si="136"/>
        <v>74115</v>
      </c>
      <c r="D996" s="9">
        <f t="shared" si="139"/>
        <v>74145</v>
      </c>
      <c r="E996" s="3">
        <f t="shared" si="140"/>
        <v>31</v>
      </c>
      <c r="F996" s="10">
        <f t="shared" si="141"/>
        <v>22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74124</v>
      </c>
      <c r="K996" s="25">
        <f t="shared" si="143"/>
        <v>0</v>
      </c>
    </row>
    <row r="997" spans="1:11" x14ac:dyDescent="0.25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74155</v>
      </c>
      <c r="B997" s="24">
        <f t="shared" si="138"/>
        <v>2103</v>
      </c>
      <c r="C997" s="9">
        <f t="shared" si="136"/>
        <v>74146</v>
      </c>
      <c r="D997" s="9">
        <f t="shared" si="139"/>
        <v>74176</v>
      </c>
      <c r="E997" s="3">
        <f t="shared" si="140"/>
        <v>31</v>
      </c>
      <c r="F997" s="10">
        <f t="shared" si="141"/>
        <v>22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74155</v>
      </c>
      <c r="K997" s="25">
        <f t="shared" si="143"/>
        <v>0</v>
      </c>
    </row>
    <row r="998" spans="1:11" x14ac:dyDescent="0.25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74186</v>
      </c>
      <c r="B998" s="24">
        <f t="shared" si="138"/>
        <v>2103</v>
      </c>
      <c r="C998" s="9">
        <f t="shared" si="136"/>
        <v>74177</v>
      </c>
      <c r="D998" s="9">
        <f t="shared" si="139"/>
        <v>74204</v>
      </c>
      <c r="E998" s="3">
        <f t="shared" si="140"/>
        <v>28</v>
      </c>
      <c r="F998" s="10">
        <f t="shared" si="141"/>
        <v>19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74186</v>
      </c>
      <c r="K998" s="25">
        <f t="shared" si="143"/>
        <v>0</v>
      </c>
    </row>
    <row r="999" spans="1:11" x14ac:dyDescent="0.25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74214</v>
      </c>
      <c r="B999" s="24">
        <f t="shared" si="138"/>
        <v>2103</v>
      </c>
      <c r="C999" s="9">
        <f t="shared" si="136"/>
        <v>74205</v>
      </c>
      <c r="D999" s="9">
        <f t="shared" si="139"/>
        <v>74235</v>
      </c>
      <c r="E999" s="3">
        <f t="shared" si="140"/>
        <v>31</v>
      </c>
      <c r="F999" s="10">
        <f t="shared" si="141"/>
        <v>22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74214</v>
      </c>
      <c r="K999" s="25">
        <f t="shared" si="143"/>
        <v>0</v>
      </c>
    </row>
    <row r="1000" spans="1:11" x14ac:dyDescent="0.25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74245</v>
      </c>
      <c r="B1000" s="24">
        <f t="shared" si="138"/>
        <v>2103</v>
      </c>
      <c r="C1000" s="9">
        <f t="shared" si="136"/>
        <v>74236</v>
      </c>
      <c r="D1000" s="9">
        <f t="shared" si="139"/>
        <v>74265</v>
      </c>
      <c r="E1000" s="3">
        <f t="shared" si="140"/>
        <v>30</v>
      </c>
      <c r="F1000" s="10">
        <f t="shared" si="141"/>
        <v>21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74245</v>
      </c>
      <c r="K1000" s="25">
        <f t="shared" si="143"/>
        <v>0</v>
      </c>
    </row>
    <row r="1001" spans="1:11" x14ac:dyDescent="0.25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74275</v>
      </c>
      <c r="B1001" s="24">
        <f t="shared" si="138"/>
        <v>2103</v>
      </c>
      <c r="C1001" s="9">
        <f t="shared" si="136"/>
        <v>74266</v>
      </c>
      <c r="D1001" s="9">
        <f t="shared" si="139"/>
        <v>74296</v>
      </c>
      <c r="E1001" s="3">
        <f t="shared" si="140"/>
        <v>31</v>
      </c>
      <c r="F1001" s="10">
        <f t="shared" si="141"/>
        <v>22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74275</v>
      </c>
      <c r="K1001" s="25">
        <f t="shared" si="143"/>
        <v>0</v>
      </c>
    </row>
    <row r="1002" spans="1:11" x14ac:dyDescent="0.25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74306</v>
      </c>
      <c r="B1002" s="24">
        <f t="shared" si="138"/>
        <v>2103</v>
      </c>
      <c r="C1002" s="9">
        <f t="shared" si="136"/>
        <v>74297</v>
      </c>
      <c r="D1002" s="9">
        <f t="shared" si="139"/>
        <v>74326</v>
      </c>
      <c r="E1002" s="3">
        <f t="shared" si="140"/>
        <v>30</v>
      </c>
      <c r="F1002" s="10">
        <f t="shared" si="141"/>
        <v>21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74306</v>
      </c>
      <c r="K1002" s="25">
        <f t="shared" si="143"/>
        <v>0</v>
      </c>
    </row>
    <row r="1003" spans="1:11" x14ac:dyDescent="0.25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74336</v>
      </c>
      <c r="B1003" s="24">
        <f t="shared" si="138"/>
        <v>2103</v>
      </c>
      <c r="C1003" s="9">
        <f t="shared" si="136"/>
        <v>74327</v>
      </c>
      <c r="D1003" s="9">
        <f t="shared" si="139"/>
        <v>74357</v>
      </c>
      <c r="E1003" s="3">
        <f t="shared" si="140"/>
        <v>31</v>
      </c>
      <c r="F1003" s="10">
        <f t="shared" si="141"/>
        <v>22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74336</v>
      </c>
      <c r="K1003" s="25">
        <f t="shared" si="143"/>
        <v>0</v>
      </c>
    </row>
    <row r="1004" spans="1:11" x14ac:dyDescent="0.25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74367</v>
      </c>
      <c r="B1004" s="24">
        <f t="shared" si="138"/>
        <v>2103</v>
      </c>
      <c r="C1004" s="9">
        <f t="shared" si="136"/>
        <v>74358</v>
      </c>
      <c r="D1004" s="9">
        <f t="shared" si="139"/>
        <v>74388</v>
      </c>
      <c r="E1004" s="3">
        <f t="shared" si="140"/>
        <v>31</v>
      </c>
      <c r="F1004" s="10">
        <f t="shared" si="141"/>
        <v>22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74367</v>
      </c>
      <c r="K1004" s="25">
        <f t="shared" si="143"/>
        <v>0</v>
      </c>
    </row>
    <row r="1005" spans="1:11" x14ac:dyDescent="0.25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74398</v>
      </c>
      <c r="B1005" s="24">
        <f t="shared" si="138"/>
        <v>2103</v>
      </c>
      <c r="C1005" s="9">
        <f t="shared" si="136"/>
        <v>74389</v>
      </c>
      <c r="D1005" s="9">
        <f t="shared" si="139"/>
        <v>74418</v>
      </c>
      <c r="E1005" s="3">
        <f t="shared" si="140"/>
        <v>30</v>
      </c>
      <c r="F1005" s="10">
        <f t="shared" si="141"/>
        <v>21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74398</v>
      </c>
      <c r="K1005" s="25">
        <f t="shared" si="143"/>
        <v>0</v>
      </c>
    </row>
    <row r="1006" spans="1:11" x14ac:dyDescent="0.25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74428</v>
      </c>
      <c r="B1006" s="24">
        <f t="shared" si="138"/>
        <v>2103</v>
      </c>
      <c r="C1006" s="9">
        <f t="shared" si="136"/>
        <v>74419</v>
      </c>
      <c r="D1006" s="9">
        <f t="shared" si="139"/>
        <v>74449</v>
      </c>
      <c r="E1006" s="3">
        <f t="shared" si="140"/>
        <v>31</v>
      </c>
      <c r="F1006" s="10">
        <f t="shared" si="141"/>
        <v>22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74428</v>
      </c>
      <c r="K1006" s="25">
        <f t="shared" si="143"/>
        <v>0</v>
      </c>
    </row>
    <row r="1007" spans="1:11" x14ac:dyDescent="0.25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74459</v>
      </c>
      <c r="B1007" s="24">
        <f t="shared" si="138"/>
        <v>2103</v>
      </c>
      <c r="C1007" s="9">
        <f t="shared" si="136"/>
        <v>74450</v>
      </c>
      <c r="D1007" s="9">
        <f t="shared" si="139"/>
        <v>74479</v>
      </c>
      <c r="E1007" s="3">
        <f t="shared" si="140"/>
        <v>30</v>
      </c>
      <c r="F1007" s="10">
        <f t="shared" si="141"/>
        <v>21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74459</v>
      </c>
      <c r="K1007" s="25">
        <f t="shared" si="143"/>
        <v>0</v>
      </c>
    </row>
    <row r="1008" spans="1:11" x14ac:dyDescent="0.25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74489</v>
      </c>
      <c r="B1008" s="24">
        <f t="shared" si="138"/>
        <v>2103</v>
      </c>
      <c r="C1008" s="9">
        <f t="shared" si="136"/>
        <v>74480</v>
      </c>
      <c r="D1008" s="9">
        <f t="shared" si="139"/>
        <v>74510</v>
      </c>
      <c r="E1008" s="3">
        <f t="shared" si="140"/>
        <v>31</v>
      </c>
      <c r="F1008" s="10">
        <f t="shared" si="141"/>
        <v>22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74489</v>
      </c>
      <c r="K1008" s="25">
        <f t="shared" si="143"/>
        <v>0</v>
      </c>
    </row>
    <row r="1009" spans="1:11" x14ac:dyDescent="0.25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74520</v>
      </c>
      <c r="B1009" s="24">
        <f t="shared" si="138"/>
        <v>2104</v>
      </c>
      <c r="C1009" s="9">
        <f t="shared" si="136"/>
        <v>74511</v>
      </c>
      <c r="D1009" s="9">
        <f t="shared" si="139"/>
        <v>74541</v>
      </c>
      <c r="E1009" s="3">
        <f t="shared" si="140"/>
        <v>31</v>
      </c>
      <c r="F1009" s="10">
        <f t="shared" si="141"/>
        <v>22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74520</v>
      </c>
      <c r="K1009" s="25">
        <f t="shared" si="143"/>
        <v>0</v>
      </c>
    </row>
    <row r="1010" spans="1:11" x14ac:dyDescent="0.25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74551</v>
      </c>
      <c r="B1010" s="24">
        <f t="shared" si="138"/>
        <v>2104</v>
      </c>
      <c r="C1010" s="9">
        <f t="shared" si="136"/>
        <v>74542</v>
      </c>
      <c r="D1010" s="9">
        <f t="shared" si="139"/>
        <v>74570</v>
      </c>
      <c r="E1010" s="3">
        <f t="shared" si="140"/>
        <v>29</v>
      </c>
      <c r="F1010" s="10">
        <f t="shared" si="141"/>
        <v>20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74551</v>
      </c>
      <c r="K1010" s="25">
        <f t="shared" si="143"/>
        <v>0</v>
      </c>
    </row>
    <row r="1011" spans="1:11" x14ac:dyDescent="0.25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74580</v>
      </c>
      <c r="B1011" s="24">
        <f t="shared" si="138"/>
        <v>2104</v>
      </c>
      <c r="C1011" s="9">
        <f t="shared" si="136"/>
        <v>74571</v>
      </c>
      <c r="D1011" s="9">
        <f t="shared" si="139"/>
        <v>74601</v>
      </c>
      <c r="E1011" s="3">
        <f t="shared" si="140"/>
        <v>31</v>
      </c>
      <c r="F1011" s="10">
        <f t="shared" si="141"/>
        <v>22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74580</v>
      </c>
      <c r="K1011" s="25">
        <f t="shared" si="143"/>
        <v>0</v>
      </c>
    </row>
    <row r="1012" spans="1:11" x14ac:dyDescent="0.25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74611</v>
      </c>
      <c r="B1012" s="24">
        <f t="shared" si="138"/>
        <v>2104</v>
      </c>
      <c r="C1012" s="9">
        <f t="shared" si="136"/>
        <v>74602</v>
      </c>
      <c r="D1012" s="9">
        <f t="shared" si="139"/>
        <v>74631</v>
      </c>
      <c r="E1012" s="3">
        <f t="shared" si="140"/>
        <v>30</v>
      </c>
      <c r="F1012" s="10">
        <f t="shared" si="141"/>
        <v>21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74611</v>
      </c>
      <c r="K1012" s="25">
        <f t="shared" si="143"/>
        <v>0</v>
      </c>
    </row>
    <row r="1013" spans="1:11" x14ac:dyDescent="0.25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74641</v>
      </c>
      <c r="B1013" s="24">
        <f t="shared" si="138"/>
        <v>2104</v>
      </c>
      <c r="C1013" s="9">
        <f t="shared" si="136"/>
        <v>74632</v>
      </c>
      <c r="D1013" s="9">
        <f t="shared" si="139"/>
        <v>74662</v>
      </c>
      <c r="E1013" s="3">
        <f t="shared" si="140"/>
        <v>31</v>
      </c>
      <c r="F1013" s="10">
        <f t="shared" si="141"/>
        <v>22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74641</v>
      </c>
      <c r="K1013" s="25">
        <f t="shared" si="143"/>
        <v>0</v>
      </c>
    </row>
    <row r="1014" spans="1:11" x14ac:dyDescent="0.25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74672</v>
      </c>
      <c r="B1014" s="24">
        <f t="shared" si="138"/>
        <v>2104</v>
      </c>
      <c r="C1014" s="9">
        <f t="shared" si="136"/>
        <v>74663</v>
      </c>
      <c r="D1014" s="9">
        <f t="shared" si="139"/>
        <v>74692</v>
      </c>
      <c r="E1014" s="3">
        <f t="shared" si="140"/>
        <v>30</v>
      </c>
      <c r="F1014" s="10">
        <f t="shared" si="141"/>
        <v>21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74672</v>
      </c>
      <c r="K1014" s="25">
        <f t="shared" si="143"/>
        <v>0</v>
      </c>
    </row>
    <row r="1015" spans="1:11" x14ac:dyDescent="0.25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74702</v>
      </c>
      <c r="B1015" s="24">
        <f t="shared" si="138"/>
        <v>2104</v>
      </c>
      <c r="C1015" s="9">
        <f t="shared" si="136"/>
        <v>74693</v>
      </c>
      <c r="D1015" s="9">
        <f t="shared" si="139"/>
        <v>74723</v>
      </c>
      <c r="E1015" s="3">
        <f t="shared" si="140"/>
        <v>31</v>
      </c>
      <c r="F1015" s="10">
        <f t="shared" si="141"/>
        <v>22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74702</v>
      </c>
      <c r="K1015" s="25">
        <f t="shared" si="143"/>
        <v>0</v>
      </c>
    </row>
    <row r="1016" spans="1:11" x14ac:dyDescent="0.25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74733</v>
      </c>
      <c r="B1016" s="24">
        <f t="shared" si="138"/>
        <v>2104</v>
      </c>
      <c r="C1016" s="9">
        <f t="shared" si="136"/>
        <v>74724</v>
      </c>
      <c r="D1016" s="9">
        <f t="shared" si="139"/>
        <v>74754</v>
      </c>
      <c r="E1016" s="3">
        <f t="shared" si="140"/>
        <v>31</v>
      </c>
      <c r="F1016" s="10">
        <f t="shared" si="141"/>
        <v>22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74733</v>
      </c>
      <c r="K1016" s="25">
        <f t="shared" si="143"/>
        <v>0</v>
      </c>
    </row>
    <row r="1017" spans="1:11" x14ac:dyDescent="0.25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74764</v>
      </c>
      <c r="B1017" s="24">
        <f t="shared" si="138"/>
        <v>2104</v>
      </c>
      <c r="C1017" s="9">
        <f t="shared" si="136"/>
        <v>74755</v>
      </c>
      <c r="D1017" s="9">
        <f t="shared" si="139"/>
        <v>74784</v>
      </c>
      <c r="E1017" s="3">
        <f t="shared" si="140"/>
        <v>30</v>
      </c>
      <c r="F1017" s="10">
        <f t="shared" si="141"/>
        <v>21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74764</v>
      </c>
      <c r="K1017" s="25">
        <f t="shared" si="143"/>
        <v>0</v>
      </c>
    </row>
    <row r="1018" spans="1:11" x14ac:dyDescent="0.25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74794</v>
      </c>
      <c r="B1018" s="24">
        <f t="shared" si="138"/>
        <v>2104</v>
      </c>
      <c r="C1018" s="9">
        <f t="shared" si="136"/>
        <v>74785</v>
      </c>
      <c r="D1018" s="9">
        <f t="shared" si="139"/>
        <v>74815</v>
      </c>
      <c r="E1018" s="3">
        <f t="shared" si="140"/>
        <v>31</v>
      </c>
      <c r="F1018" s="10">
        <f t="shared" si="141"/>
        <v>22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74794</v>
      </c>
      <c r="K1018" s="25">
        <f t="shared" si="143"/>
        <v>0</v>
      </c>
    </row>
    <row r="1019" spans="1:11" x14ac:dyDescent="0.25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74825</v>
      </c>
      <c r="B1019" s="24">
        <f t="shared" si="138"/>
        <v>2104</v>
      </c>
      <c r="C1019" s="9">
        <f t="shared" si="136"/>
        <v>74816</v>
      </c>
      <c r="D1019" s="9">
        <f t="shared" si="139"/>
        <v>74845</v>
      </c>
      <c r="E1019" s="3">
        <f t="shared" si="140"/>
        <v>30</v>
      </c>
      <c r="F1019" s="10">
        <f t="shared" si="141"/>
        <v>21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74825</v>
      </c>
      <c r="K1019" s="25">
        <f t="shared" si="143"/>
        <v>0</v>
      </c>
    </row>
    <row r="1020" spans="1:11" x14ac:dyDescent="0.25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74855</v>
      </c>
      <c r="B1020" s="24">
        <f t="shared" si="138"/>
        <v>2104</v>
      </c>
      <c r="C1020" s="9">
        <f t="shared" si="136"/>
        <v>74846</v>
      </c>
      <c r="D1020" s="9">
        <f t="shared" si="139"/>
        <v>74876</v>
      </c>
      <c r="E1020" s="3">
        <f t="shared" si="140"/>
        <v>31</v>
      </c>
      <c r="F1020" s="10">
        <f t="shared" si="141"/>
        <v>22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74855</v>
      </c>
      <c r="K1020" s="25">
        <f t="shared" si="143"/>
        <v>0</v>
      </c>
    </row>
    <row r="1021" spans="1:11" x14ac:dyDescent="0.25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74886</v>
      </c>
      <c r="B1021" s="24">
        <f t="shared" si="138"/>
        <v>2105</v>
      </c>
      <c r="C1021" s="9">
        <f t="shared" si="136"/>
        <v>74877</v>
      </c>
      <c r="D1021" s="9">
        <f t="shared" si="139"/>
        <v>74907</v>
      </c>
      <c r="E1021" s="3">
        <f t="shared" si="140"/>
        <v>31</v>
      </c>
      <c r="F1021" s="10">
        <f t="shared" si="141"/>
        <v>22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74886</v>
      </c>
      <c r="K1021" s="25">
        <f t="shared" si="143"/>
        <v>0</v>
      </c>
    </row>
    <row r="1022" spans="1:11" x14ac:dyDescent="0.25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74917</v>
      </c>
      <c r="B1022" s="24">
        <f t="shared" si="138"/>
        <v>2105</v>
      </c>
      <c r="C1022" s="9">
        <f t="shared" si="136"/>
        <v>74908</v>
      </c>
      <c r="D1022" s="9">
        <f t="shared" si="139"/>
        <v>74935</v>
      </c>
      <c r="E1022" s="3">
        <f t="shared" si="140"/>
        <v>28</v>
      </c>
      <c r="F1022" s="10">
        <f t="shared" si="141"/>
        <v>19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74917</v>
      </c>
      <c r="K1022" s="25">
        <f t="shared" si="143"/>
        <v>0</v>
      </c>
    </row>
    <row r="1023" spans="1:11" x14ac:dyDescent="0.25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74945</v>
      </c>
      <c r="B1023" s="24">
        <f t="shared" si="138"/>
        <v>2105</v>
      </c>
      <c r="C1023" s="9">
        <f t="shared" si="136"/>
        <v>74936</v>
      </c>
      <c r="D1023" s="9">
        <f t="shared" si="139"/>
        <v>74966</v>
      </c>
      <c r="E1023" s="3">
        <f t="shared" si="140"/>
        <v>31</v>
      </c>
      <c r="F1023" s="10">
        <f t="shared" si="141"/>
        <v>22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74945</v>
      </c>
      <c r="K1023" s="25">
        <f t="shared" si="143"/>
        <v>0</v>
      </c>
    </row>
    <row r="1024" spans="1:11" x14ac:dyDescent="0.25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74976</v>
      </c>
      <c r="B1024" s="24">
        <f t="shared" si="138"/>
        <v>2105</v>
      </c>
      <c r="C1024" s="9">
        <f t="shared" si="136"/>
        <v>74967</v>
      </c>
      <c r="D1024" s="9">
        <f t="shared" si="139"/>
        <v>74996</v>
      </c>
      <c r="E1024" s="3">
        <f t="shared" si="140"/>
        <v>30</v>
      </c>
      <c r="F1024" s="10">
        <f t="shared" si="141"/>
        <v>21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74976</v>
      </c>
      <c r="K1024" s="25">
        <f t="shared" si="143"/>
        <v>0</v>
      </c>
    </row>
    <row r="1025" spans="1:11" x14ac:dyDescent="0.25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75006</v>
      </c>
      <c r="B1025" s="24">
        <f t="shared" si="138"/>
        <v>2105</v>
      </c>
      <c r="C1025" s="9">
        <f t="shared" si="136"/>
        <v>74997</v>
      </c>
      <c r="D1025" s="9">
        <f t="shared" si="139"/>
        <v>75027</v>
      </c>
      <c r="E1025" s="3">
        <f t="shared" si="140"/>
        <v>31</v>
      </c>
      <c r="F1025" s="10">
        <f t="shared" si="141"/>
        <v>22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75006</v>
      </c>
      <c r="K1025" s="25">
        <f t="shared" si="143"/>
        <v>0</v>
      </c>
    </row>
    <row r="1026" spans="1:11" x14ac:dyDescent="0.25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75037</v>
      </c>
      <c r="B1026" s="24">
        <f t="shared" si="138"/>
        <v>2105</v>
      </c>
      <c r="C1026" s="9">
        <f t="shared" si="136"/>
        <v>75028</v>
      </c>
      <c r="D1026" s="9">
        <f t="shared" si="139"/>
        <v>75057</v>
      </c>
      <c r="E1026" s="3">
        <f t="shared" si="140"/>
        <v>30</v>
      </c>
      <c r="F1026" s="10">
        <f t="shared" si="141"/>
        <v>21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75037</v>
      </c>
      <c r="K1026" s="25">
        <f t="shared" si="143"/>
        <v>0</v>
      </c>
    </row>
    <row r="1027" spans="1:11" x14ac:dyDescent="0.25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75067</v>
      </c>
      <c r="B1027" s="24">
        <f t="shared" si="138"/>
        <v>2105</v>
      </c>
      <c r="C1027" s="9">
        <f t="shared" si="136"/>
        <v>75058</v>
      </c>
      <c r="D1027" s="9">
        <f t="shared" si="139"/>
        <v>75088</v>
      </c>
      <c r="E1027" s="3">
        <f t="shared" si="140"/>
        <v>31</v>
      </c>
      <c r="F1027" s="10">
        <f t="shared" si="141"/>
        <v>22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75067</v>
      </c>
      <c r="K1027" s="25">
        <f t="shared" si="143"/>
        <v>0</v>
      </c>
    </row>
    <row r="1028" spans="1:11" x14ac:dyDescent="0.25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75098</v>
      </c>
      <c r="B1028" s="24">
        <f t="shared" si="138"/>
        <v>2105</v>
      </c>
      <c r="C1028" s="9">
        <f t="shared" si="136"/>
        <v>75089</v>
      </c>
      <c r="D1028" s="9">
        <f t="shared" si="139"/>
        <v>75119</v>
      </c>
      <c r="E1028" s="3">
        <f t="shared" si="140"/>
        <v>31</v>
      </c>
      <c r="F1028" s="10">
        <f t="shared" si="141"/>
        <v>22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75098</v>
      </c>
      <c r="K1028" s="25">
        <f t="shared" si="143"/>
        <v>0</v>
      </c>
    </row>
    <row r="1029" spans="1:11" x14ac:dyDescent="0.25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75129</v>
      </c>
      <c r="B1029" s="24">
        <f t="shared" si="138"/>
        <v>2105</v>
      </c>
      <c r="C1029" s="9">
        <f t="shared" ref="C1029:C1092" si="145">EOMONTH(A1029,-1)+1</f>
        <v>75120</v>
      </c>
      <c r="D1029" s="9">
        <f t="shared" si="139"/>
        <v>75149</v>
      </c>
      <c r="E1029" s="3">
        <f t="shared" si="140"/>
        <v>30</v>
      </c>
      <c r="F1029" s="10">
        <f t="shared" si="141"/>
        <v>21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75129</v>
      </c>
      <c r="K1029" s="25">
        <f t="shared" si="143"/>
        <v>0</v>
      </c>
    </row>
    <row r="1030" spans="1:11" x14ac:dyDescent="0.25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75159</v>
      </c>
      <c r="B1030" s="24">
        <f t="shared" ref="B1030:B1093" si="147">YEAR(A1030)</f>
        <v>2105</v>
      </c>
      <c r="C1030" s="9">
        <f t="shared" si="145"/>
        <v>75150</v>
      </c>
      <c r="D1030" s="9">
        <f t="shared" ref="D1030:D1093" si="148">EOMONTH(A1030,0)</f>
        <v>75180</v>
      </c>
      <c r="E1030" s="3">
        <f t="shared" ref="E1030:E1093" si="149">D1030-C1030+1</f>
        <v>31</v>
      </c>
      <c r="F1030" s="10">
        <f t="shared" ref="F1030:F1093" si="150">D1030-A1030+1</f>
        <v>22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75159</v>
      </c>
      <c r="K1030" s="25">
        <f t="shared" si="143"/>
        <v>0</v>
      </c>
    </row>
    <row r="1031" spans="1:11" x14ac:dyDescent="0.25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75190</v>
      </c>
      <c r="B1031" s="24">
        <f t="shared" si="147"/>
        <v>2105</v>
      </c>
      <c r="C1031" s="9">
        <f t="shared" si="145"/>
        <v>75181</v>
      </c>
      <c r="D1031" s="9">
        <f t="shared" si="148"/>
        <v>75210</v>
      </c>
      <c r="E1031" s="3">
        <f t="shared" si="149"/>
        <v>30</v>
      </c>
      <c r="F1031" s="10">
        <f t="shared" si="150"/>
        <v>21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75190</v>
      </c>
      <c r="K1031" s="25">
        <f t="shared" ref="K1031:K1094" si="152">H1031+I1031</f>
        <v>0</v>
      </c>
    </row>
    <row r="1032" spans="1:11" x14ac:dyDescent="0.25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75220</v>
      </c>
      <c r="B1032" s="24">
        <f t="shared" si="147"/>
        <v>2105</v>
      </c>
      <c r="C1032" s="9">
        <f t="shared" si="145"/>
        <v>75211</v>
      </c>
      <c r="D1032" s="9">
        <f t="shared" si="148"/>
        <v>75241</v>
      </c>
      <c r="E1032" s="3">
        <f t="shared" si="149"/>
        <v>31</v>
      </c>
      <c r="F1032" s="10">
        <f t="shared" si="150"/>
        <v>22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75220</v>
      </c>
      <c r="K1032" s="25">
        <f t="shared" si="152"/>
        <v>0</v>
      </c>
    </row>
    <row r="1033" spans="1:11" x14ac:dyDescent="0.25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75251</v>
      </c>
      <c r="B1033" s="24">
        <f t="shared" si="147"/>
        <v>2106</v>
      </c>
      <c r="C1033" s="9">
        <f t="shared" si="145"/>
        <v>75242</v>
      </c>
      <c r="D1033" s="9">
        <f t="shared" si="148"/>
        <v>75272</v>
      </c>
      <c r="E1033" s="3">
        <f t="shared" si="149"/>
        <v>31</v>
      </c>
      <c r="F1033" s="10">
        <f t="shared" si="150"/>
        <v>22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75251</v>
      </c>
      <c r="K1033" s="25">
        <f t="shared" si="152"/>
        <v>0</v>
      </c>
    </row>
    <row r="1034" spans="1:11" x14ac:dyDescent="0.25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75282</v>
      </c>
      <c r="B1034" s="24">
        <f t="shared" si="147"/>
        <v>2106</v>
      </c>
      <c r="C1034" s="9">
        <f t="shared" si="145"/>
        <v>75273</v>
      </c>
      <c r="D1034" s="9">
        <f t="shared" si="148"/>
        <v>75300</v>
      </c>
      <c r="E1034" s="3">
        <f t="shared" si="149"/>
        <v>28</v>
      </c>
      <c r="F1034" s="10">
        <f t="shared" si="150"/>
        <v>19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75282</v>
      </c>
      <c r="K1034" s="25">
        <f t="shared" si="152"/>
        <v>0</v>
      </c>
    </row>
    <row r="1035" spans="1:11" x14ac:dyDescent="0.25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75310</v>
      </c>
      <c r="B1035" s="24">
        <f t="shared" si="147"/>
        <v>2106</v>
      </c>
      <c r="C1035" s="9">
        <f t="shared" si="145"/>
        <v>75301</v>
      </c>
      <c r="D1035" s="9">
        <f t="shared" si="148"/>
        <v>75331</v>
      </c>
      <c r="E1035" s="3">
        <f t="shared" si="149"/>
        <v>31</v>
      </c>
      <c r="F1035" s="10">
        <f t="shared" si="150"/>
        <v>22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75310</v>
      </c>
      <c r="K1035" s="25">
        <f t="shared" si="152"/>
        <v>0</v>
      </c>
    </row>
    <row r="1036" spans="1:11" x14ac:dyDescent="0.25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75341</v>
      </c>
      <c r="B1036" s="24">
        <f t="shared" si="147"/>
        <v>2106</v>
      </c>
      <c r="C1036" s="9">
        <f t="shared" si="145"/>
        <v>75332</v>
      </c>
      <c r="D1036" s="9">
        <f t="shared" si="148"/>
        <v>75361</v>
      </c>
      <c r="E1036" s="3">
        <f t="shared" si="149"/>
        <v>30</v>
      </c>
      <c r="F1036" s="10">
        <f t="shared" si="150"/>
        <v>21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75341</v>
      </c>
      <c r="K1036" s="25">
        <f t="shared" si="152"/>
        <v>0</v>
      </c>
    </row>
    <row r="1037" spans="1:11" x14ac:dyDescent="0.25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75371</v>
      </c>
      <c r="B1037" s="24">
        <f t="shared" si="147"/>
        <v>2106</v>
      </c>
      <c r="C1037" s="9">
        <f t="shared" si="145"/>
        <v>75362</v>
      </c>
      <c r="D1037" s="9">
        <f t="shared" si="148"/>
        <v>75392</v>
      </c>
      <c r="E1037" s="3">
        <f t="shared" si="149"/>
        <v>31</v>
      </c>
      <c r="F1037" s="10">
        <f t="shared" si="150"/>
        <v>22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75371</v>
      </c>
      <c r="K1037" s="25">
        <f t="shared" si="152"/>
        <v>0</v>
      </c>
    </row>
    <row r="1038" spans="1:11" x14ac:dyDescent="0.25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75402</v>
      </c>
      <c r="B1038" s="24">
        <f t="shared" si="147"/>
        <v>2106</v>
      </c>
      <c r="C1038" s="9">
        <f t="shared" si="145"/>
        <v>75393</v>
      </c>
      <c r="D1038" s="9">
        <f t="shared" si="148"/>
        <v>75422</v>
      </c>
      <c r="E1038" s="3">
        <f t="shared" si="149"/>
        <v>30</v>
      </c>
      <c r="F1038" s="10">
        <f t="shared" si="150"/>
        <v>21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75402</v>
      </c>
      <c r="K1038" s="25">
        <f t="shared" si="152"/>
        <v>0</v>
      </c>
    </row>
    <row r="1039" spans="1:11" x14ac:dyDescent="0.25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75432</v>
      </c>
      <c r="B1039" s="24">
        <f t="shared" si="147"/>
        <v>2106</v>
      </c>
      <c r="C1039" s="9">
        <f t="shared" si="145"/>
        <v>75423</v>
      </c>
      <c r="D1039" s="9">
        <f t="shared" si="148"/>
        <v>75453</v>
      </c>
      <c r="E1039" s="3">
        <f t="shared" si="149"/>
        <v>31</v>
      </c>
      <c r="F1039" s="10">
        <f t="shared" si="150"/>
        <v>22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75432</v>
      </c>
      <c r="K1039" s="25">
        <f t="shared" si="152"/>
        <v>0</v>
      </c>
    </row>
    <row r="1040" spans="1:11" x14ac:dyDescent="0.25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75463</v>
      </c>
      <c r="B1040" s="24">
        <f t="shared" si="147"/>
        <v>2106</v>
      </c>
      <c r="C1040" s="9">
        <f t="shared" si="145"/>
        <v>75454</v>
      </c>
      <c r="D1040" s="9">
        <f t="shared" si="148"/>
        <v>75484</v>
      </c>
      <c r="E1040" s="3">
        <f t="shared" si="149"/>
        <v>31</v>
      </c>
      <c r="F1040" s="10">
        <f t="shared" si="150"/>
        <v>22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75463</v>
      </c>
      <c r="K1040" s="25">
        <f t="shared" si="152"/>
        <v>0</v>
      </c>
    </row>
    <row r="1041" spans="1:11" x14ac:dyDescent="0.25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75494</v>
      </c>
      <c r="B1041" s="24">
        <f t="shared" si="147"/>
        <v>2106</v>
      </c>
      <c r="C1041" s="9">
        <f t="shared" si="145"/>
        <v>75485</v>
      </c>
      <c r="D1041" s="9">
        <f t="shared" si="148"/>
        <v>75514</v>
      </c>
      <c r="E1041" s="3">
        <f t="shared" si="149"/>
        <v>30</v>
      </c>
      <c r="F1041" s="10">
        <f t="shared" si="150"/>
        <v>21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75494</v>
      </c>
      <c r="K1041" s="25">
        <f t="shared" si="152"/>
        <v>0</v>
      </c>
    </row>
    <row r="1042" spans="1:11" x14ac:dyDescent="0.25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75524</v>
      </c>
      <c r="B1042" s="24">
        <f t="shared" si="147"/>
        <v>2106</v>
      </c>
      <c r="C1042" s="9">
        <f t="shared" si="145"/>
        <v>75515</v>
      </c>
      <c r="D1042" s="9">
        <f t="shared" si="148"/>
        <v>75545</v>
      </c>
      <c r="E1042" s="3">
        <f t="shared" si="149"/>
        <v>31</v>
      </c>
      <c r="F1042" s="10">
        <f t="shared" si="150"/>
        <v>22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75524</v>
      </c>
      <c r="K1042" s="25">
        <f t="shared" si="152"/>
        <v>0</v>
      </c>
    </row>
    <row r="1043" spans="1:11" x14ac:dyDescent="0.25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75555</v>
      </c>
      <c r="B1043" s="24">
        <f t="shared" si="147"/>
        <v>2106</v>
      </c>
      <c r="C1043" s="9">
        <f t="shared" si="145"/>
        <v>75546</v>
      </c>
      <c r="D1043" s="9">
        <f t="shared" si="148"/>
        <v>75575</v>
      </c>
      <c r="E1043" s="3">
        <f t="shared" si="149"/>
        <v>30</v>
      </c>
      <c r="F1043" s="10">
        <f t="shared" si="150"/>
        <v>21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75555</v>
      </c>
      <c r="K1043" s="25">
        <f t="shared" si="152"/>
        <v>0</v>
      </c>
    </row>
    <row r="1044" spans="1:11" x14ac:dyDescent="0.25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75585</v>
      </c>
      <c r="B1044" s="24">
        <f t="shared" si="147"/>
        <v>2106</v>
      </c>
      <c r="C1044" s="9">
        <f t="shared" si="145"/>
        <v>75576</v>
      </c>
      <c r="D1044" s="9">
        <f t="shared" si="148"/>
        <v>75606</v>
      </c>
      <c r="E1044" s="3">
        <f t="shared" si="149"/>
        <v>31</v>
      </c>
      <c r="F1044" s="10">
        <f t="shared" si="150"/>
        <v>22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75585</v>
      </c>
      <c r="K1044" s="25">
        <f t="shared" si="152"/>
        <v>0</v>
      </c>
    </row>
    <row r="1045" spans="1:11" x14ac:dyDescent="0.25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75616</v>
      </c>
      <c r="B1045" s="24">
        <f t="shared" si="147"/>
        <v>2107</v>
      </c>
      <c r="C1045" s="9">
        <f t="shared" si="145"/>
        <v>75607</v>
      </c>
      <c r="D1045" s="9">
        <f t="shared" si="148"/>
        <v>75637</v>
      </c>
      <c r="E1045" s="3">
        <f t="shared" si="149"/>
        <v>31</v>
      </c>
      <c r="F1045" s="10">
        <f t="shared" si="150"/>
        <v>22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75616</v>
      </c>
      <c r="K1045" s="25">
        <f t="shared" si="152"/>
        <v>0</v>
      </c>
    </row>
    <row r="1046" spans="1:11" x14ac:dyDescent="0.25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75647</v>
      </c>
      <c r="B1046" s="24">
        <f t="shared" si="147"/>
        <v>2107</v>
      </c>
      <c r="C1046" s="9">
        <f t="shared" si="145"/>
        <v>75638</v>
      </c>
      <c r="D1046" s="9">
        <f t="shared" si="148"/>
        <v>75665</v>
      </c>
      <c r="E1046" s="3">
        <f t="shared" si="149"/>
        <v>28</v>
      </c>
      <c r="F1046" s="10">
        <f t="shared" si="150"/>
        <v>19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75647</v>
      </c>
      <c r="K1046" s="25">
        <f t="shared" si="152"/>
        <v>0</v>
      </c>
    </row>
    <row r="1047" spans="1:11" x14ac:dyDescent="0.25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75675</v>
      </c>
      <c r="B1047" s="24">
        <f t="shared" si="147"/>
        <v>2107</v>
      </c>
      <c r="C1047" s="9">
        <f t="shared" si="145"/>
        <v>75666</v>
      </c>
      <c r="D1047" s="9">
        <f t="shared" si="148"/>
        <v>75696</v>
      </c>
      <c r="E1047" s="3">
        <f t="shared" si="149"/>
        <v>31</v>
      </c>
      <c r="F1047" s="10">
        <f t="shared" si="150"/>
        <v>22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75675</v>
      </c>
      <c r="K1047" s="25">
        <f t="shared" si="152"/>
        <v>0</v>
      </c>
    </row>
    <row r="1048" spans="1:11" x14ac:dyDescent="0.25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75706</v>
      </c>
      <c r="B1048" s="24">
        <f t="shared" si="147"/>
        <v>2107</v>
      </c>
      <c r="C1048" s="9">
        <f t="shared" si="145"/>
        <v>75697</v>
      </c>
      <c r="D1048" s="9">
        <f t="shared" si="148"/>
        <v>75726</v>
      </c>
      <c r="E1048" s="3">
        <f t="shared" si="149"/>
        <v>30</v>
      </c>
      <c r="F1048" s="10">
        <f t="shared" si="150"/>
        <v>21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75706</v>
      </c>
      <c r="K1048" s="25">
        <f t="shared" si="152"/>
        <v>0</v>
      </c>
    </row>
    <row r="1049" spans="1:11" x14ac:dyDescent="0.25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75736</v>
      </c>
      <c r="B1049" s="24">
        <f t="shared" si="147"/>
        <v>2107</v>
      </c>
      <c r="C1049" s="9">
        <f t="shared" si="145"/>
        <v>75727</v>
      </c>
      <c r="D1049" s="9">
        <f t="shared" si="148"/>
        <v>75757</v>
      </c>
      <c r="E1049" s="3">
        <f t="shared" si="149"/>
        <v>31</v>
      </c>
      <c r="F1049" s="10">
        <f t="shared" si="150"/>
        <v>22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75736</v>
      </c>
      <c r="K1049" s="25">
        <f t="shared" si="152"/>
        <v>0</v>
      </c>
    </row>
    <row r="1050" spans="1:11" x14ac:dyDescent="0.25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75767</v>
      </c>
      <c r="B1050" s="24">
        <f t="shared" si="147"/>
        <v>2107</v>
      </c>
      <c r="C1050" s="9">
        <f t="shared" si="145"/>
        <v>75758</v>
      </c>
      <c r="D1050" s="9">
        <f t="shared" si="148"/>
        <v>75787</v>
      </c>
      <c r="E1050" s="3">
        <f t="shared" si="149"/>
        <v>30</v>
      </c>
      <c r="F1050" s="10">
        <f t="shared" si="150"/>
        <v>21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75767</v>
      </c>
      <c r="K1050" s="25">
        <f t="shared" si="152"/>
        <v>0</v>
      </c>
    </row>
    <row r="1051" spans="1:11" x14ac:dyDescent="0.25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75797</v>
      </c>
      <c r="B1051" s="24">
        <f t="shared" si="147"/>
        <v>2107</v>
      </c>
      <c r="C1051" s="9">
        <f t="shared" si="145"/>
        <v>75788</v>
      </c>
      <c r="D1051" s="9">
        <f t="shared" si="148"/>
        <v>75818</v>
      </c>
      <c r="E1051" s="3">
        <f t="shared" si="149"/>
        <v>31</v>
      </c>
      <c r="F1051" s="10">
        <f t="shared" si="150"/>
        <v>22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75797</v>
      </c>
      <c r="K1051" s="25">
        <f t="shared" si="152"/>
        <v>0</v>
      </c>
    </row>
    <row r="1052" spans="1:11" x14ac:dyDescent="0.25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75828</v>
      </c>
      <c r="B1052" s="24">
        <f t="shared" si="147"/>
        <v>2107</v>
      </c>
      <c r="C1052" s="9">
        <f t="shared" si="145"/>
        <v>75819</v>
      </c>
      <c r="D1052" s="9">
        <f t="shared" si="148"/>
        <v>75849</v>
      </c>
      <c r="E1052" s="3">
        <f t="shared" si="149"/>
        <v>31</v>
      </c>
      <c r="F1052" s="10">
        <f t="shared" si="150"/>
        <v>22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75828</v>
      </c>
      <c r="K1052" s="25">
        <f t="shared" si="152"/>
        <v>0</v>
      </c>
    </row>
    <row r="1053" spans="1:11" x14ac:dyDescent="0.25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75859</v>
      </c>
      <c r="B1053" s="24">
        <f t="shared" si="147"/>
        <v>2107</v>
      </c>
      <c r="C1053" s="9">
        <f t="shared" si="145"/>
        <v>75850</v>
      </c>
      <c r="D1053" s="9">
        <f t="shared" si="148"/>
        <v>75879</v>
      </c>
      <c r="E1053" s="3">
        <f t="shared" si="149"/>
        <v>30</v>
      </c>
      <c r="F1053" s="10">
        <f t="shared" si="150"/>
        <v>21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75859</v>
      </c>
      <c r="K1053" s="25">
        <f t="shared" si="152"/>
        <v>0</v>
      </c>
    </row>
    <row r="1054" spans="1:11" x14ac:dyDescent="0.25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75889</v>
      </c>
      <c r="B1054" s="24">
        <f t="shared" si="147"/>
        <v>2107</v>
      </c>
      <c r="C1054" s="9">
        <f t="shared" si="145"/>
        <v>75880</v>
      </c>
      <c r="D1054" s="9">
        <f t="shared" si="148"/>
        <v>75910</v>
      </c>
      <c r="E1054" s="3">
        <f t="shared" si="149"/>
        <v>31</v>
      </c>
      <c r="F1054" s="10">
        <f t="shared" si="150"/>
        <v>22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75889</v>
      </c>
      <c r="K1054" s="25">
        <f t="shared" si="152"/>
        <v>0</v>
      </c>
    </row>
    <row r="1055" spans="1:11" x14ac:dyDescent="0.25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75920</v>
      </c>
      <c r="B1055" s="24">
        <f t="shared" si="147"/>
        <v>2107</v>
      </c>
      <c r="C1055" s="9">
        <f t="shared" si="145"/>
        <v>75911</v>
      </c>
      <c r="D1055" s="9">
        <f t="shared" si="148"/>
        <v>75940</v>
      </c>
      <c r="E1055" s="3">
        <f t="shared" si="149"/>
        <v>30</v>
      </c>
      <c r="F1055" s="10">
        <f t="shared" si="150"/>
        <v>21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75920</v>
      </c>
      <c r="K1055" s="25">
        <f t="shared" si="152"/>
        <v>0</v>
      </c>
    </row>
    <row r="1056" spans="1:11" x14ac:dyDescent="0.25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75950</v>
      </c>
      <c r="B1056" s="24">
        <f t="shared" si="147"/>
        <v>2107</v>
      </c>
      <c r="C1056" s="9">
        <f t="shared" si="145"/>
        <v>75941</v>
      </c>
      <c r="D1056" s="9">
        <f t="shared" si="148"/>
        <v>75971</v>
      </c>
      <c r="E1056" s="3">
        <f t="shared" si="149"/>
        <v>31</v>
      </c>
      <c r="F1056" s="10">
        <f t="shared" si="150"/>
        <v>22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75950</v>
      </c>
      <c r="K1056" s="25">
        <f t="shared" si="152"/>
        <v>0</v>
      </c>
    </row>
    <row r="1057" spans="1:11" x14ac:dyDescent="0.25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75981</v>
      </c>
      <c r="B1057" s="24">
        <f t="shared" si="147"/>
        <v>2108</v>
      </c>
      <c r="C1057" s="9">
        <f t="shared" si="145"/>
        <v>75972</v>
      </c>
      <c r="D1057" s="9">
        <f t="shared" si="148"/>
        <v>76002</v>
      </c>
      <c r="E1057" s="3">
        <f t="shared" si="149"/>
        <v>31</v>
      </c>
      <c r="F1057" s="10">
        <f t="shared" si="150"/>
        <v>22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75981</v>
      </c>
      <c r="K1057" s="25">
        <f t="shared" si="152"/>
        <v>0</v>
      </c>
    </row>
    <row r="1058" spans="1:11" x14ac:dyDescent="0.25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76012</v>
      </c>
      <c r="B1058" s="24">
        <f t="shared" si="147"/>
        <v>2108</v>
      </c>
      <c r="C1058" s="9">
        <f t="shared" si="145"/>
        <v>76003</v>
      </c>
      <c r="D1058" s="9">
        <f t="shared" si="148"/>
        <v>76031</v>
      </c>
      <c r="E1058" s="3">
        <f t="shared" si="149"/>
        <v>29</v>
      </c>
      <c r="F1058" s="10">
        <f t="shared" si="150"/>
        <v>20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76012</v>
      </c>
      <c r="K1058" s="25">
        <f t="shared" si="152"/>
        <v>0</v>
      </c>
    </row>
    <row r="1059" spans="1:11" x14ac:dyDescent="0.25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76041</v>
      </c>
      <c r="B1059" s="24">
        <f t="shared" si="147"/>
        <v>2108</v>
      </c>
      <c r="C1059" s="9">
        <f t="shared" si="145"/>
        <v>76032</v>
      </c>
      <c r="D1059" s="9">
        <f t="shared" si="148"/>
        <v>76062</v>
      </c>
      <c r="E1059" s="3">
        <f t="shared" si="149"/>
        <v>31</v>
      </c>
      <c r="F1059" s="10">
        <f t="shared" si="150"/>
        <v>22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76041</v>
      </c>
      <c r="K1059" s="25">
        <f t="shared" si="152"/>
        <v>0</v>
      </c>
    </row>
    <row r="1060" spans="1:11" x14ac:dyDescent="0.25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76072</v>
      </c>
      <c r="B1060" s="24">
        <f t="shared" si="147"/>
        <v>2108</v>
      </c>
      <c r="C1060" s="9">
        <f t="shared" si="145"/>
        <v>76063</v>
      </c>
      <c r="D1060" s="9">
        <f t="shared" si="148"/>
        <v>76092</v>
      </c>
      <c r="E1060" s="3">
        <f t="shared" si="149"/>
        <v>30</v>
      </c>
      <c r="F1060" s="10">
        <f t="shared" si="150"/>
        <v>21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76072</v>
      </c>
      <c r="K1060" s="25">
        <f t="shared" si="152"/>
        <v>0</v>
      </c>
    </row>
    <row r="1061" spans="1:11" x14ac:dyDescent="0.25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76102</v>
      </c>
      <c r="B1061" s="24">
        <f t="shared" si="147"/>
        <v>2108</v>
      </c>
      <c r="C1061" s="9">
        <f t="shared" si="145"/>
        <v>76093</v>
      </c>
      <c r="D1061" s="9">
        <f t="shared" si="148"/>
        <v>76123</v>
      </c>
      <c r="E1061" s="3">
        <f t="shared" si="149"/>
        <v>31</v>
      </c>
      <c r="F1061" s="10">
        <f t="shared" si="150"/>
        <v>22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76102</v>
      </c>
      <c r="K1061" s="25">
        <f t="shared" si="152"/>
        <v>0</v>
      </c>
    </row>
    <row r="1062" spans="1:11" x14ac:dyDescent="0.25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76133</v>
      </c>
      <c r="B1062" s="24">
        <f t="shared" si="147"/>
        <v>2108</v>
      </c>
      <c r="C1062" s="9">
        <f t="shared" si="145"/>
        <v>76124</v>
      </c>
      <c r="D1062" s="9">
        <f t="shared" si="148"/>
        <v>76153</v>
      </c>
      <c r="E1062" s="3">
        <f t="shared" si="149"/>
        <v>30</v>
      </c>
      <c r="F1062" s="10">
        <f t="shared" si="150"/>
        <v>21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76133</v>
      </c>
      <c r="K1062" s="25">
        <f t="shared" si="152"/>
        <v>0</v>
      </c>
    </row>
    <row r="1063" spans="1:11" x14ac:dyDescent="0.25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76163</v>
      </c>
      <c r="B1063" s="24">
        <f t="shared" si="147"/>
        <v>2108</v>
      </c>
      <c r="C1063" s="9">
        <f t="shared" si="145"/>
        <v>76154</v>
      </c>
      <c r="D1063" s="9">
        <f t="shared" si="148"/>
        <v>76184</v>
      </c>
      <c r="E1063" s="3">
        <f t="shared" si="149"/>
        <v>31</v>
      </c>
      <c r="F1063" s="10">
        <f t="shared" si="150"/>
        <v>22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76163</v>
      </c>
      <c r="K1063" s="25">
        <f t="shared" si="152"/>
        <v>0</v>
      </c>
    </row>
    <row r="1064" spans="1:11" x14ac:dyDescent="0.25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76194</v>
      </c>
      <c r="B1064" s="24">
        <f t="shared" si="147"/>
        <v>2108</v>
      </c>
      <c r="C1064" s="9">
        <f t="shared" si="145"/>
        <v>76185</v>
      </c>
      <c r="D1064" s="9">
        <f t="shared" si="148"/>
        <v>76215</v>
      </c>
      <c r="E1064" s="3">
        <f t="shared" si="149"/>
        <v>31</v>
      </c>
      <c r="F1064" s="10">
        <f t="shared" si="150"/>
        <v>22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76194</v>
      </c>
      <c r="K1064" s="25">
        <f t="shared" si="152"/>
        <v>0</v>
      </c>
    </row>
    <row r="1065" spans="1:11" x14ac:dyDescent="0.25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76225</v>
      </c>
      <c r="B1065" s="24">
        <f t="shared" si="147"/>
        <v>2108</v>
      </c>
      <c r="C1065" s="9">
        <f t="shared" si="145"/>
        <v>76216</v>
      </c>
      <c r="D1065" s="9">
        <f t="shared" si="148"/>
        <v>76245</v>
      </c>
      <c r="E1065" s="3">
        <f t="shared" si="149"/>
        <v>30</v>
      </c>
      <c r="F1065" s="10">
        <f t="shared" si="150"/>
        <v>21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76225</v>
      </c>
      <c r="K1065" s="25">
        <f t="shared" si="152"/>
        <v>0</v>
      </c>
    </row>
    <row r="1066" spans="1:11" x14ac:dyDescent="0.25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76255</v>
      </c>
      <c r="B1066" s="24">
        <f t="shared" si="147"/>
        <v>2108</v>
      </c>
      <c r="C1066" s="9">
        <f t="shared" si="145"/>
        <v>76246</v>
      </c>
      <c r="D1066" s="9">
        <f t="shared" si="148"/>
        <v>76276</v>
      </c>
      <c r="E1066" s="3">
        <f t="shared" si="149"/>
        <v>31</v>
      </c>
      <c r="F1066" s="10">
        <f t="shared" si="150"/>
        <v>22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76255</v>
      </c>
      <c r="K1066" s="25">
        <f t="shared" si="152"/>
        <v>0</v>
      </c>
    </row>
    <row r="1067" spans="1:11" x14ac:dyDescent="0.25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76286</v>
      </c>
      <c r="B1067" s="24">
        <f t="shared" si="147"/>
        <v>2108</v>
      </c>
      <c r="C1067" s="9">
        <f t="shared" si="145"/>
        <v>76277</v>
      </c>
      <c r="D1067" s="9">
        <f t="shared" si="148"/>
        <v>76306</v>
      </c>
      <c r="E1067" s="3">
        <f t="shared" si="149"/>
        <v>30</v>
      </c>
      <c r="F1067" s="10">
        <f t="shared" si="150"/>
        <v>21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76286</v>
      </c>
      <c r="K1067" s="25">
        <f t="shared" si="152"/>
        <v>0</v>
      </c>
    </row>
    <row r="1068" spans="1:11" x14ac:dyDescent="0.25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76316</v>
      </c>
      <c r="B1068" s="24">
        <f t="shared" si="147"/>
        <v>2108</v>
      </c>
      <c r="C1068" s="9">
        <f t="shared" si="145"/>
        <v>76307</v>
      </c>
      <c r="D1068" s="9">
        <f t="shared" si="148"/>
        <v>76337</v>
      </c>
      <c r="E1068" s="3">
        <f t="shared" si="149"/>
        <v>31</v>
      </c>
      <c r="F1068" s="10">
        <f t="shared" si="150"/>
        <v>22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76316</v>
      </c>
      <c r="K1068" s="25">
        <f t="shared" si="152"/>
        <v>0</v>
      </c>
    </row>
    <row r="1069" spans="1:11" x14ac:dyDescent="0.25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76347</v>
      </c>
      <c r="B1069" s="24">
        <f t="shared" si="147"/>
        <v>2109</v>
      </c>
      <c r="C1069" s="9">
        <f t="shared" si="145"/>
        <v>76338</v>
      </c>
      <c r="D1069" s="9">
        <f t="shared" si="148"/>
        <v>76368</v>
      </c>
      <c r="E1069" s="3">
        <f t="shared" si="149"/>
        <v>31</v>
      </c>
      <c r="F1069" s="10">
        <f t="shared" si="150"/>
        <v>22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76347</v>
      </c>
      <c r="K1069" s="25">
        <f t="shared" si="152"/>
        <v>0</v>
      </c>
    </row>
    <row r="1070" spans="1:11" x14ac:dyDescent="0.25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76378</v>
      </c>
      <c r="B1070" s="24">
        <f t="shared" si="147"/>
        <v>2109</v>
      </c>
      <c r="C1070" s="9">
        <f t="shared" si="145"/>
        <v>76369</v>
      </c>
      <c r="D1070" s="9">
        <f t="shared" si="148"/>
        <v>76396</v>
      </c>
      <c r="E1070" s="3">
        <f t="shared" si="149"/>
        <v>28</v>
      </c>
      <c r="F1070" s="10">
        <f t="shared" si="150"/>
        <v>19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76378</v>
      </c>
      <c r="K1070" s="25">
        <f t="shared" si="152"/>
        <v>0</v>
      </c>
    </row>
    <row r="1071" spans="1:11" x14ac:dyDescent="0.25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76406</v>
      </c>
      <c r="B1071" s="24">
        <f t="shared" si="147"/>
        <v>2109</v>
      </c>
      <c r="C1071" s="9">
        <f t="shared" si="145"/>
        <v>76397</v>
      </c>
      <c r="D1071" s="9">
        <f t="shared" si="148"/>
        <v>76427</v>
      </c>
      <c r="E1071" s="3">
        <f t="shared" si="149"/>
        <v>31</v>
      </c>
      <c r="F1071" s="10">
        <f t="shared" si="150"/>
        <v>22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76406</v>
      </c>
      <c r="K1071" s="25">
        <f t="shared" si="152"/>
        <v>0</v>
      </c>
    </row>
    <row r="1072" spans="1:11" x14ac:dyDescent="0.25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76437</v>
      </c>
      <c r="B1072" s="24">
        <f t="shared" si="147"/>
        <v>2109</v>
      </c>
      <c r="C1072" s="9">
        <f t="shared" si="145"/>
        <v>76428</v>
      </c>
      <c r="D1072" s="9">
        <f t="shared" si="148"/>
        <v>76457</v>
      </c>
      <c r="E1072" s="3">
        <f t="shared" si="149"/>
        <v>30</v>
      </c>
      <c r="F1072" s="10">
        <f t="shared" si="150"/>
        <v>21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76437</v>
      </c>
      <c r="K1072" s="25">
        <f t="shared" si="152"/>
        <v>0</v>
      </c>
    </row>
    <row r="1073" spans="1:11" x14ac:dyDescent="0.25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76467</v>
      </c>
      <c r="B1073" s="24">
        <f t="shared" si="147"/>
        <v>2109</v>
      </c>
      <c r="C1073" s="9">
        <f t="shared" si="145"/>
        <v>76458</v>
      </c>
      <c r="D1073" s="9">
        <f t="shared" si="148"/>
        <v>76488</v>
      </c>
      <c r="E1073" s="3">
        <f t="shared" si="149"/>
        <v>31</v>
      </c>
      <c r="F1073" s="10">
        <f t="shared" si="150"/>
        <v>22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76467</v>
      </c>
      <c r="K1073" s="25">
        <f t="shared" si="152"/>
        <v>0</v>
      </c>
    </row>
    <row r="1074" spans="1:11" x14ac:dyDescent="0.25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76498</v>
      </c>
      <c r="B1074" s="24">
        <f t="shared" si="147"/>
        <v>2109</v>
      </c>
      <c r="C1074" s="9">
        <f t="shared" si="145"/>
        <v>76489</v>
      </c>
      <c r="D1074" s="9">
        <f t="shared" si="148"/>
        <v>76518</v>
      </c>
      <c r="E1074" s="3">
        <f t="shared" si="149"/>
        <v>30</v>
      </c>
      <c r="F1074" s="10">
        <f t="shared" si="150"/>
        <v>21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76498</v>
      </c>
      <c r="K1074" s="25">
        <f t="shared" si="152"/>
        <v>0</v>
      </c>
    </row>
    <row r="1075" spans="1:11" x14ac:dyDescent="0.25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76528</v>
      </c>
      <c r="B1075" s="24">
        <f t="shared" si="147"/>
        <v>2109</v>
      </c>
      <c r="C1075" s="9">
        <f t="shared" si="145"/>
        <v>76519</v>
      </c>
      <c r="D1075" s="9">
        <f t="shared" si="148"/>
        <v>76549</v>
      </c>
      <c r="E1075" s="3">
        <f t="shared" si="149"/>
        <v>31</v>
      </c>
      <c r="F1075" s="10">
        <f t="shared" si="150"/>
        <v>22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76528</v>
      </c>
      <c r="K1075" s="25">
        <f t="shared" si="152"/>
        <v>0</v>
      </c>
    </row>
    <row r="1076" spans="1:11" x14ac:dyDescent="0.25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76559</v>
      </c>
      <c r="B1076" s="24">
        <f t="shared" si="147"/>
        <v>2109</v>
      </c>
      <c r="C1076" s="9">
        <f t="shared" si="145"/>
        <v>76550</v>
      </c>
      <c r="D1076" s="9">
        <f t="shared" si="148"/>
        <v>76580</v>
      </c>
      <c r="E1076" s="3">
        <f t="shared" si="149"/>
        <v>31</v>
      </c>
      <c r="F1076" s="10">
        <f t="shared" si="150"/>
        <v>22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76559</v>
      </c>
      <c r="K1076" s="25">
        <f t="shared" si="152"/>
        <v>0</v>
      </c>
    </row>
    <row r="1077" spans="1:11" x14ac:dyDescent="0.25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76590</v>
      </c>
      <c r="B1077" s="24">
        <f t="shared" si="147"/>
        <v>2109</v>
      </c>
      <c r="C1077" s="9">
        <f t="shared" si="145"/>
        <v>76581</v>
      </c>
      <c r="D1077" s="9">
        <f t="shared" si="148"/>
        <v>76610</v>
      </c>
      <c r="E1077" s="3">
        <f t="shared" si="149"/>
        <v>30</v>
      </c>
      <c r="F1077" s="10">
        <f t="shared" si="150"/>
        <v>21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76590</v>
      </c>
      <c r="K1077" s="25">
        <f t="shared" si="152"/>
        <v>0</v>
      </c>
    </row>
    <row r="1078" spans="1:11" x14ac:dyDescent="0.25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76620</v>
      </c>
      <c r="B1078" s="24">
        <f t="shared" si="147"/>
        <v>2109</v>
      </c>
      <c r="C1078" s="9">
        <f t="shared" si="145"/>
        <v>76611</v>
      </c>
      <c r="D1078" s="9">
        <f t="shared" si="148"/>
        <v>76641</v>
      </c>
      <c r="E1078" s="3">
        <f t="shared" si="149"/>
        <v>31</v>
      </c>
      <c r="F1078" s="10">
        <f t="shared" si="150"/>
        <v>22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76620</v>
      </c>
      <c r="K1078" s="25">
        <f t="shared" si="152"/>
        <v>0</v>
      </c>
    </row>
    <row r="1079" spans="1:11" x14ac:dyDescent="0.25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76651</v>
      </c>
      <c r="B1079" s="24">
        <f t="shared" si="147"/>
        <v>2109</v>
      </c>
      <c r="C1079" s="9">
        <f t="shared" si="145"/>
        <v>76642</v>
      </c>
      <c r="D1079" s="9">
        <f t="shared" si="148"/>
        <v>76671</v>
      </c>
      <c r="E1079" s="3">
        <f t="shared" si="149"/>
        <v>30</v>
      </c>
      <c r="F1079" s="10">
        <f t="shared" si="150"/>
        <v>21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76651</v>
      </c>
      <c r="K1079" s="25">
        <f t="shared" si="152"/>
        <v>0</v>
      </c>
    </row>
    <row r="1080" spans="1:11" x14ac:dyDescent="0.25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76681</v>
      </c>
      <c r="B1080" s="24">
        <f t="shared" si="147"/>
        <v>2109</v>
      </c>
      <c r="C1080" s="9">
        <f t="shared" si="145"/>
        <v>76672</v>
      </c>
      <c r="D1080" s="9">
        <f t="shared" si="148"/>
        <v>76702</v>
      </c>
      <c r="E1080" s="3">
        <f t="shared" si="149"/>
        <v>31</v>
      </c>
      <c r="F1080" s="10">
        <f t="shared" si="150"/>
        <v>22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76681</v>
      </c>
      <c r="K1080" s="25">
        <f t="shared" si="152"/>
        <v>0</v>
      </c>
    </row>
    <row r="1081" spans="1:11" x14ac:dyDescent="0.25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76712</v>
      </c>
      <c r="B1081" s="24">
        <f t="shared" si="147"/>
        <v>2110</v>
      </c>
      <c r="C1081" s="9">
        <f t="shared" si="145"/>
        <v>76703</v>
      </c>
      <c r="D1081" s="9">
        <f t="shared" si="148"/>
        <v>76733</v>
      </c>
      <c r="E1081" s="3">
        <f t="shared" si="149"/>
        <v>31</v>
      </c>
      <c r="F1081" s="10">
        <f t="shared" si="150"/>
        <v>22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76712</v>
      </c>
      <c r="K1081" s="25">
        <f t="shared" si="152"/>
        <v>0</v>
      </c>
    </row>
    <row r="1082" spans="1:11" x14ac:dyDescent="0.25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76743</v>
      </c>
      <c r="B1082" s="24">
        <f t="shared" si="147"/>
        <v>2110</v>
      </c>
      <c r="C1082" s="9">
        <f t="shared" si="145"/>
        <v>76734</v>
      </c>
      <c r="D1082" s="9">
        <f t="shared" si="148"/>
        <v>76761</v>
      </c>
      <c r="E1082" s="3">
        <f t="shared" si="149"/>
        <v>28</v>
      </c>
      <c r="F1082" s="10">
        <f t="shared" si="150"/>
        <v>19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76743</v>
      </c>
      <c r="K1082" s="25">
        <f t="shared" si="152"/>
        <v>0</v>
      </c>
    </row>
    <row r="1083" spans="1:11" x14ac:dyDescent="0.25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76771</v>
      </c>
      <c r="B1083" s="24">
        <f t="shared" si="147"/>
        <v>2110</v>
      </c>
      <c r="C1083" s="9">
        <f t="shared" si="145"/>
        <v>76762</v>
      </c>
      <c r="D1083" s="9">
        <f t="shared" si="148"/>
        <v>76792</v>
      </c>
      <c r="E1083" s="3">
        <f t="shared" si="149"/>
        <v>31</v>
      </c>
      <c r="F1083" s="10">
        <f t="shared" si="150"/>
        <v>22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76771</v>
      </c>
      <c r="K1083" s="25">
        <f t="shared" si="152"/>
        <v>0</v>
      </c>
    </row>
    <row r="1084" spans="1:11" x14ac:dyDescent="0.25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76802</v>
      </c>
      <c r="B1084" s="24">
        <f t="shared" si="147"/>
        <v>2110</v>
      </c>
      <c r="C1084" s="9">
        <f t="shared" si="145"/>
        <v>76793</v>
      </c>
      <c r="D1084" s="9">
        <f t="shared" si="148"/>
        <v>76822</v>
      </c>
      <c r="E1084" s="3">
        <f t="shared" si="149"/>
        <v>30</v>
      </c>
      <c r="F1084" s="10">
        <f t="shared" si="150"/>
        <v>21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76802</v>
      </c>
      <c r="K1084" s="25">
        <f t="shared" si="152"/>
        <v>0</v>
      </c>
    </row>
    <row r="1085" spans="1:11" x14ac:dyDescent="0.25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76832</v>
      </c>
      <c r="B1085" s="24">
        <f t="shared" si="147"/>
        <v>2110</v>
      </c>
      <c r="C1085" s="9">
        <f t="shared" si="145"/>
        <v>76823</v>
      </c>
      <c r="D1085" s="9">
        <f t="shared" si="148"/>
        <v>76853</v>
      </c>
      <c r="E1085" s="3">
        <f t="shared" si="149"/>
        <v>31</v>
      </c>
      <c r="F1085" s="10">
        <f t="shared" si="150"/>
        <v>22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76832</v>
      </c>
      <c r="K1085" s="25">
        <f t="shared" si="152"/>
        <v>0</v>
      </c>
    </row>
    <row r="1086" spans="1:11" x14ac:dyDescent="0.25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76863</v>
      </c>
      <c r="B1086" s="24">
        <f t="shared" si="147"/>
        <v>2110</v>
      </c>
      <c r="C1086" s="9">
        <f t="shared" si="145"/>
        <v>76854</v>
      </c>
      <c r="D1086" s="9">
        <f t="shared" si="148"/>
        <v>76883</v>
      </c>
      <c r="E1086" s="3">
        <f t="shared" si="149"/>
        <v>30</v>
      </c>
      <c r="F1086" s="10">
        <f t="shared" si="150"/>
        <v>21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76863</v>
      </c>
      <c r="K1086" s="25">
        <f t="shared" si="152"/>
        <v>0</v>
      </c>
    </row>
    <row r="1087" spans="1:11" x14ac:dyDescent="0.25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76893</v>
      </c>
      <c r="B1087" s="24">
        <f t="shared" si="147"/>
        <v>2110</v>
      </c>
      <c r="C1087" s="9">
        <f t="shared" si="145"/>
        <v>76884</v>
      </c>
      <c r="D1087" s="9">
        <f t="shared" si="148"/>
        <v>76914</v>
      </c>
      <c r="E1087" s="3">
        <f t="shared" si="149"/>
        <v>31</v>
      </c>
      <c r="F1087" s="10">
        <f t="shared" si="150"/>
        <v>22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76893</v>
      </c>
      <c r="K1087" s="25">
        <f t="shared" si="152"/>
        <v>0</v>
      </c>
    </row>
    <row r="1088" spans="1:11" x14ac:dyDescent="0.25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76924</v>
      </c>
      <c r="B1088" s="24">
        <f t="shared" si="147"/>
        <v>2110</v>
      </c>
      <c r="C1088" s="9">
        <f t="shared" si="145"/>
        <v>76915</v>
      </c>
      <c r="D1088" s="9">
        <f t="shared" si="148"/>
        <v>76945</v>
      </c>
      <c r="E1088" s="3">
        <f t="shared" si="149"/>
        <v>31</v>
      </c>
      <c r="F1088" s="10">
        <f t="shared" si="150"/>
        <v>22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76924</v>
      </c>
      <c r="K1088" s="25">
        <f t="shared" si="152"/>
        <v>0</v>
      </c>
    </row>
    <row r="1089" spans="1:11" x14ac:dyDescent="0.25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76955</v>
      </c>
      <c r="B1089" s="24">
        <f t="shared" si="147"/>
        <v>2110</v>
      </c>
      <c r="C1089" s="9">
        <f t="shared" si="145"/>
        <v>76946</v>
      </c>
      <c r="D1089" s="9">
        <f t="shared" si="148"/>
        <v>76975</v>
      </c>
      <c r="E1089" s="3">
        <f t="shared" si="149"/>
        <v>30</v>
      </c>
      <c r="F1089" s="10">
        <f t="shared" si="150"/>
        <v>21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76955</v>
      </c>
      <c r="K1089" s="25">
        <f t="shared" si="152"/>
        <v>0</v>
      </c>
    </row>
    <row r="1090" spans="1:11" x14ac:dyDescent="0.25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76985</v>
      </c>
      <c r="B1090" s="24">
        <f t="shared" si="147"/>
        <v>2110</v>
      </c>
      <c r="C1090" s="9">
        <f t="shared" si="145"/>
        <v>76976</v>
      </c>
      <c r="D1090" s="9">
        <f t="shared" si="148"/>
        <v>77006</v>
      </c>
      <c r="E1090" s="3">
        <f t="shared" si="149"/>
        <v>31</v>
      </c>
      <c r="F1090" s="10">
        <f t="shared" si="150"/>
        <v>22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76985</v>
      </c>
      <c r="K1090" s="25">
        <f t="shared" si="152"/>
        <v>0</v>
      </c>
    </row>
    <row r="1091" spans="1:11" x14ac:dyDescent="0.25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77016</v>
      </c>
      <c r="B1091" s="24">
        <f t="shared" si="147"/>
        <v>2110</v>
      </c>
      <c r="C1091" s="9">
        <f t="shared" si="145"/>
        <v>77007</v>
      </c>
      <c r="D1091" s="9">
        <f t="shared" si="148"/>
        <v>77036</v>
      </c>
      <c r="E1091" s="3">
        <f t="shared" si="149"/>
        <v>30</v>
      </c>
      <c r="F1091" s="10">
        <f t="shared" si="150"/>
        <v>21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77016</v>
      </c>
      <c r="K1091" s="25">
        <f t="shared" si="152"/>
        <v>0</v>
      </c>
    </row>
    <row r="1092" spans="1:11" x14ac:dyDescent="0.25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77046</v>
      </c>
      <c r="B1092" s="24">
        <f t="shared" si="147"/>
        <v>2110</v>
      </c>
      <c r="C1092" s="9">
        <f t="shared" si="145"/>
        <v>77037</v>
      </c>
      <c r="D1092" s="9">
        <f t="shared" si="148"/>
        <v>77067</v>
      </c>
      <c r="E1092" s="3">
        <f t="shared" si="149"/>
        <v>31</v>
      </c>
      <c r="F1092" s="10">
        <f t="shared" si="150"/>
        <v>22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77046</v>
      </c>
      <c r="K1092" s="25">
        <f t="shared" si="152"/>
        <v>0</v>
      </c>
    </row>
    <row r="1093" spans="1:11" x14ac:dyDescent="0.25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77077</v>
      </c>
      <c r="B1093" s="24">
        <f t="shared" si="147"/>
        <v>2111</v>
      </c>
      <c r="C1093" s="9">
        <f t="shared" ref="C1093:C1156" si="154">EOMONTH(A1093,-1)+1</f>
        <v>77068</v>
      </c>
      <c r="D1093" s="9">
        <f t="shared" si="148"/>
        <v>77098</v>
      </c>
      <c r="E1093" s="3">
        <f t="shared" si="149"/>
        <v>31</v>
      </c>
      <c r="F1093" s="10">
        <f t="shared" si="150"/>
        <v>22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77077</v>
      </c>
      <c r="K1093" s="25">
        <f t="shared" si="152"/>
        <v>0</v>
      </c>
    </row>
    <row r="1094" spans="1:11" x14ac:dyDescent="0.25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77108</v>
      </c>
      <c r="B1094" s="24">
        <f t="shared" ref="B1094:B1157" si="156">YEAR(A1094)</f>
        <v>2111</v>
      </c>
      <c r="C1094" s="9">
        <f t="shared" si="154"/>
        <v>77099</v>
      </c>
      <c r="D1094" s="9">
        <f t="shared" ref="D1094:D1157" si="157">EOMONTH(A1094,0)</f>
        <v>77126</v>
      </c>
      <c r="E1094" s="3">
        <f t="shared" ref="E1094:E1157" si="158">D1094-C1094+1</f>
        <v>28</v>
      </c>
      <c r="F1094" s="10">
        <f t="shared" ref="F1094:F1157" si="159">D1094-A1094+1</f>
        <v>19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77108</v>
      </c>
      <c r="K1094" s="25">
        <f t="shared" si="152"/>
        <v>0</v>
      </c>
    </row>
    <row r="1095" spans="1:11" x14ac:dyDescent="0.25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77136</v>
      </c>
      <c r="B1095" s="24">
        <f t="shared" si="156"/>
        <v>2111</v>
      </c>
      <c r="C1095" s="9">
        <f t="shared" si="154"/>
        <v>77127</v>
      </c>
      <c r="D1095" s="9">
        <f t="shared" si="157"/>
        <v>77157</v>
      </c>
      <c r="E1095" s="3">
        <f t="shared" si="158"/>
        <v>31</v>
      </c>
      <c r="F1095" s="10">
        <f t="shared" si="159"/>
        <v>22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77136</v>
      </c>
      <c r="K1095" s="25">
        <f t="shared" ref="K1095:K1158" si="161">H1095+I1095</f>
        <v>0</v>
      </c>
    </row>
    <row r="1096" spans="1:11" x14ac:dyDescent="0.25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77167</v>
      </c>
      <c r="B1096" s="24">
        <f t="shared" si="156"/>
        <v>2111</v>
      </c>
      <c r="C1096" s="9">
        <f t="shared" si="154"/>
        <v>77158</v>
      </c>
      <c r="D1096" s="9">
        <f t="shared" si="157"/>
        <v>77187</v>
      </c>
      <c r="E1096" s="3">
        <f t="shared" si="158"/>
        <v>30</v>
      </c>
      <c r="F1096" s="10">
        <f t="shared" si="159"/>
        <v>21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77167</v>
      </c>
      <c r="K1096" s="25">
        <f t="shared" si="161"/>
        <v>0</v>
      </c>
    </row>
    <row r="1097" spans="1:11" x14ac:dyDescent="0.25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77197</v>
      </c>
      <c r="B1097" s="24">
        <f t="shared" si="156"/>
        <v>2111</v>
      </c>
      <c r="C1097" s="9">
        <f t="shared" si="154"/>
        <v>77188</v>
      </c>
      <c r="D1097" s="9">
        <f t="shared" si="157"/>
        <v>77218</v>
      </c>
      <c r="E1097" s="3">
        <f t="shared" si="158"/>
        <v>31</v>
      </c>
      <c r="F1097" s="10">
        <f t="shared" si="159"/>
        <v>22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77197</v>
      </c>
      <c r="K1097" s="25">
        <f t="shared" si="161"/>
        <v>0</v>
      </c>
    </row>
    <row r="1098" spans="1:11" x14ac:dyDescent="0.25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77228</v>
      </c>
      <c r="B1098" s="24">
        <f t="shared" si="156"/>
        <v>2111</v>
      </c>
      <c r="C1098" s="9">
        <f t="shared" si="154"/>
        <v>77219</v>
      </c>
      <c r="D1098" s="9">
        <f t="shared" si="157"/>
        <v>77248</v>
      </c>
      <c r="E1098" s="3">
        <f t="shared" si="158"/>
        <v>30</v>
      </c>
      <c r="F1098" s="10">
        <f t="shared" si="159"/>
        <v>21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77228</v>
      </c>
      <c r="K1098" s="25">
        <f t="shared" si="161"/>
        <v>0</v>
      </c>
    </row>
    <row r="1099" spans="1:11" x14ac:dyDescent="0.25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77258</v>
      </c>
      <c r="B1099" s="24">
        <f t="shared" si="156"/>
        <v>2111</v>
      </c>
      <c r="C1099" s="9">
        <f t="shared" si="154"/>
        <v>77249</v>
      </c>
      <c r="D1099" s="9">
        <f t="shared" si="157"/>
        <v>77279</v>
      </c>
      <c r="E1099" s="3">
        <f t="shared" si="158"/>
        <v>31</v>
      </c>
      <c r="F1099" s="10">
        <f t="shared" si="159"/>
        <v>22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77258</v>
      </c>
      <c r="K1099" s="25">
        <f t="shared" si="161"/>
        <v>0</v>
      </c>
    </row>
    <row r="1100" spans="1:11" x14ac:dyDescent="0.25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77289</v>
      </c>
      <c r="B1100" s="24">
        <f t="shared" si="156"/>
        <v>2111</v>
      </c>
      <c r="C1100" s="9">
        <f t="shared" si="154"/>
        <v>77280</v>
      </c>
      <c r="D1100" s="9">
        <f t="shared" si="157"/>
        <v>77310</v>
      </c>
      <c r="E1100" s="3">
        <f t="shared" si="158"/>
        <v>31</v>
      </c>
      <c r="F1100" s="10">
        <f t="shared" si="159"/>
        <v>22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77289</v>
      </c>
      <c r="K1100" s="25">
        <f t="shared" si="161"/>
        <v>0</v>
      </c>
    </row>
    <row r="1101" spans="1:11" x14ac:dyDescent="0.25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77320</v>
      </c>
      <c r="B1101" s="24">
        <f t="shared" si="156"/>
        <v>2111</v>
      </c>
      <c r="C1101" s="9">
        <f t="shared" si="154"/>
        <v>77311</v>
      </c>
      <c r="D1101" s="9">
        <f t="shared" si="157"/>
        <v>77340</v>
      </c>
      <c r="E1101" s="3">
        <f t="shared" si="158"/>
        <v>30</v>
      </c>
      <c r="F1101" s="10">
        <f t="shared" si="159"/>
        <v>21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77320</v>
      </c>
      <c r="K1101" s="25">
        <f t="shared" si="161"/>
        <v>0</v>
      </c>
    </row>
    <row r="1102" spans="1:11" x14ac:dyDescent="0.25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77350</v>
      </c>
      <c r="B1102" s="24">
        <f t="shared" si="156"/>
        <v>2111</v>
      </c>
      <c r="C1102" s="9">
        <f t="shared" si="154"/>
        <v>77341</v>
      </c>
      <c r="D1102" s="9">
        <f t="shared" si="157"/>
        <v>77371</v>
      </c>
      <c r="E1102" s="3">
        <f t="shared" si="158"/>
        <v>31</v>
      </c>
      <c r="F1102" s="10">
        <f t="shared" si="159"/>
        <v>22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77350</v>
      </c>
      <c r="K1102" s="25">
        <f t="shared" si="161"/>
        <v>0</v>
      </c>
    </row>
    <row r="1103" spans="1:11" x14ac:dyDescent="0.25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77381</v>
      </c>
      <c r="B1103" s="24">
        <f t="shared" si="156"/>
        <v>2111</v>
      </c>
      <c r="C1103" s="9">
        <f t="shared" si="154"/>
        <v>77372</v>
      </c>
      <c r="D1103" s="9">
        <f t="shared" si="157"/>
        <v>77401</v>
      </c>
      <c r="E1103" s="3">
        <f t="shared" si="158"/>
        <v>30</v>
      </c>
      <c r="F1103" s="10">
        <f t="shared" si="159"/>
        <v>21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77381</v>
      </c>
      <c r="K1103" s="25">
        <f t="shared" si="161"/>
        <v>0</v>
      </c>
    </row>
    <row r="1104" spans="1:11" x14ac:dyDescent="0.25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77411</v>
      </c>
      <c r="B1104" s="24">
        <f t="shared" si="156"/>
        <v>2111</v>
      </c>
      <c r="C1104" s="9">
        <f t="shared" si="154"/>
        <v>77402</v>
      </c>
      <c r="D1104" s="9">
        <f t="shared" si="157"/>
        <v>77432</v>
      </c>
      <c r="E1104" s="3">
        <f t="shared" si="158"/>
        <v>31</v>
      </c>
      <c r="F1104" s="10">
        <f t="shared" si="159"/>
        <v>22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77411</v>
      </c>
      <c r="K1104" s="25">
        <f t="shared" si="161"/>
        <v>0</v>
      </c>
    </row>
    <row r="1105" spans="1:11" x14ac:dyDescent="0.25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77442</v>
      </c>
      <c r="B1105" s="24">
        <f t="shared" si="156"/>
        <v>2112</v>
      </c>
      <c r="C1105" s="9">
        <f t="shared" si="154"/>
        <v>77433</v>
      </c>
      <c r="D1105" s="9">
        <f t="shared" si="157"/>
        <v>77463</v>
      </c>
      <c r="E1105" s="3">
        <f t="shared" si="158"/>
        <v>31</v>
      </c>
      <c r="F1105" s="10">
        <f t="shared" si="159"/>
        <v>22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77442</v>
      </c>
      <c r="K1105" s="25">
        <f t="shared" si="161"/>
        <v>0</v>
      </c>
    </row>
    <row r="1106" spans="1:11" x14ac:dyDescent="0.25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77473</v>
      </c>
      <c r="B1106" s="24">
        <f t="shared" si="156"/>
        <v>2112</v>
      </c>
      <c r="C1106" s="9">
        <f t="shared" si="154"/>
        <v>77464</v>
      </c>
      <c r="D1106" s="9">
        <f t="shared" si="157"/>
        <v>77492</v>
      </c>
      <c r="E1106" s="3">
        <f t="shared" si="158"/>
        <v>29</v>
      </c>
      <c r="F1106" s="10">
        <f t="shared" si="159"/>
        <v>20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77473</v>
      </c>
      <c r="K1106" s="25">
        <f t="shared" si="161"/>
        <v>0</v>
      </c>
    </row>
    <row r="1107" spans="1:11" x14ac:dyDescent="0.25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77502</v>
      </c>
      <c r="B1107" s="24">
        <f t="shared" si="156"/>
        <v>2112</v>
      </c>
      <c r="C1107" s="9">
        <f t="shared" si="154"/>
        <v>77493</v>
      </c>
      <c r="D1107" s="9">
        <f t="shared" si="157"/>
        <v>77523</v>
      </c>
      <c r="E1107" s="3">
        <f t="shared" si="158"/>
        <v>31</v>
      </c>
      <c r="F1107" s="10">
        <f t="shared" si="159"/>
        <v>22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77502</v>
      </c>
      <c r="K1107" s="25">
        <f t="shared" si="161"/>
        <v>0</v>
      </c>
    </row>
    <row r="1108" spans="1:11" x14ac:dyDescent="0.25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77533</v>
      </c>
      <c r="B1108" s="24">
        <f t="shared" si="156"/>
        <v>2112</v>
      </c>
      <c r="C1108" s="9">
        <f t="shared" si="154"/>
        <v>77524</v>
      </c>
      <c r="D1108" s="9">
        <f t="shared" si="157"/>
        <v>77553</v>
      </c>
      <c r="E1108" s="3">
        <f t="shared" si="158"/>
        <v>30</v>
      </c>
      <c r="F1108" s="10">
        <f t="shared" si="159"/>
        <v>21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77533</v>
      </c>
      <c r="K1108" s="25">
        <f t="shared" si="161"/>
        <v>0</v>
      </c>
    </row>
    <row r="1109" spans="1:11" x14ac:dyDescent="0.25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77563</v>
      </c>
      <c r="B1109" s="24">
        <f t="shared" si="156"/>
        <v>2112</v>
      </c>
      <c r="C1109" s="9">
        <f t="shared" si="154"/>
        <v>77554</v>
      </c>
      <c r="D1109" s="9">
        <f t="shared" si="157"/>
        <v>77584</v>
      </c>
      <c r="E1109" s="3">
        <f t="shared" si="158"/>
        <v>31</v>
      </c>
      <c r="F1109" s="10">
        <f t="shared" si="159"/>
        <v>22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77563</v>
      </c>
      <c r="K1109" s="25">
        <f t="shared" si="161"/>
        <v>0</v>
      </c>
    </row>
    <row r="1110" spans="1:11" x14ac:dyDescent="0.25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77594</v>
      </c>
      <c r="B1110" s="24">
        <f t="shared" si="156"/>
        <v>2112</v>
      </c>
      <c r="C1110" s="9">
        <f t="shared" si="154"/>
        <v>77585</v>
      </c>
      <c r="D1110" s="9">
        <f t="shared" si="157"/>
        <v>77614</v>
      </c>
      <c r="E1110" s="3">
        <f t="shared" si="158"/>
        <v>30</v>
      </c>
      <c r="F1110" s="10">
        <f t="shared" si="159"/>
        <v>21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77594</v>
      </c>
      <c r="K1110" s="25">
        <f t="shared" si="161"/>
        <v>0</v>
      </c>
    </row>
    <row r="1111" spans="1:11" x14ac:dyDescent="0.25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77624</v>
      </c>
      <c r="B1111" s="24">
        <f t="shared" si="156"/>
        <v>2112</v>
      </c>
      <c r="C1111" s="9">
        <f t="shared" si="154"/>
        <v>77615</v>
      </c>
      <c r="D1111" s="9">
        <f t="shared" si="157"/>
        <v>77645</v>
      </c>
      <c r="E1111" s="3">
        <f t="shared" si="158"/>
        <v>31</v>
      </c>
      <c r="F1111" s="10">
        <f t="shared" si="159"/>
        <v>22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77624</v>
      </c>
      <c r="K1111" s="25">
        <f t="shared" si="161"/>
        <v>0</v>
      </c>
    </row>
    <row r="1112" spans="1:11" x14ac:dyDescent="0.25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77655</v>
      </c>
      <c r="B1112" s="24">
        <f t="shared" si="156"/>
        <v>2112</v>
      </c>
      <c r="C1112" s="9">
        <f t="shared" si="154"/>
        <v>77646</v>
      </c>
      <c r="D1112" s="9">
        <f t="shared" si="157"/>
        <v>77676</v>
      </c>
      <c r="E1112" s="3">
        <f t="shared" si="158"/>
        <v>31</v>
      </c>
      <c r="F1112" s="10">
        <f t="shared" si="159"/>
        <v>22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77655</v>
      </c>
      <c r="K1112" s="25">
        <f t="shared" si="161"/>
        <v>0</v>
      </c>
    </row>
    <row r="1113" spans="1:11" x14ac:dyDescent="0.25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77686</v>
      </c>
      <c r="B1113" s="24">
        <f t="shared" si="156"/>
        <v>2112</v>
      </c>
      <c r="C1113" s="9">
        <f t="shared" si="154"/>
        <v>77677</v>
      </c>
      <c r="D1113" s="9">
        <f t="shared" si="157"/>
        <v>77706</v>
      </c>
      <c r="E1113" s="3">
        <f t="shared" si="158"/>
        <v>30</v>
      </c>
      <c r="F1113" s="10">
        <f t="shared" si="159"/>
        <v>21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77686</v>
      </c>
      <c r="K1113" s="25">
        <f t="shared" si="161"/>
        <v>0</v>
      </c>
    </row>
    <row r="1114" spans="1:11" x14ac:dyDescent="0.25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77716</v>
      </c>
      <c r="B1114" s="24">
        <f t="shared" si="156"/>
        <v>2112</v>
      </c>
      <c r="C1114" s="9">
        <f t="shared" si="154"/>
        <v>77707</v>
      </c>
      <c r="D1114" s="9">
        <f t="shared" si="157"/>
        <v>77737</v>
      </c>
      <c r="E1114" s="3">
        <f t="shared" si="158"/>
        <v>31</v>
      </c>
      <c r="F1114" s="10">
        <f t="shared" si="159"/>
        <v>22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77716</v>
      </c>
      <c r="K1114" s="25">
        <f t="shared" si="161"/>
        <v>0</v>
      </c>
    </row>
    <row r="1115" spans="1:11" x14ac:dyDescent="0.25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77747</v>
      </c>
      <c r="B1115" s="24">
        <f t="shared" si="156"/>
        <v>2112</v>
      </c>
      <c r="C1115" s="9">
        <f t="shared" si="154"/>
        <v>77738</v>
      </c>
      <c r="D1115" s="9">
        <f t="shared" si="157"/>
        <v>77767</v>
      </c>
      <c r="E1115" s="3">
        <f t="shared" si="158"/>
        <v>30</v>
      </c>
      <c r="F1115" s="10">
        <f t="shared" si="159"/>
        <v>21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77747</v>
      </c>
      <c r="K1115" s="25">
        <f t="shared" si="161"/>
        <v>0</v>
      </c>
    </row>
    <row r="1116" spans="1:11" x14ac:dyDescent="0.25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77777</v>
      </c>
      <c r="B1116" s="24">
        <f t="shared" si="156"/>
        <v>2112</v>
      </c>
      <c r="C1116" s="9">
        <f t="shared" si="154"/>
        <v>77768</v>
      </c>
      <c r="D1116" s="9">
        <f t="shared" si="157"/>
        <v>77798</v>
      </c>
      <c r="E1116" s="3">
        <f t="shared" si="158"/>
        <v>31</v>
      </c>
      <c r="F1116" s="10">
        <f t="shared" si="159"/>
        <v>22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77777</v>
      </c>
      <c r="K1116" s="25">
        <f t="shared" si="161"/>
        <v>0</v>
      </c>
    </row>
    <row r="1117" spans="1:11" x14ac:dyDescent="0.25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77808</v>
      </c>
      <c r="B1117" s="24">
        <f t="shared" si="156"/>
        <v>2113</v>
      </c>
      <c r="C1117" s="9">
        <f t="shared" si="154"/>
        <v>77799</v>
      </c>
      <c r="D1117" s="9">
        <f t="shared" si="157"/>
        <v>77829</v>
      </c>
      <c r="E1117" s="3">
        <f t="shared" si="158"/>
        <v>31</v>
      </c>
      <c r="F1117" s="10">
        <f t="shared" si="159"/>
        <v>22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77808</v>
      </c>
      <c r="K1117" s="25">
        <f t="shared" si="161"/>
        <v>0</v>
      </c>
    </row>
    <row r="1118" spans="1:11" x14ac:dyDescent="0.25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77839</v>
      </c>
      <c r="B1118" s="24">
        <f t="shared" si="156"/>
        <v>2113</v>
      </c>
      <c r="C1118" s="9">
        <f t="shared" si="154"/>
        <v>77830</v>
      </c>
      <c r="D1118" s="9">
        <f t="shared" si="157"/>
        <v>77857</v>
      </c>
      <c r="E1118" s="3">
        <f t="shared" si="158"/>
        <v>28</v>
      </c>
      <c r="F1118" s="10">
        <f t="shared" si="159"/>
        <v>19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77839</v>
      </c>
      <c r="K1118" s="25">
        <f t="shared" si="161"/>
        <v>0</v>
      </c>
    </row>
    <row r="1119" spans="1:11" x14ac:dyDescent="0.25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77867</v>
      </c>
      <c r="B1119" s="24">
        <f t="shared" si="156"/>
        <v>2113</v>
      </c>
      <c r="C1119" s="9">
        <f t="shared" si="154"/>
        <v>77858</v>
      </c>
      <c r="D1119" s="9">
        <f t="shared" si="157"/>
        <v>77888</v>
      </c>
      <c r="E1119" s="3">
        <f t="shared" si="158"/>
        <v>31</v>
      </c>
      <c r="F1119" s="10">
        <f t="shared" si="159"/>
        <v>22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77867</v>
      </c>
      <c r="K1119" s="25">
        <f t="shared" si="161"/>
        <v>0</v>
      </c>
    </row>
    <row r="1120" spans="1:11" x14ac:dyDescent="0.25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77898</v>
      </c>
      <c r="B1120" s="24">
        <f t="shared" si="156"/>
        <v>2113</v>
      </c>
      <c r="C1120" s="9">
        <f t="shared" si="154"/>
        <v>77889</v>
      </c>
      <c r="D1120" s="9">
        <f t="shared" si="157"/>
        <v>77918</v>
      </c>
      <c r="E1120" s="3">
        <f t="shared" si="158"/>
        <v>30</v>
      </c>
      <c r="F1120" s="10">
        <f t="shared" si="159"/>
        <v>21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77898</v>
      </c>
      <c r="K1120" s="25">
        <f t="shared" si="161"/>
        <v>0</v>
      </c>
    </row>
    <row r="1121" spans="1:11" x14ac:dyDescent="0.25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77928</v>
      </c>
      <c r="B1121" s="24">
        <f t="shared" si="156"/>
        <v>2113</v>
      </c>
      <c r="C1121" s="9">
        <f t="shared" si="154"/>
        <v>77919</v>
      </c>
      <c r="D1121" s="9">
        <f t="shared" si="157"/>
        <v>77949</v>
      </c>
      <c r="E1121" s="3">
        <f t="shared" si="158"/>
        <v>31</v>
      </c>
      <c r="F1121" s="10">
        <f t="shared" si="159"/>
        <v>22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77928</v>
      </c>
      <c r="K1121" s="25">
        <f t="shared" si="161"/>
        <v>0</v>
      </c>
    </row>
    <row r="1122" spans="1:11" x14ac:dyDescent="0.25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77959</v>
      </c>
      <c r="B1122" s="24">
        <f t="shared" si="156"/>
        <v>2113</v>
      </c>
      <c r="C1122" s="9">
        <f t="shared" si="154"/>
        <v>77950</v>
      </c>
      <c r="D1122" s="9">
        <f t="shared" si="157"/>
        <v>77979</v>
      </c>
      <c r="E1122" s="3">
        <f t="shared" si="158"/>
        <v>30</v>
      </c>
      <c r="F1122" s="10">
        <f t="shared" si="159"/>
        <v>21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77959</v>
      </c>
      <c r="K1122" s="25">
        <f t="shared" si="161"/>
        <v>0</v>
      </c>
    </row>
    <row r="1123" spans="1:11" x14ac:dyDescent="0.25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77989</v>
      </c>
      <c r="B1123" s="24">
        <f t="shared" si="156"/>
        <v>2113</v>
      </c>
      <c r="C1123" s="9">
        <f t="shared" si="154"/>
        <v>77980</v>
      </c>
      <c r="D1123" s="9">
        <f t="shared" si="157"/>
        <v>78010</v>
      </c>
      <c r="E1123" s="3">
        <f t="shared" si="158"/>
        <v>31</v>
      </c>
      <c r="F1123" s="10">
        <f t="shared" si="159"/>
        <v>22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77989</v>
      </c>
      <c r="K1123" s="25">
        <f t="shared" si="161"/>
        <v>0</v>
      </c>
    </row>
    <row r="1124" spans="1:11" x14ac:dyDescent="0.25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78020</v>
      </c>
      <c r="B1124" s="24">
        <f t="shared" si="156"/>
        <v>2113</v>
      </c>
      <c r="C1124" s="9">
        <f t="shared" si="154"/>
        <v>78011</v>
      </c>
      <c r="D1124" s="9">
        <f t="shared" si="157"/>
        <v>78041</v>
      </c>
      <c r="E1124" s="3">
        <f t="shared" si="158"/>
        <v>31</v>
      </c>
      <c r="F1124" s="10">
        <f t="shared" si="159"/>
        <v>22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78020</v>
      </c>
      <c r="K1124" s="25">
        <f t="shared" si="161"/>
        <v>0</v>
      </c>
    </row>
    <row r="1125" spans="1:11" x14ac:dyDescent="0.25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78051</v>
      </c>
      <c r="B1125" s="24">
        <f t="shared" si="156"/>
        <v>2113</v>
      </c>
      <c r="C1125" s="9">
        <f t="shared" si="154"/>
        <v>78042</v>
      </c>
      <c r="D1125" s="9">
        <f t="shared" si="157"/>
        <v>78071</v>
      </c>
      <c r="E1125" s="3">
        <f t="shared" si="158"/>
        <v>30</v>
      </c>
      <c r="F1125" s="10">
        <f t="shared" si="159"/>
        <v>21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78051</v>
      </c>
      <c r="K1125" s="25">
        <f t="shared" si="161"/>
        <v>0</v>
      </c>
    </row>
    <row r="1126" spans="1:11" x14ac:dyDescent="0.25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78081</v>
      </c>
      <c r="B1126" s="24">
        <f t="shared" si="156"/>
        <v>2113</v>
      </c>
      <c r="C1126" s="9">
        <f t="shared" si="154"/>
        <v>78072</v>
      </c>
      <c r="D1126" s="9">
        <f t="shared" si="157"/>
        <v>78102</v>
      </c>
      <c r="E1126" s="3">
        <f t="shared" si="158"/>
        <v>31</v>
      </c>
      <c r="F1126" s="10">
        <f t="shared" si="159"/>
        <v>22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78081</v>
      </c>
      <c r="K1126" s="25">
        <f t="shared" si="161"/>
        <v>0</v>
      </c>
    </row>
    <row r="1127" spans="1:11" x14ac:dyDescent="0.25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78112</v>
      </c>
      <c r="B1127" s="24">
        <f t="shared" si="156"/>
        <v>2113</v>
      </c>
      <c r="C1127" s="9">
        <f t="shared" si="154"/>
        <v>78103</v>
      </c>
      <c r="D1127" s="9">
        <f t="shared" si="157"/>
        <v>78132</v>
      </c>
      <c r="E1127" s="3">
        <f t="shared" si="158"/>
        <v>30</v>
      </c>
      <c r="F1127" s="10">
        <f t="shared" si="159"/>
        <v>21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78112</v>
      </c>
      <c r="K1127" s="25">
        <f t="shared" si="161"/>
        <v>0</v>
      </c>
    </row>
    <row r="1128" spans="1:11" x14ac:dyDescent="0.25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78142</v>
      </c>
      <c r="B1128" s="24">
        <f t="shared" si="156"/>
        <v>2113</v>
      </c>
      <c r="C1128" s="9">
        <f t="shared" si="154"/>
        <v>78133</v>
      </c>
      <c r="D1128" s="9">
        <f t="shared" si="157"/>
        <v>78163</v>
      </c>
      <c r="E1128" s="3">
        <f t="shared" si="158"/>
        <v>31</v>
      </c>
      <c r="F1128" s="10">
        <f t="shared" si="159"/>
        <v>22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78142</v>
      </c>
      <c r="K1128" s="25">
        <f t="shared" si="161"/>
        <v>0</v>
      </c>
    </row>
    <row r="1129" spans="1:11" x14ac:dyDescent="0.25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78173</v>
      </c>
      <c r="B1129" s="24">
        <f t="shared" si="156"/>
        <v>2114</v>
      </c>
      <c r="C1129" s="9">
        <f t="shared" si="154"/>
        <v>78164</v>
      </c>
      <c r="D1129" s="9">
        <f t="shared" si="157"/>
        <v>78194</v>
      </c>
      <c r="E1129" s="3">
        <f t="shared" si="158"/>
        <v>31</v>
      </c>
      <c r="F1129" s="10">
        <f t="shared" si="159"/>
        <v>22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78173</v>
      </c>
      <c r="K1129" s="25">
        <f t="shared" si="161"/>
        <v>0</v>
      </c>
    </row>
    <row r="1130" spans="1:11" x14ac:dyDescent="0.25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78204</v>
      </c>
      <c r="B1130" s="24">
        <f t="shared" si="156"/>
        <v>2114</v>
      </c>
      <c r="C1130" s="9">
        <f t="shared" si="154"/>
        <v>78195</v>
      </c>
      <c r="D1130" s="9">
        <f t="shared" si="157"/>
        <v>78222</v>
      </c>
      <c r="E1130" s="3">
        <f t="shared" si="158"/>
        <v>28</v>
      </c>
      <c r="F1130" s="10">
        <f t="shared" si="159"/>
        <v>19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78204</v>
      </c>
      <c r="K1130" s="25">
        <f t="shared" si="161"/>
        <v>0</v>
      </c>
    </row>
    <row r="1131" spans="1:11" x14ac:dyDescent="0.25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78232</v>
      </c>
      <c r="B1131" s="24">
        <f t="shared" si="156"/>
        <v>2114</v>
      </c>
      <c r="C1131" s="9">
        <f t="shared" si="154"/>
        <v>78223</v>
      </c>
      <c r="D1131" s="9">
        <f t="shared" si="157"/>
        <v>78253</v>
      </c>
      <c r="E1131" s="3">
        <f t="shared" si="158"/>
        <v>31</v>
      </c>
      <c r="F1131" s="10">
        <f t="shared" si="159"/>
        <v>22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78232</v>
      </c>
      <c r="K1131" s="25">
        <f t="shared" si="161"/>
        <v>0</v>
      </c>
    </row>
    <row r="1132" spans="1:11" x14ac:dyDescent="0.25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78263</v>
      </c>
      <c r="B1132" s="24">
        <f t="shared" si="156"/>
        <v>2114</v>
      </c>
      <c r="C1132" s="9">
        <f t="shared" si="154"/>
        <v>78254</v>
      </c>
      <c r="D1132" s="9">
        <f t="shared" si="157"/>
        <v>78283</v>
      </c>
      <c r="E1132" s="3">
        <f t="shared" si="158"/>
        <v>30</v>
      </c>
      <c r="F1132" s="10">
        <f t="shared" si="159"/>
        <v>21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78263</v>
      </c>
      <c r="K1132" s="25">
        <f t="shared" si="161"/>
        <v>0</v>
      </c>
    </row>
    <row r="1133" spans="1:11" x14ac:dyDescent="0.25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78293</v>
      </c>
      <c r="B1133" s="24">
        <f t="shared" si="156"/>
        <v>2114</v>
      </c>
      <c r="C1133" s="9">
        <f t="shared" si="154"/>
        <v>78284</v>
      </c>
      <c r="D1133" s="9">
        <f t="shared" si="157"/>
        <v>78314</v>
      </c>
      <c r="E1133" s="3">
        <f t="shared" si="158"/>
        <v>31</v>
      </c>
      <c r="F1133" s="10">
        <f t="shared" si="159"/>
        <v>22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78293</v>
      </c>
      <c r="K1133" s="25">
        <f t="shared" si="161"/>
        <v>0</v>
      </c>
    </row>
    <row r="1134" spans="1:11" x14ac:dyDescent="0.25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78324</v>
      </c>
      <c r="B1134" s="24">
        <f t="shared" si="156"/>
        <v>2114</v>
      </c>
      <c r="C1134" s="9">
        <f t="shared" si="154"/>
        <v>78315</v>
      </c>
      <c r="D1134" s="9">
        <f t="shared" si="157"/>
        <v>78344</v>
      </c>
      <c r="E1134" s="3">
        <f t="shared" si="158"/>
        <v>30</v>
      </c>
      <c r="F1134" s="10">
        <f t="shared" si="159"/>
        <v>21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78324</v>
      </c>
      <c r="K1134" s="25">
        <f t="shared" si="161"/>
        <v>0</v>
      </c>
    </row>
    <row r="1135" spans="1:11" x14ac:dyDescent="0.25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78354</v>
      </c>
      <c r="B1135" s="24">
        <f t="shared" si="156"/>
        <v>2114</v>
      </c>
      <c r="C1135" s="9">
        <f t="shared" si="154"/>
        <v>78345</v>
      </c>
      <c r="D1135" s="9">
        <f t="shared" si="157"/>
        <v>78375</v>
      </c>
      <c r="E1135" s="3">
        <f t="shared" si="158"/>
        <v>31</v>
      </c>
      <c r="F1135" s="10">
        <f t="shared" si="159"/>
        <v>22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78354</v>
      </c>
      <c r="K1135" s="25">
        <f t="shared" si="161"/>
        <v>0</v>
      </c>
    </row>
    <row r="1136" spans="1:11" x14ac:dyDescent="0.25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78385</v>
      </c>
      <c r="B1136" s="24">
        <f t="shared" si="156"/>
        <v>2114</v>
      </c>
      <c r="C1136" s="9">
        <f t="shared" si="154"/>
        <v>78376</v>
      </c>
      <c r="D1136" s="9">
        <f t="shared" si="157"/>
        <v>78406</v>
      </c>
      <c r="E1136" s="3">
        <f t="shared" si="158"/>
        <v>31</v>
      </c>
      <c r="F1136" s="10">
        <f t="shared" si="159"/>
        <v>22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78385</v>
      </c>
      <c r="K1136" s="25">
        <f t="shared" si="161"/>
        <v>0</v>
      </c>
    </row>
    <row r="1137" spans="1:11" x14ac:dyDescent="0.25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78416</v>
      </c>
      <c r="B1137" s="24">
        <f t="shared" si="156"/>
        <v>2114</v>
      </c>
      <c r="C1137" s="9">
        <f t="shared" si="154"/>
        <v>78407</v>
      </c>
      <c r="D1137" s="9">
        <f t="shared" si="157"/>
        <v>78436</v>
      </c>
      <c r="E1137" s="3">
        <f t="shared" si="158"/>
        <v>30</v>
      </c>
      <c r="F1137" s="10">
        <f t="shared" si="159"/>
        <v>21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78416</v>
      </c>
      <c r="K1137" s="25">
        <f t="shared" si="161"/>
        <v>0</v>
      </c>
    </row>
    <row r="1138" spans="1:11" x14ac:dyDescent="0.25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78446</v>
      </c>
      <c r="B1138" s="24">
        <f t="shared" si="156"/>
        <v>2114</v>
      </c>
      <c r="C1138" s="9">
        <f t="shared" si="154"/>
        <v>78437</v>
      </c>
      <c r="D1138" s="9">
        <f t="shared" si="157"/>
        <v>78467</v>
      </c>
      <c r="E1138" s="3">
        <f t="shared" si="158"/>
        <v>31</v>
      </c>
      <c r="F1138" s="10">
        <f t="shared" si="159"/>
        <v>22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78446</v>
      </c>
      <c r="K1138" s="25">
        <f t="shared" si="161"/>
        <v>0</v>
      </c>
    </row>
    <row r="1139" spans="1:11" x14ac:dyDescent="0.25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78477</v>
      </c>
      <c r="B1139" s="24">
        <f t="shared" si="156"/>
        <v>2114</v>
      </c>
      <c r="C1139" s="9">
        <f t="shared" si="154"/>
        <v>78468</v>
      </c>
      <c r="D1139" s="9">
        <f t="shared" si="157"/>
        <v>78497</v>
      </c>
      <c r="E1139" s="3">
        <f t="shared" si="158"/>
        <v>30</v>
      </c>
      <c r="F1139" s="10">
        <f t="shared" si="159"/>
        <v>21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78477</v>
      </c>
      <c r="K1139" s="25">
        <f t="shared" si="161"/>
        <v>0</v>
      </c>
    </row>
    <row r="1140" spans="1:11" x14ac:dyDescent="0.25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78507</v>
      </c>
      <c r="B1140" s="24">
        <f t="shared" si="156"/>
        <v>2114</v>
      </c>
      <c r="C1140" s="9">
        <f t="shared" si="154"/>
        <v>78498</v>
      </c>
      <c r="D1140" s="9">
        <f t="shared" si="157"/>
        <v>78528</v>
      </c>
      <c r="E1140" s="3">
        <f t="shared" si="158"/>
        <v>31</v>
      </c>
      <c r="F1140" s="10">
        <f t="shared" si="159"/>
        <v>22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78507</v>
      </c>
      <c r="K1140" s="25">
        <f t="shared" si="161"/>
        <v>0</v>
      </c>
    </row>
    <row r="1141" spans="1:11" x14ac:dyDescent="0.25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78538</v>
      </c>
      <c r="B1141" s="24">
        <f t="shared" si="156"/>
        <v>2115</v>
      </c>
      <c r="C1141" s="9">
        <f t="shared" si="154"/>
        <v>78529</v>
      </c>
      <c r="D1141" s="9">
        <f t="shared" si="157"/>
        <v>78559</v>
      </c>
      <c r="E1141" s="3">
        <f t="shared" si="158"/>
        <v>31</v>
      </c>
      <c r="F1141" s="10">
        <f t="shared" si="159"/>
        <v>22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78538</v>
      </c>
      <c r="K1141" s="25">
        <f t="shared" si="161"/>
        <v>0</v>
      </c>
    </row>
    <row r="1142" spans="1:11" x14ac:dyDescent="0.25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78569</v>
      </c>
      <c r="B1142" s="24">
        <f t="shared" si="156"/>
        <v>2115</v>
      </c>
      <c r="C1142" s="9">
        <f t="shared" si="154"/>
        <v>78560</v>
      </c>
      <c r="D1142" s="9">
        <f t="shared" si="157"/>
        <v>78587</v>
      </c>
      <c r="E1142" s="3">
        <f t="shared" si="158"/>
        <v>28</v>
      </c>
      <c r="F1142" s="10">
        <f t="shared" si="159"/>
        <v>19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78569</v>
      </c>
      <c r="K1142" s="25">
        <f t="shared" si="161"/>
        <v>0</v>
      </c>
    </row>
    <row r="1143" spans="1:11" x14ac:dyDescent="0.25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78597</v>
      </c>
      <c r="B1143" s="24">
        <f t="shared" si="156"/>
        <v>2115</v>
      </c>
      <c r="C1143" s="9">
        <f t="shared" si="154"/>
        <v>78588</v>
      </c>
      <c r="D1143" s="9">
        <f t="shared" si="157"/>
        <v>78618</v>
      </c>
      <c r="E1143" s="3">
        <f t="shared" si="158"/>
        <v>31</v>
      </c>
      <c r="F1143" s="10">
        <f t="shared" si="159"/>
        <v>22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78597</v>
      </c>
      <c r="K1143" s="25">
        <f t="shared" si="161"/>
        <v>0</v>
      </c>
    </row>
    <row r="1144" spans="1:11" x14ac:dyDescent="0.25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78628</v>
      </c>
      <c r="B1144" s="24">
        <f t="shared" si="156"/>
        <v>2115</v>
      </c>
      <c r="C1144" s="9">
        <f t="shared" si="154"/>
        <v>78619</v>
      </c>
      <c r="D1144" s="9">
        <f t="shared" si="157"/>
        <v>78648</v>
      </c>
      <c r="E1144" s="3">
        <f t="shared" si="158"/>
        <v>30</v>
      </c>
      <c r="F1144" s="10">
        <f t="shared" si="159"/>
        <v>21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78628</v>
      </c>
      <c r="K1144" s="25">
        <f t="shared" si="161"/>
        <v>0</v>
      </c>
    </row>
    <row r="1145" spans="1:11" x14ac:dyDescent="0.25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78658</v>
      </c>
      <c r="B1145" s="24">
        <f t="shared" si="156"/>
        <v>2115</v>
      </c>
      <c r="C1145" s="9">
        <f t="shared" si="154"/>
        <v>78649</v>
      </c>
      <c r="D1145" s="9">
        <f t="shared" si="157"/>
        <v>78679</v>
      </c>
      <c r="E1145" s="3">
        <f t="shared" si="158"/>
        <v>31</v>
      </c>
      <c r="F1145" s="10">
        <f t="shared" si="159"/>
        <v>22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78658</v>
      </c>
      <c r="K1145" s="25">
        <f t="shared" si="161"/>
        <v>0</v>
      </c>
    </row>
    <row r="1146" spans="1:11" x14ac:dyDescent="0.25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78689</v>
      </c>
      <c r="B1146" s="24">
        <f t="shared" si="156"/>
        <v>2115</v>
      </c>
      <c r="C1146" s="9">
        <f t="shared" si="154"/>
        <v>78680</v>
      </c>
      <c r="D1146" s="9">
        <f t="shared" si="157"/>
        <v>78709</v>
      </c>
      <c r="E1146" s="3">
        <f t="shared" si="158"/>
        <v>30</v>
      </c>
      <c r="F1146" s="10">
        <f t="shared" si="159"/>
        <v>21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78689</v>
      </c>
      <c r="K1146" s="25">
        <f t="shared" si="161"/>
        <v>0</v>
      </c>
    </row>
    <row r="1147" spans="1:11" x14ac:dyDescent="0.25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78719</v>
      </c>
      <c r="B1147" s="24">
        <f t="shared" si="156"/>
        <v>2115</v>
      </c>
      <c r="C1147" s="9">
        <f t="shared" si="154"/>
        <v>78710</v>
      </c>
      <c r="D1147" s="9">
        <f t="shared" si="157"/>
        <v>78740</v>
      </c>
      <c r="E1147" s="3">
        <f t="shared" si="158"/>
        <v>31</v>
      </c>
      <c r="F1147" s="10">
        <f t="shared" si="159"/>
        <v>22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78719</v>
      </c>
      <c r="K1147" s="25">
        <f t="shared" si="161"/>
        <v>0</v>
      </c>
    </row>
    <row r="1148" spans="1:11" x14ac:dyDescent="0.25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78750</v>
      </c>
      <c r="B1148" s="24">
        <f t="shared" si="156"/>
        <v>2115</v>
      </c>
      <c r="C1148" s="9">
        <f t="shared" si="154"/>
        <v>78741</v>
      </c>
      <c r="D1148" s="9">
        <f t="shared" si="157"/>
        <v>78771</v>
      </c>
      <c r="E1148" s="3">
        <f t="shared" si="158"/>
        <v>31</v>
      </c>
      <c r="F1148" s="10">
        <f t="shared" si="159"/>
        <v>22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78750</v>
      </c>
      <c r="K1148" s="25">
        <f t="shared" si="161"/>
        <v>0</v>
      </c>
    </row>
    <row r="1149" spans="1:11" x14ac:dyDescent="0.25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78781</v>
      </c>
      <c r="B1149" s="24">
        <f t="shared" si="156"/>
        <v>2115</v>
      </c>
      <c r="C1149" s="9">
        <f t="shared" si="154"/>
        <v>78772</v>
      </c>
      <c r="D1149" s="9">
        <f t="shared" si="157"/>
        <v>78801</v>
      </c>
      <c r="E1149" s="3">
        <f t="shared" si="158"/>
        <v>30</v>
      </c>
      <c r="F1149" s="10">
        <f t="shared" si="159"/>
        <v>21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78781</v>
      </c>
      <c r="K1149" s="25">
        <f t="shared" si="161"/>
        <v>0</v>
      </c>
    </row>
    <row r="1150" spans="1:11" x14ac:dyDescent="0.25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78811</v>
      </c>
      <c r="B1150" s="24">
        <f t="shared" si="156"/>
        <v>2115</v>
      </c>
      <c r="C1150" s="9">
        <f t="shared" si="154"/>
        <v>78802</v>
      </c>
      <c r="D1150" s="9">
        <f t="shared" si="157"/>
        <v>78832</v>
      </c>
      <c r="E1150" s="3">
        <f t="shared" si="158"/>
        <v>31</v>
      </c>
      <c r="F1150" s="10">
        <f t="shared" si="159"/>
        <v>22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78811</v>
      </c>
      <c r="K1150" s="25">
        <f t="shared" si="161"/>
        <v>0</v>
      </c>
    </row>
    <row r="1151" spans="1:11" x14ac:dyDescent="0.25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78842</v>
      </c>
      <c r="B1151" s="24">
        <f t="shared" si="156"/>
        <v>2115</v>
      </c>
      <c r="C1151" s="9">
        <f t="shared" si="154"/>
        <v>78833</v>
      </c>
      <c r="D1151" s="9">
        <f t="shared" si="157"/>
        <v>78862</v>
      </c>
      <c r="E1151" s="3">
        <f t="shared" si="158"/>
        <v>30</v>
      </c>
      <c r="F1151" s="10">
        <f t="shared" si="159"/>
        <v>21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78842</v>
      </c>
      <c r="K1151" s="25">
        <f t="shared" si="161"/>
        <v>0</v>
      </c>
    </row>
    <row r="1152" spans="1:11" x14ac:dyDescent="0.25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78872</v>
      </c>
      <c r="B1152" s="24">
        <f t="shared" si="156"/>
        <v>2115</v>
      </c>
      <c r="C1152" s="9">
        <f t="shared" si="154"/>
        <v>78863</v>
      </c>
      <c r="D1152" s="9">
        <f t="shared" si="157"/>
        <v>78893</v>
      </c>
      <c r="E1152" s="3">
        <f t="shared" si="158"/>
        <v>31</v>
      </c>
      <c r="F1152" s="10">
        <f t="shared" si="159"/>
        <v>22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78872</v>
      </c>
      <c r="K1152" s="25">
        <f t="shared" si="161"/>
        <v>0</v>
      </c>
    </row>
    <row r="1153" spans="1:11" x14ac:dyDescent="0.25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78903</v>
      </c>
      <c r="B1153" s="24">
        <f t="shared" si="156"/>
        <v>2116</v>
      </c>
      <c r="C1153" s="9">
        <f t="shared" si="154"/>
        <v>78894</v>
      </c>
      <c r="D1153" s="9">
        <f t="shared" si="157"/>
        <v>78924</v>
      </c>
      <c r="E1153" s="3">
        <f t="shared" si="158"/>
        <v>31</v>
      </c>
      <c r="F1153" s="10">
        <f t="shared" si="159"/>
        <v>22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78903</v>
      </c>
      <c r="K1153" s="25">
        <f t="shared" si="161"/>
        <v>0</v>
      </c>
    </row>
    <row r="1154" spans="1:11" x14ac:dyDescent="0.25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78934</v>
      </c>
      <c r="B1154" s="24">
        <f t="shared" si="156"/>
        <v>2116</v>
      </c>
      <c r="C1154" s="9">
        <f t="shared" si="154"/>
        <v>78925</v>
      </c>
      <c r="D1154" s="9">
        <f t="shared" si="157"/>
        <v>78953</v>
      </c>
      <c r="E1154" s="3">
        <f t="shared" si="158"/>
        <v>29</v>
      </c>
      <c r="F1154" s="10">
        <f t="shared" si="159"/>
        <v>20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78934</v>
      </c>
      <c r="K1154" s="25">
        <f t="shared" si="161"/>
        <v>0</v>
      </c>
    </row>
    <row r="1155" spans="1:11" x14ac:dyDescent="0.25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78963</v>
      </c>
      <c r="B1155" s="24">
        <f t="shared" si="156"/>
        <v>2116</v>
      </c>
      <c r="C1155" s="9">
        <f t="shared" si="154"/>
        <v>78954</v>
      </c>
      <c r="D1155" s="9">
        <f t="shared" si="157"/>
        <v>78984</v>
      </c>
      <c r="E1155" s="3">
        <f t="shared" si="158"/>
        <v>31</v>
      </c>
      <c r="F1155" s="10">
        <f t="shared" si="159"/>
        <v>22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78963</v>
      </c>
      <c r="K1155" s="25">
        <f t="shared" si="161"/>
        <v>0</v>
      </c>
    </row>
    <row r="1156" spans="1:11" x14ac:dyDescent="0.25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78994</v>
      </c>
      <c r="B1156" s="24">
        <f t="shared" si="156"/>
        <v>2116</v>
      </c>
      <c r="C1156" s="9">
        <f t="shared" si="154"/>
        <v>78985</v>
      </c>
      <c r="D1156" s="9">
        <f t="shared" si="157"/>
        <v>79014</v>
      </c>
      <c r="E1156" s="3">
        <f t="shared" si="158"/>
        <v>30</v>
      </c>
      <c r="F1156" s="10">
        <f t="shared" si="159"/>
        <v>21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78994</v>
      </c>
      <c r="K1156" s="25">
        <f t="shared" si="161"/>
        <v>0</v>
      </c>
    </row>
    <row r="1157" spans="1:11" x14ac:dyDescent="0.25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79024</v>
      </c>
      <c r="B1157" s="24">
        <f t="shared" si="156"/>
        <v>2116</v>
      </c>
      <c r="C1157" s="9">
        <f t="shared" ref="C1157:C1205" si="163">EOMONTH(A1157,-1)+1</f>
        <v>79015</v>
      </c>
      <c r="D1157" s="9">
        <f t="shared" si="157"/>
        <v>79045</v>
      </c>
      <c r="E1157" s="3">
        <f t="shared" si="158"/>
        <v>31</v>
      </c>
      <c r="F1157" s="10">
        <f t="shared" si="159"/>
        <v>22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79024</v>
      </c>
      <c r="K1157" s="25">
        <f t="shared" si="161"/>
        <v>0</v>
      </c>
    </row>
    <row r="1158" spans="1:11" x14ac:dyDescent="0.25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79055</v>
      </c>
      <c r="B1158" s="24">
        <f t="shared" ref="B1158:B1205" si="165">YEAR(A1158)</f>
        <v>2116</v>
      </c>
      <c r="C1158" s="9">
        <f t="shared" si="163"/>
        <v>79046</v>
      </c>
      <c r="D1158" s="9">
        <f t="shared" ref="D1158:D1205" si="166">EOMONTH(A1158,0)</f>
        <v>79075</v>
      </c>
      <c r="E1158" s="3">
        <f t="shared" ref="E1158:E1205" si="167">D1158-C1158+1</f>
        <v>30</v>
      </c>
      <c r="F1158" s="10">
        <f t="shared" ref="F1158:F1205" si="168">D1158-A1158+1</f>
        <v>21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79055</v>
      </c>
      <c r="K1158" s="25">
        <f t="shared" si="161"/>
        <v>0</v>
      </c>
    </row>
    <row r="1159" spans="1:11" x14ac:dyDescent="0.25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79085</v>
      </c>
      <c r="B1159" s="24">
        <f t="shared" si="165"/>
        <v>2116</v>
      </c>
      <c r="C1159" s="9">
        <f t="shared" si="163"/>
        <v>79076</v>
      </c>
      <c r="D1159" s="9">
        <f t="shared" si="166"/>
        <v>79106</v>
      </c>
      <c r="E1159" s="3">
        <f t="shared" si="167"/>
        <v>31</v>
      </c>
      <c r="F1159" s="10">
        <f t="shared" si="168"/>
        <v>22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79085</v>
      </c>
      <c r="K1159" s="25">
        <f t="shared" ref="K1159:K1205" si="170">H1159+I1159</f>
        <v>0</v>
      </c>
    </row>
    <row r="1160" spans="1:11" x14ac:dyDescent="0.25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79116</v>
      </c>
      <c r="B1160" s="24">
        <f t="shared" si="165"/>
        <v>2116</v>
      </c>
      <c r="C1160" s="9">
        <f t="shared" si="163"/>
        <v>79107</v>
      </c>
      <c r="D1160" s="9">
        <f t="shared" si="166"/>
        <v>79137</v>
      </c>
      <c r="E1160" s="3">
        <f t="shared" si="167"/>
        <v>31</v>
      </c>
      <c r="F1160" s="10">
        <f t="shared" si="168"/>
        <v>22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79116</v>
      </c>
      <c r="K1160" s="25">
        <f t="shared" si="170"/>
        <v>0</v>
      </c>
    </row>
    <row r="1161" spans="1:11" x14ac:dyDescent="0.25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79147</v>
      </c>
      <c r="B1161" s="24">
        <f t="shared" si="165"/>
        <v>2116</v>
      </c>
      <c r="C1161" s="9">
        <f t="shared" si="163"/>
        <v>79138</v>
      </c>
      <c r="D1161" s="9">
        <f t="shared" si="166"/>
        <v>79167</v>
      </c>
      <c r="E1161" s="3">
        <f t="shared" si="167"/>
        <v>30</v>
      </c>
      <c r="F1161" s="10">
        <f t="shared" si="168"/>
        <v>21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79147</v>
      </c>
      <c r="K1161" s="25">
        <f t="shared" si="170"/>
        <v>0</v>
      </c>
    </row>
    <row r="1162" spans="1:11" x14ac:dyDescent="0.25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79177</v>
      </c>
      <c r="B1162" s="24">
        <f t="shared" si="165"/>
        <v>2116</v>
      </c>
      <c r="C1162" s="9">
        <f t="shared" si="163"/>
        <v>79168</v>
      </c>
      <c r="D1162" s="9">
        <f t="shared" si="166"/>
        <v>79198</v>
      </c>
      <c r="E1162" s="3">
        <f t="shared" si="167"/>
        <v>31</v>
      </c>
      <c r="F1162" s="10">
        <f t="shared" si="168"/>
        <v>22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79177</v>
      </c>
      <c r="K1162" s="25">
        <f t="shared" si="170"/>
        <v>0</v>
      </c>
    </row>
    <row r="1163" spans="1:11" x14ac:dyDescent="0.25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79208</v>
      </c>
      <c r="B1163" s="24">
        <f t="shared" si="165"/>
        <v>2116</v>
      </c>
      <c r="C1163" s="9">
        <f t="shared" si="163"/>
        <v>79199</v>
      </c>
      <c r="D1163" s="9">
        <f t="shared" si="166"/>
        <v>79228</v>
      </c>
      <c r="E1163" s="3">
        <f t="shared" si="167"/>
        <v>30</v>
      </c>
      <c r="F1163" s="10">
        <f t="shared" si="168"/>
        <v>21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79208</v>
      </c>
      <c r="K1163" s="25">
        <f t="shared" si="170"/>
        <v>0</v>
      </c>
    </row>
    <row r="1164" spans="1:11" x14ac:dyDescent="0.25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79238</v>
      </c>
      <c r="B1164" s="24">
        <f t="shared" si="165"/>
        <v>2116</v>
      </c>
      <c r="C1164" s="9">
        <f t="shared" si="163"/>
        <v>79229</v>
      </c>
      <c r="D1164" s="9">
        <f t="shared" si="166"/>
        <v>79259</v>
      </c>
      <c r="E1164" s="3">
        <f t="shared" si="167"/>
        <v>31</v>
      </c>
      <c r="F1164" s="10">
        <f t="shared" si="168"/>
        <v>22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79238</v>
      </c>
      <c r="K1164" s="25">
        <f t="shared" si="170"/>
        <v>0</v>
      </c>
    </row>
    <row r="1165" spans="1:11" x14ac:dyDescent="0.25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79269</v>
      </c>
      <c r="B1165" s="24">
        <f t="shared" si="165"/>
        <v>2117</v>
      </c>
      <c r="C1165" s="9">
        <f t="shared" si="163"/>
        <v>79260</v>
      </c>
      <c r="D1165" s="9">
        <f t="shared" si="166"/>
        <v>79290</v>
      </c>
      <c r="E1165" s="3">
        <f t="shared" si="167"/>
        <v>31</v>
      </c>
      <c r="F1165" s="10">
        <f t="shared" si="168"/>
        <v>22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79269</v>
      </c>
      <c r="K1165" s="25">
        <f t="shared" si="170"/>
        <v>0</v>
      </c>
    </row>
    <row r="1166" spans="1:11" x14ac:dyDescent="0.25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79300</v>
      </c>
      <c r="B1166" s="24">
        <f t="shared" si="165"/>
        <v>2117</v>
      </c>
      <c r="C1166" s="9">
        <f t="shared" si="163"/>
        <v>79291</v>
      </c>
      <c r="D1166" s="9">
        <f t="shared" si="166"/>
        <v>79318</v>
      </c>
      <c r="E1166" s="3">
        <f t="shared" si="167"/>
        <v>28</v>
      </c>
      <c r="F1166" s="10">
        <f t="shared" si="168"/>
        <v>19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79300</v>
      </c>
      <c r="K1166" s="25">
        <f t="shared" si="170"/>
        <v>0</v>
      </c>
    </row>
    <row r="1167" spans="1:11" x14ac:dyDescent="0.25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79328</v>
      </c>
      <c r="B1167" s="24">
        <f t="shared" si="165"/>
        <v>2117</v>
      </c>
      <c r="C1167" s="9">
        <f t="shared" si="163"/>
        <v>79319</v>
      </c>
      <c r="D1167" s="9">
        <f t="shared" si="166"/>
        <v>79349</v>
      </c>
      <c r="E1167" s="3">
        <f t="shared" si="167"/>
        <v>31</v>
      </c>
      <c r="F1167" s="10">
        <f t="shared" si="168"/>
        <v>22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79328</v>
      </c>
      <c r="K1167" s="25">
        <f t="shared" si="170"/>
        <v>0</v>
      </c>
    </row>
    <row r="1168" spans="1:11" x14ac:dyDescent="0.25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79359</v>
      </c>
      <c r="B1168" s="24">
        <f t="shared" si="165"/>
        <v>2117</v>
      </c>
      <c r="C1168" s="9">
        <f t="shared" si="163"/>
        <v>79350</v>
      </c>
      <c r="D1168" s="9">
        <f t="shared" si="166"/>
        <v>79379</v>
      </c>
      <c r="E1168" s="3">
        <f t="shared" si="167"/>
        <v>30</v>
      </c>
      <c r="F1168" s="10">
        <f t="shared" si="168"/>
        <v>21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79359</v>
      </c>
      <c r="K1168" s="25">
        <f t="shared" si="170"/>
        <v>0</v>
      </c>
    </row>
    <row r="1169" spans="1:11" x14ac:dyDescent="0.25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79389</v>
      </c>
      <c r="B1169" s="24">
        <f t="shared" si="165"/>
        <v>2117</v>
      </c>
      <c r="C1169" s="9">
        <f t="shared" si="163"/>
        <v>79380</v>
      </c>
      <c r="D1169" s="9">
        <f t="shared" si="166"/>
        <v>79410</v>
      </c>
      <c r="E1169" s="3">
        <f t="shared" si="167"/>
        <v>31</v>
      </c>
      <c r="F1169" s="10">
        <f t="shared" si="168"/>
        <v>22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79389</v>
      </c>
      <c r="K1169" s="25">
        <f t="shared" si="170"/>
        <v>0</v>
      </c>
    </row>
    <row r="1170" spans="1:11" x14ac:dyDescent="0.25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79420</v>
      </c>
      <c r="B1170" s="24">
        <f t="shared" si="165"/>
        <v>2117</v>
      </c>
      <c r="C1170" s="9">
        <f t="shared" si="163"/>
        <v>79411</v>
      </c>
      <c r="D1170" s="9">
        <f t="shared" si="166"/>
        <v>79440</v>
      </c>
      <c r="E1170" s="3">
        <f t="shared" si="167"/>
        <v>30</v>
      </c>
      <c r="F1170" s="10">
        <f t="shared" si="168"/>
        <v>21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79420</v>
      </c>
      <c r="K1170" s="25">
        <f t="shared" si="170"/>
        <v>0</v>
      </c>
    </row>
    <row r="1171" spans="1:11" x14ac:dyDescent="0.25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79450</v>
      </c>
      <c r="B1171" s="24">
        <f t="shared" si="165"/>
        <v>2117</v>
      </c>
      <c r="C1171" s="9">
        <f t="shared" si="163"/>
        <v>79441</v>
      </c>
      <c r="D1171" s="9">
        <f t="shared" si="166"/>
        <v>79471</v>
      </c>
      <c r="E1171" s="3">
        <f t="shared" si="167"/>
        <v>31</v>
      </c>
      <c r="F1171" s="10">
        <f t="shared" si="168"/>
        <v>22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79450</v>
      </c>
      <c r="K1171" s="25">
        <f t="shared" si="170"/>
        <v>0</v>
      </c>
    </row>
    <row r="1172" spans="1:11" x14ac:dyDescent="0.25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79481</v>
      </c>
      <c r="B1172" s="24">
        <f t="shared" si="165"/>
        <v>2117</v>
      </c>
      <c r="C1172" s="9">
        <f t="shared" si="163"/>
        <v>79472</v>
      </c>
      <c r="D1172" s="9">
        <f t="shared" si="166"/>
        <v>79502</v>
      </c>
      <c r="E1172" s="3">
        <f t="shared" si="167"/>
        <v>31</v>
      </c>
      <c r="F1172" s="10">
        <f t="shared" si="168"/>
        <v>22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79481</v>
      </c>
      <c r="K1172" s="25">
        <f t="shared" si="170"/>
        <v>0</v>
      </c>
    </row>
    <row r="1173" spans="1:11" x14ac:dyDescent="0.25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79512</v>
      </c>
      <c r="B1173" s="24">
        <f t="shared" si="165"/>
        <v>2117</v>
      </c>
      <c r="C1173" s="9">
        <f t="shared" si="163"/>
        <v>79503</v>
      </c>
      <c r="D1173" s="9">
        <f t="shared" si="166"/>
        <v>79532</v>
      </c>
      <c r="E1173" s="3">
        <f t="shared" si="167"/>
        <v>30</v>
      </c>
      <c r="F1173" s="10">
        <f t="shared" si="168"/>
        <v>21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79512</v>
      </c>
      <c r="K1173" s="25">
        <f t="shared" si="170"/>
        <v>0</v>
      </c>
    </row>
    <row r="1174" spans="1:11" x14ac:dyDescent="0.25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79542</v>
      </c>
      <c r="B1174" s="24">
        <f t="shared" si="165"/>
        <v>2117</v>
      </c>
      <c r="C1174" s="9">
        <f t="shared" si="163"/>
        <v>79533</v>
      </c>
      <c r="D1174" s="9">
        <f t="shared" si="166"/>
        <v>79563</v>
      </c>
      <c r="E1174" s="3">
        <f t="shared" si="167"/>
        <v>31</v>
      </c>
      <c r="F1174" s="10">
        <f t="shared" si="168"/>
        <v>22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79542</v>
      </c>
      <c r="K1174" s="25">
        <f t="shared" si="170"/>
        <v>0</v>
      </c>
    </row>
    <row r="1175" spans="1:11" x14ac:dyDescent="0.25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79573</v>
      </c>
      <c r="B1175" s="24">
        <f t="shared" si="165"/>
        <v>2117</v>
      </c>
      <c r="C1175" s="9">
        <f t="shared" si="163"/>
        <v>79564</v>
      </c>
      <c r="D1175" s="9">
        <f t="shared" si="166"/>
        <v>79593</v>
      </c>
      <c r="E1175" s="3">
        <f t="shared" si="167"/>
        <v>30</v>
      </c>
      <c r="F1175" s="10">
        <f t="shared" si="168"/>
        <v>21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79573</v>
      </c>
      <c r="K1175" s="25">
        <f t="shared" si="170"/>
        <v>0</v>
      </c>
    </row>
    <row r="1176" spans="1:11" x14ac:dyDescent="0.25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79603</v>
      </c>
      <c r="B1176" s="24">
        <f t="shared" si="165"/>
        <v>2117</v>
      </c>
      <c r="C1176" s="9">
        <f t="shared" si="163"/>
        <v>79594</v>
      </c>
      <c r="D1176" s="9">
        <f t="shared" si="166"/>
        <v>79624</v>
      </c>
      <c r="E1176" s="3">
        <f t="shared" si="167"/>
        <v>31</v>
      </c>
      <c r="F1176" s="10">
        <f t="shared" si="168"/>
        <v>22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79603</v>
      </c>
      <c r="K1176" s="25">
        <f t="shared" si="170"/>
        <v>0</v>
      </c>
    </row>
    <row r="1177" spans="1:11" x14ac:dyDescent="0.25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79634</v>
      </c>
      <c r="B1177" s="24">
        <f t="shared" si="165"/>
        <v>2118</v>
      </c>
      <c r="C1177" s="9">
        <f t="shared" si="163"/>
        <v>79625</v>
      </c>
      <c r="D1177" s="9">
        <f t="shared" si="166"/>
        <v>79655</v>
      </c>
      <c r="E1177" s="3">
        <f t="shared" si="167"/>
        <v>31</v>
      </c>
      <c r="F1177" s="10">
        <f t="shared" si="168"/>
        <v>22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79634</v>
      </c>
      <c r="K1177" s="25">
        <f t="shared" si="170"/>
        <v>0</v>
      </c>
    </row>
    <row r="1178" spans="1:11" x14ac:dyDescent="0.25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79665</v>
      </c>
      <c r="B1178" s="24">
        <f t="shared" si="165"/>
        <v>2118</v>
      </c>
      <c r="C1178" s="9">
        <f t="shared" si="163"/>
        <v>79656</v>
      </c>
      <c r="D1178" s="9">
        <f t="shared" si="166"/>
        <v>79683</v>
      </c>
      <c r="E1178" s="3">
        <f t="shared" si="167"/>
        <v>28</v>
      </c>
      <c r="F1178" s="10">
        <f t="shared" si="168"/>
        <v>19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79665</v>
      </c>
      <c r="K1178" s="25">
        <f t="shared" si="170"/>
        <v>0</v>
      </c>
    </row>
    <row r="1179" spans="1:11" x14ac:dyDescent="0.25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79693</v>
      </c>
      <c r="B1179" s="24">
        <f t="shared" si="165"/>
        <v>2118</v>
      </c>
      <c r="C1179" s="9">
        <f t="shared" si="163"/>
        <v>79684</v>
      </c>
      <c r="D1179" s="9">
        <f t="shared" si="166"/>
        <v>79714</v>
      </c>
      <c r="E1179" s="3">
        <f t="shared" si="167"/>
        <v>31</v>
      </c>
      <c r="F1179" s="10">
        <f t="shared" si="168"/>
        <v>22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79693</v>
      </c>
      <c r="K1179" s="25">
        <f t="shared" si="170"/>
        <v>0</v>
      </c>
    </row>
    <row r="1180" spans="1:11" x14ac:dyDescent="0.25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79724</v>
      </c>
      <c r="B1180" s="24">
        <f t="shared" si="165"/>
        <v>2118</v>
      </c>
      <c r="C1180" s="9">
        <f t="shared" si="163"/>
        <v>79715</v>
      </c>
      <c r="D1180" s="9">
        <f t="shared" si="166"/>
        <v>79744</v>
      </c>
      <c r="E1180" s="3">
        <f t="shared" si="167"/>
        <v>30</v>
      </c>
      <c r="F1180" s="10">
        <f t="shared" si="168"/>
        <v>21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79724</v>
      </c>
      <c r="K1180" s="25">
        <f t="shared" si="170"/>
        <v>0</v>
      </c>
    </row>
    <row r="1181" spans="1:11" x14ac:dyDescent="0.25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79754</v>
      </c>
      <c r="B1181" s="24">
        <f t="shared" si="165"/>
        <v>2118</v>
      </c>
      <c r="C1181" s="9">
        <f t="shared" si="163"/>
        <v>79745</v>
      </c>
      <c r="D1181" s="9">
        <f t="shared" si="166"/>
        <v>79775</v>
      </c>
      <c r="E1181" s="3">
        <f t="shared" si="167"/>
        <v>31</v>
      </c>
      <c r="F1181" s="10">
        <f t="shared" si="168"/>
        <v>22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79754</v>
      </c>
      <c r="K1181" s="25">
        <f t="shared" si="170"/>
        <v>0</v>
      </c>
    </row>
    <row r="1182" spans="1:11" x14ac:dyDescent="0.25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79785</v>
      </c>
      <c r="B1182" s="24">
        <f t="shared" si="165"/>
        <v>2118</v>
      </c>
      <c r="C1182" s="9">
        <f t="shared" si="163"/>
        <v>79776</v>
      </c>
      <c r="D1182" s="9">
        <f t="shared" si="166"/>
        <v>79805</v>
      </c>
      <c r="E1182" s="3">
        <f t="shared" si="167"/>
        <v>30</v>
      </c>
      <c r="F1182" s="10">
        <f t="shared" si="168"/>
        <v>21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79785</v>
      </c>
      <c r="K1182" s="25">
        <f t="shared" si="170"/>
        <v>0</v>
      </c>
    </row>
    <row r="1183" spans="1:11" x14ac:dyDescent="0.25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79815</v>
      </c>
      <c r="B1183" s="24">
        <f t="shared" si="165"/>
        <v>2118</v>
      </c>
      <c r="C1183" s="9">
        <f t="shared" si="163"/>
        <v>79806</v>
      </c>
      <c r="D1183" s="9">
        <f t="shared" si="166"/>
        <v>79836</v>
      </c>
      <c r="E1183" s="3">
        <f t="shared" si="167"/>
        <v>31</v>
      </c>
      <c r="F1183" s="10">
        <f t="shared" si="168"/>
        <v>22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79815</v>
      </c>
      <c r="K1183" s="25">
        <f t="shared" si="170"/>
        <v>0</v>
      </c>
    </row>
    <row r="1184" spans="1:11" x14ac:dyDescent="0.25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79846</v>
      </c>
      <c r="B1184" s="24">
        <f t="shared" si="165"/>
        <v>2118</v>
      </c>
      <c r="C1184" s="9">
        <f t="shared" si="163"/>
        <v>79837</v>
      </c>
      <c r="D1184" s="9">
        <f t="shared" si="166"/>
        <v>79867</v>
      </c>
      <c r="E1184" s="3">
        <f t="shared" si="167"/>
        <v>31</v>
      </c>
      <c r="F1184" s="10">
        <f t="shared" si="168"/>
        <v>22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79846</v>
      </c>
      <c r="K1184" s="25">
        <f t="shared" si="170"/>
        <v>0</v>
      </c>
    </row>
    <row r="1185" spans="1:11" x14ac:dyDescent="0.25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79877</v>
      </c>
      <c r="B1185" s="24">
        <f t="shared" si="165"/>
        <v>2118</v>
      </c>
      <c r="C1185" s="9">
        <f t="shared" si="163"/>
        <v>79868</v>
      </c>
      <c r="D1185" s="9">
        <f t="shared" si="166"/>
        <v>79897</v>
      </c>
      <c r="E1185" s="3">
        <f t="shared" si="167"/>
        <v>30</v>
      </c>
      <c r="F1185" s="10">
        <f t="shared" si="168"/>
        <v>21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79877</v>
      </c>
      <c r="K1185" s="25">
        <f t="shared" si="170"/>
        <v>0</v>
      </c>
    </row>
    <row r="1186" spans="1:11" x14ac:dyDescent="0.25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79907</v>
      </c>
      <c r="B1186" s="24">
        <f t="shared" si="165"/>
        <v>2118</v>
      </c>
      <c r="C1186" s="9">
        <f t="shared" si="163"/>
        <v>79898</v>
      </c>
      <c r="D1186" s="9">
        <f t="shared" si="166"/>
        <v>79928</v>
      </c>
      <c r="E1186" s="3">
        <f t="shared" si="167"/>
        <v>31</v>
      </c>
      <c r="F1186" s="10">
        <f t="shared" si="168"/>
        <v>22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79907</v>
      </c>
      <c r="K1186" s="25">
        <f t="shared" si="170"/>
        <v>0</v>
      </c>
    </row>
    <row r="1187" spans="1:11" x14ac:dyDescent="0.25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79938</v>
      </c>
      <c r="B1187" s="24">
        <f t="shared" si="165"/>
        <v>2118</v>
      </c>
      <c r="C1187" s="9">
        <f t="shared" si="163"/>
        <v>79929</v>
      </c>
      <c r="D1187" s="9">
        <f t="shared" si="166"/>
        <v>79958</v>
      </c>
      <c r="E1187" s="3">
        <f t="shared" si="167"/>
        <v>30</v>
      </c>
      <c r="F1187" s="10">
        <f t="shared" si="168"/>
        <v>21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79938</v>
      </c>
      <c r="K1187" s="25">
        <f t="shared" si="170"/>
        <v>0</v>
      </c>
    </row>
    <row r="1188" spans="1:11" x14ac:dyDescent="0.25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79968</v>
      </c>
      <c r="B1188" s="24">
        <f t="shared" si="165"/>
        <v>2118</v>
      </c>
      <c r="C1188" s="9">
        <f t="shared" si="163"/>
        <v>79959</v>
      </c>
      <c r="D1188" s="9">
        <f t="shared" si="166"/>
        <v>79989</v>
      </c>
      <c r="E1188" s="3">
        <f t="shared" si="167"/>
        <v>31</v>
      </c>
      <c r="F1188" s="10">
        <f t="shared" si="168"/>
        <v>22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79968</v>
      </c>
      <c r="K1188" s="25">
        <f t="shared" si="170"/>
        <v>0</v>
      </c>
    </row>
    <row r="1189" spans="1:11" x14ac:dyDescent="0.25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79999</v>
      </c>
      <c r="B1189" s="24">
        <f t="shared" si="165"/>
        <v>2119</v>
      </c>
      <c r="C1189" s="9">
        <f t="shared" si="163"/>
        <v>79990</v>
      </c>
      <c r="D1189" s="9">
        <f t="shared" si="166"/>
        <v>80020</v>
      </c>
      <c r="E1189" s="3">
        <f t="shared" si="167"/>
        <v>31</v>
      </c>
      <c r="F1189" s="10">
        <f t="shared" si="168"/>
        <v>22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79999</v>
      </c>
      <c r="K1189" s="25">
        <f t="shared" si="170"/>
        <v>0</v>
      </c>
    </row>
    <row r="1190" spans="1:11" x14ac:dyDescent="0.25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80030</v>
      </c>
      <c r="B1190" s="24">
        <f t="shared" si="165"/>
        <v>2119</v>
      </c>
      <c r="C1190" s="9">
        <f t="shared" si="163"/>
        <v>80021</v>
      </c>
      <c r="D1190" s="9">
        <f t="shared" si="166"/>
        <v>80048</v>
      </c>
      <c r="E1190" s="3">
        <f t="shared" si="167"/>
        <v>28</v>
      </c>
      <c r="F1190" s="10">
        <f t="shared" si="168"/>
        <v>19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80030</v>
      </c>
      <c r="K1190" s="25">
        <f t="shared" si="170"/>
        <v>0</v>
      </c>
    </row>
    <row r="1191" spans="1:11" x14ac:dyDescent="0.25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80058</v>
      </c>
      <c r="B1191" s="24">
        <f t="shared" si="165"/>
        <v>2119</v>
      </c>
      <c r="C1191" s="9">
        <f t="shared" si="163"/>
        <v>80049</v>
      </c>
      <c r="D1191" s="9">
        <f t="shared" si="166"/>
        <v>80079</v>
      </c>
      <c r="E1191" s="3">
        <f t="shared" si="167"/>
        <v>31</v>
      </c>
      <c r="F1191" s="10">
        <f t="shared" si="168"/>
        <v>22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80058</v>
      </c>
      <c r="K1191" s="25">
        <f t="shared" si="170"/>
        <v>0</v>
      </c>
    </row>
    <row r="1192" spans="1:11" x14ac:dyDescent="0.25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80089</v>
      </c>
      <c r="B1192" s="24">
        <f t="shared" si="165"/>
        <v>2119</v>
      </c>
      <c r="C1192" s="9">
        <f t="shared" si="163"/>
        <v>80080</v>
      </c>
      <c r="D1192" s="9">
        <f t="shared" si="166"/>
        <v>80109</v>
      </c>
      <c r="E1192" s="3">
        <f t="shared" si="167"/>
        <v>30</v>
      </c>
      <c r="F1192" s="10">
        <f t="shared" si="168"/>
        <v>21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80089</v>
      </c>
      <c r="K1192" s="25">
        <f t="shared" si="170"/>
        <v>0</v>
      </c>
    </row>
    <row r="1193" spans="1:11" x14ac:dyDescent="0.25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80119</v>
      </c>
      <c r="B1193" s="24">
        <f t="shared" si="165"/>
        <v>2119</v>
      </c>
      <c r="C1193" s="9">
        <f t="shared" si="163"/>
        <v>80110</v>
      </c>
      <c r="D1193" s="9">
        <f t="shared" si="166"/>
        <v>80140</v>
      </c>
      <c r="E1193" s="3">
        <f t="shared" si="167"/>
        <v>31</v>
      </c>
      <c r="F1193" s="10">
        <f t="shared" si="168"/>
        <v>22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80119</v>
      </c>
      <c r="K1193" s="25">
        <f t="shared" si="170"/>
        <v>0</v>
      </c>
    </row>
    <row r="1194" spans="1:11" x14ac:dyDescent="0.25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80150</v>
      </c>
      <c r="B1194" s="24">
        <f t="shared" si="165"/>
        <v>2119</v>
      </c>
      <c r="C1194" s="9">
        <f t="shared" si="163"/>
        <v>80141</v>
      </c>
      <c r="D1194" s="9">
        <f t="shared" si="166"/>
        <v>80170</v>
      </c>
      <c r="E1194" s="3">
        <f t="shared" si="167"/>
        <v>30</v>
      </c>
      <c r="F1194" s="10">
        <f t="shared" si="168"/>
        <v>21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80150</v>
      </c>
      <c r="K1194" s="25">
        <f t="shared" si="170"/>
        <v>0</v>
      </c>
    </row>
    <row r="1195" spans="1:11" x14ac:dyDescent="0.25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80180</v>
      </c>
      <c r="B1195" s="24">
        <f t="shared" si="165"/>
        <v>2119</v>
      </c>
      <c r="C1195" s="9">
        <f t="shared" si="163"/>
        <v>80171</v>
      </c>
      <c r="D1195" s="9">
        <f t="shared" si="166"/>
        <v>80201</v>
      </c>
      <c r="E1195" s="3">
        <f t="shared" si="167"/>
        <v>31</v>
      </c>
      <c r="F1195" s="10">
        <f t="shared" si="168"/>
        <v>22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80180</v>
      </c>
      <c r="K1195" s="25">
        <f t="shared" si="170"/>
        <v>0</v>
      </c>
    </row>
    <row r="1196" spans="1:11" x14ac:dyDescent="0.25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80211</v>
      </c>
      <c r="B1196" s="24">
        <f t="shared" si="165"/>
        <v>2119</v>
      </c>
      <c r="C1196" s="9">
        <f t="shared" si="163"/>
        <v>80202</v>
      </c>
      <c r="D1196" s="9">
        <f t="shared" si="166"/>
        <v>80232</v>
      </c>
      <c r="E1196" s="3">
        <f t="shared" si="167"/>
        <v>31</v>
      </c>
      <c r="F1196" s="10">
        <f t="shared" si="168"/>
        <v>22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80211</v>
      </c>
      <c r="K1196" s="25">
        <f t="shared" si="170"/>
        <v>0</v>
      </c>
    </row>
    <row r="1197" spans="1:11" x14ac:dyDescent="0.25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80242</v>
      </c>
      <c r="B1197" s="24">
        <f t="shared" si="165"/>
        <v>2119</v>
      </c>
      <c r="C1197" s="9">
        <f t="shared" si="163"/>
        <v>80233</v>
      </c>
      <c r="D1197" s="9">
        <f t="shared" si="166"/>
        <v>80262</v>
      </c>
      <c r="E1197" s="3">
        <f t="shared" si="167"/>
        <v>30</v>
      </c>
      <c r="F1197" s="10">
        <f t="shared" si="168"/>
        <v>21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80242</v>
      </c>
      <c r="K1197" s="25">
        <f t="shared" si="170"/>
        <v>0</v>
      </c>
    </row>
    <row r="1198" spans="1:11" x14ac:dyDescent="0.25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80272</v>
      </c>
      <c r="B1198" s="24">
        <f t="shared" si="165"/>
        <v>2119</v>
      </c>
      <c r="C1198" s="9">
        <f t="shared" si="163"/>
        <v>80263</v>
      </c>
      <c r="D1198" s="9">
        <f t="shared" si="166"/>
        <v>80293</v>
      </c>
      <c r="E1198" s="3">
        <f t="shared" si="167"/>
        <v>31</v>
      </c>
      <c r="F1198" s="10">
        <f t="shared" si="168"/>
        <v>22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80272</v>
      </c>
      <c r="K1198" s="25">
        <f t="shared" si="170"/>
        <v>0</v>
      </c>
    </row>
    <row r="1199" spans="1:11" x14ac:dyDescent="0.25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80303</v>
      </c>
      <c r="B1199" s="24">
        <f t="shared" si="165"/>
        <v>2119</v>
      </c>
      <c r="C1199" s="9">
        <f t="shared" si="163"/>
        <v>80294</v>
      </c>
      <c r="D1199" s="9">
        <f t="shared" si="166"/>
        <v>80323</v>
      </c>
      <c r="E1199" s="3">
        <f t="shared" si="167"/>
        <v>30</v>
      </c>
      <c r="F1199" s="10">
        <f t="shared" si="168"/>
        <v>21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80303</v>
      </c>
      <c r="K1199" s="25">
        <f t="shared" si="170"/>
        <v>0</v>
      </c>
    </row>
    <row r="1200" spans="1:11" x14ac:dyDescent="0.25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80333</v>
      </c>
      <c r="B1200" s="24">
        <f t="shared" si="165"/>
        <v>2119</v>
      </c>
      <c r="C1200" s="9">
        <f t="shared" si="163"/>
        <v>80324</v>
      </c>
      <c r="D1200" s="9">
        <f t="shared" si="166"/>
        <v>80354</v>
      </c>
      <c r="E1200" s="3">
        <f t="shared" si="167"/>
        <v>31</v>
      </c>
      <c r="F1200" s="10">
        <f t="shared" si="168"/>
        <v>22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80333</v>
      </c>
      <c r="K1200" s="25">
        <f t="shared" si="170"/>
        <v>0</v>
      </c>
    </row>
    <row r="1201" spans="1:11" x14ac:dyDescent="0.25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80364</v>
      </c>
      <c r="B1201" s="24">
        <f t="shared" si="165"/>
        <v>2120</v>
      </c>
      <c r="C1201" s="9">
        <f t="shared" si="163"/>
        <v>80355</v>
      </c>
      <c r="D1201" s="9">
        <f t="shared" si="166"/>
        <v>80385</v>
      </c>
      <c r="E1201" s="3">
        <f t="shared" si="167"/>
        <v>31</v>
      </c>
      <c r="F1201" s="10">
        <f t="shared" si="168"/>
        <v>22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80364</v>
      </c>
      <c r="K1201" s="25">
        <f t="shared" si="170"/>
        <v>0</v>
      </c>
    </row>
    <row r="1202" spans="1:11" x14ac:dyDescent="0.25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80395</v>
      </c>
      <c r="B1202" s="24">
        <f t="shared" si="165"/>
        <v>2120</v>
      </c>
      <c r="C1202" s="9">
        <f t="shared" si="163"/>
        <v>80386</v>
      </c>
      <c r="D1202" s="9">
        <f t="shared" si="166"/>
        <v>80414</v>
      </c>
      <c r="E1202" s="3">
        <f t="shared" si="167"/>
        <v>29</v>
      </c>
      <c r="F1202" s="10">
        <f t="shared" si="168"/>
        <v>20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80395</v>
      </c>
      <c r="K1202" s="25">
        <f t="shared" si="170"/>
        <v>0</v>
      </c>
    </row>
    <row r="1203" spans="1:11" x14ac:dyDescent="0.25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80424</v>
      </c>
      <c r="B1203" s="24">
        <f t="shared" si="165"/>
        <v>2120</v>
      </c>
      <c r="C1203" s="9">
        <f t="shared" si="163"/>
        <v>80415</v>
      </c>
      <c r="D1203" s="9">
        <f t="shared" si="166"/>
        <v>80445</v>
      </c>
      <c r="E1203" s="3">
        <f t="shared" si="167"/>
        <v>31</v>
      </c>
      <c r="F1203" s="10">
        <f t="shared" si="168"/>
        <v>22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80424</v>
      </c>
      <c r="K1203" s="25">
        <f t="shared" si="170"/>
        <v>0</v>
      </c>
    </row>
    <row r="1204" spans="1:11" x14ac:dyDescent="0.25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80455</v>
      </c>
      <c r="B1204" s="24">
        <f t="shared" si="165"/>
        <v>2120</v>
      </c>
      <c r="C1204" s="9">
        <f t="shared" si="163"/>
        <v>80446</v>
      </c>
      <c r="D1204" s="9">
        <f t="shared" si="166"/>
        <v>80475</v>
      </c>
      <c r="E1204" s="3">
        <f t="shared" si="167"/>
        <v>30</v>
      </c>
      <c r="F1204" s="10">
        <f t="shared" si="168"/>
        <v>21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80455</v>
      </c>
      <c r="K1204" s="25">
        <f t="shared" si="170"/>
        <v>0</v>
      </c>
    </row>
    <row r="1205" spans="1:11" x14ac:dyDescent="0.25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80485</v>
      </c>
      <c r="B1205" s="24">
        <f t="shared" si="165"/>
        <v>2120</v>
      </c>
      <c r="C1205" s="9">
        <f t="shared" si="163"/>
        <v>80476</v>
      </c>
      <c r="D1205" s="9">
        <f t="shared" si="166"/>
        <v>80506</v>
      </c>
      <c r="E1205" s="3">
        <f t="shared" si="167"/>
        <v>31</v>
      </c>
      <c r="F1205" s="10">
        <f t="shared" si="168"/>
        <v>22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80485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42578125" style="42" bestFit="1" customWidth="1"/>
    <col min="5" max="5" width="19.42578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42578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42578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42578125" bestFit="1" customWidth="1"/>
  </cols>
  <sheetData>
    <row r="1" spans="1:38" x14ac:dyDescent="0.25">
      <c r="A1" s="41" t="s">
        <v>67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 x14ac:dyDescent="0.25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 x14ac:dyDescent="0.25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 x14ac:dyDescent="0.25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 x14ac:dyDescent="0.25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 x14ac:dyDescent="0.25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 x14ac:dyDescent="0.25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 x14ac:dyDescent="0.25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 x14ac:dyDescent="0.25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 x14ac:dyDescent="0.25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 x14ac:dyDescent="0.25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 x14ac:dyDescent="0.25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 x14ac:dyDescent="0.25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 x14ac:dyDescent="0.25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 x14ac:dyDescent="0.25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 x14ac:dyDescent="0.25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 x14ac:dyDescent="0.25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 x14ac:dyDescent="0.25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 x14ac:dyDescent="0.25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 x14ac:dyDescent="0.25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 x14ac:dyDescent="0.25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 x14ac:dyDescent="0.25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 x14ac:dyDescent="0.25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 x14ac:dyDescent="0.25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 x14ac:dyDescent="0.25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 x14ac:dyDescent="0.25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 x14ac:dyDescent="0.25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 x14ac:dyDescent="0.25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 x14ac:dyDescent="0.25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 x14ac:dyDescent="0.25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 x14ac:dyDescent="0.25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 x14ac:dyDescent="0.25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 x14ac:dyDescent="0.25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 x14ac:dyDescent="0.25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 x14ac:dyDescent="0.25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 x14ac:dyDescent="0.25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 x14ac:dyDescent="0.25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 x14ac:dyDescent="0.25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 x14ac:dyDescent="0.25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 x14ac:dyDescent="0.25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 x14ac:dyDescent="0.25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 x14ac:dyDescent="0.25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 x14ac:dyDescent="0.25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 x14ac:dyDescent="0.25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 x14ac:dyDescent="0.25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 x14ac:dyDescent="0.25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 x14ac:dyDescent="0.25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 x14ac:dyDescent="0.25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 x14ac:dyDescent="0.25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 x14ac:dyDescent="0.25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 x14ac:dyDescent="0.25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 x14ac:dyDescent="0.25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 x14ac:dyDescent="0.25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 x14ac:dyDescent="0.25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 x14ac:dyDescent="0.25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 x14ac:dyDescent="0.25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 x14ac:dyDescent="0.25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 x14ac:dyDescent="0.25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 x14ac:dyDescent="0.25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 x14ac:dyDescent="0.25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 x14ac:dyDescent="0.25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 x14ac:dyDescent="0.25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 x14ac:dyDescent="0.25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 x14ac:dyDescent="0.25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 x14ac:dyDescent="0.25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 x14ac:dyDescent="0.25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 x14ac:dyDescent="0.25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 x14ac:dyDescent="0.25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 x14ac:dyDescent="0.25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 x14ac:dyDescent="0.25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 x14ac:dyDescent="0.25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 x14ac:dyDescent="0.25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 x14ac:dyDescent="0.25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 x14ac:dyDescent="0.25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 x14ac:dyDescent="0.25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 x14ac:dyDescent="0.25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 x14ac:dyDescent="0.25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 x14ac:dyDescent="0.25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 x14ac:dyDescent="0.25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 x14ac:dyDescent="0.25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 x14ac:dyDescent="0.25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 x14ac:dyDescent="0.25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 x14ac:dyDescent="0.25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 x14ac:dyDescent="0.25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 x14ac:dyDescent="0.25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 x14ac:dyDescent="0.25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 x14ac:dyDescent="0.25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 x14ac:dyDescent="0.25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 x14ac:dyDescent="0.25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 x14ac:dyDescent="0.25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 x14ac:dyDescent="0.25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 x14ac:dyDescent="0.25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 x14ac:dyDescent="0.25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 x14ac:dyDescent="0.25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 x14ac:dyDescent="0.25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 x14ac:dyDescent="0.25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 x14ac:dyDescent="0.25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 x14ac:dyDescent="0.25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 x14ac:dyDescent="0.25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 x14ac:dyDescent="0.25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 x14ac:dyDescent="0.25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 x14ac:dyDescent="0.25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 x14ac:dyDescent="0.25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 x14ac:dyDescent="0.25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 x14ac:dyDescent="0.25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 x14ac:dyDescent="0.25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 x14ac:dyDescent="0.25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 x14ac:dyDescent="0.25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 x14ac:dyDescent="0.25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 x14ac:dyDescent="0.25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 x14ac:dyDescent="0.25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 x14ac:dyDescent="0.25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 x14ac:dyDescent="0.25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 x14ac:dyDescent="0.25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 x14ac:dyDescent="0.25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 x14ac:dyDescent="0.25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 x14ac:dyDescent="0.25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 x14ac:dyDescent="0.25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 x14ac:dyDescent="0.25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 x14ac:dyDescent="0.25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 x14ac:dyDescent="0.25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 x14ac:dyDescent="0.25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 x14ac:dyDescent="0.25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 x14ac:dyDescent="0.25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 x14ac:dyDescent="0.25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 x14ac:dyDescent="0.25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 x14ac:dyDescent="0.25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 x14ac:dyDescent="0.25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 x14ac:dyDescent="0.25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 x14ac:dyDescent="0.25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 x14ac:dyDescent="0.25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 x14ac:dyDescent="0.25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 x14ac:dyDescent="0.25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 x14ac:dyDescent="0.25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 x14ac:dyDescent="0.25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 x14ac:dyDescent="0.25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 x14ac:dyDescent="0.25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 x14ac:dyDescent="0.25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 x14ac:dyDescent="0.25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 x14ac:dyDescent="0.25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 x14ac:dyDescent="0.25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 x14ac:dyDescent="0.25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 x14ac:dyDescent="0.25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 x14ac:dyDescent="0.25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 x14ac:dyDescent="0.25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 x14ac:dyDescent="0.25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 x14ac:dyDescent="0.25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 x14ac:dyDescent="0.25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 x14ac:dyDescent="0.25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 x14ac:dyDescent="0.25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 x14ac:dyDescent="0.25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 x14ac:dyDescent="0.25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 x14ac:dyDescent="0.25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 x14ac:dyDescent="0.25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 x14ac:dyDescent="0.25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 x14ac:dyDescent="0.25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 x14ac:dyDescent="0.25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 x14ac:dyDescent="0.25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 x14ac:dyDescent="0.25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 x14ac:dyDescent="0.25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 x14ac:dyDescent="0.25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 x14ac:dyDescent="0.25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 x14ac:dyDescent="0.25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 x14ac:dyDescent="0.25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 x14ac:dyDescent="0.25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 x14ac:dyDescent="0.25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 x14ac:dyDescent="0.25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 x14ac:dyDescent="0.25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 x14ac:dyDescent="0.25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 x14ac:dyDescent="0.25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 x14ac:dyDescent="0.25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 x14ac:dyDescent="0.25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 x14ac:dyDescent="0.25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 x14ac:dyDescent="0.25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 x14ac:dyDescent="0.25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 x14ac:dyDescent="0.25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 x14ac:dyDescent="0.25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 x14ac:dyDescent="0.25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 x14ac:dyDescent="0.25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 x14ac:dyDescent="0.25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 x14ac:dyDescent="0.25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 x14ac:dyDescent="0.25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 x14ac:dyDescent="0.25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 x14ac:dyDescent="0.25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 x14ac:dyDescent="0.25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 x14ac:dyDescent="0.25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 x14ac:dyDescent="0.25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 x14ac:dyDescent="0.25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 x14ac:dyDescent="0.25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 x14ac:dyDescent="0.25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 x14ac:dyDescent="0.25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 x14ac:dyDescent="0.25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 x14ac:dyDescent="0.25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 x14ac:dyDescent="0.25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 x14ac:dyDescent="0.25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 x14ac:dyDescent="0.25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 x14ac:dyDescent="0.25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 x14ac:dyDescent="0.25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 x14ac:dyDescent="0.25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 x14ac:dyDescent="0.25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 x14ac:dyDescent="0.25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 x14ac:dyDescent="0.25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 x14ac:dyDescent="0.25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 x14ac:dyDescent="0.25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 x14ac:dyDescent="0.25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 x14ac:dyDescent="0.25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 x14ac:dyDescent="0.25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 x14ac:dyDescent="0.25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 x14ac:dyDescent="0.25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 x14ac:dyDescent="0.25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 x14ac:dyDescent="0.25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 x14ac:dyDescent="0.25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 x14ac:dyDescent="0.25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 x14ac:dyDescent="0.25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 x14ac:dyDescent="0.25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 x14ac:dyDescent="0.25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 x14ac:dyDescent="0.25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 x14ac:dyDescent="0.25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 x14ac:dyDescent="0.25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 x14ac:dyDescent="0.25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 x14ac:dyDescent="0.25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 x14ac:dyDescent="0.25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 x14ac:dyDescent="0.25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 x14ac:dyDescent="0.25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 x14ac:dyDescent="0.25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 x14ac:dyDescent="0.25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 x14ac:dyDescent="0.25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 x14ac:dyDescent="0.25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 x14ac:dyDescent="0.25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 x14ac:dyDescent="0.25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 x14ac:dyDescent="0.25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 x14ac:dyDescent="0.25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 x14ac:dyDescent="0.25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 x14ac:dyDescent="0.25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 x14ac:dyDescent="0.25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 x14ac:dyDescent="0.25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 x14ac:dyDescent="0.25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 x14ac:dyDescent="0.25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 x14ac:dyDescent="0.25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 x14ac:dyDescent="0.25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 x14ac:dyDescent="0.25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 x14ac:dyDescent="0.25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 x14ac:dyDescent="0.25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 x14ac:dyDescent="0.25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 x14ac:dyDescent="0.25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 x14ac:dyDescent="0.25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 x14ac:dyDescent="0.25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 x14ac:dyDescent="0.25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 x14ac:dyDescent="0.25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 x14ac:dyDescent="0.25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 x14ac:dyDescent="0.25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 x14ac:dyDescent="0.25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 x14ac:dyDescent="0.25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 x14ac:dyDescent="0.25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 x14ac:dyDescent="0.25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 x14ac:dyDescent="0.25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 x14ac:dyDescent="0.25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 x14ac:dyDescent="0.25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 x14ac:dyDescent="0.25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 x14ac:dyDescent="0.25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 x14ac:dyDescent="0.25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 x14ac:dyDescent="0.25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 x14ac:dyDescent="0.25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 x14ac:dyDescent="0.25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 x14ac:dyDescent="0.25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 x14ac:dyDescent="0.25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 x14ac:dyDescent="0.25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 x14ac:dyDescent="0.25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 x14ac:dyDescent="0.25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 x14ac:dyDescent="0.25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 x14ac:dyDescent="0.25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 x14ac:dyDescent="0.25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 x14ac:dyDescent="0.25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 x14ac:dyDescent="0.25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 x14ac:dyDescent="0.25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 x14ac:dyDescent="0.25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 x14ac:dyDescent="0.25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 x14ac:dyDescent="0.25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 x14ac:dyDescent="0.25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 x14ac:dyDescent="0.25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 x14ac:dyDescent="0.25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 x14ac:dyDescent="0.25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 x14ac:dyDescent="0.25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 x14ac:dyDescent="0.25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 x14ac:dyDescent="0.25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 x14ac:dyDescent="0.25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 x14ac:dyDescent="0.25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 x14ac:dyDescent="0.25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 x14ac:dyDescent="0.25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 x14ac:dyDescent="0.25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 x14ac:dyDescent="0.25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 x14ac:dyDescent="0.25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 x14ac:dyDescent="0.25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 x14ac:dyDescent="0.25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 x14ac:dyDescent="0.25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 x14ac:dyDescent="0.25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 x14ac:dyDescent="0.25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 x14ac:dyDescent="0.25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 x14ac:dyDescent="0.25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 x14ac:dyDescent="0.25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 x14ac:dyDescent="0.25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 x14ac:dyDescent="0.25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 x14ac:dyDescent="0.25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 x14ac:dyDescent="0.25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 x14ac:dyDescent="0.25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 x14ac:dyDescent="0.25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 x14ac:dyDescent="0.25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 x14ac:dyDescent="0.25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 x14ac:dyDescent="0.25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 x14ac:dyDescent="0.25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 x14ac:dyDescent="0.25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 x14ac:dyDescent="0.25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 x14ac:dyDescent="0.25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 x14ac:dyDescent="0.25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 x14ac:dyDescent="0.25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 x14ac:dyDescent="0.25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 x14ac:dyDescent="0.25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 x14ac:dyDescent="0.25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 x14ac:dyDescent="0.25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 x14ac:dyDescent="0.25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 x14ac:dyDescent="0.25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 x14ac:dyDescent="0.25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 x14ac:dyDescent="0.25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 x14ac:dyDescent="0.25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 x14ac:dyDescent="0.25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 x14ac:dyDescent="0.25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 x14ac:dyDescent="0.25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 x14ac:dyDescent="0.25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 x14ac:dyDescent="0.25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 x14ac:dyDescent="0.25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 x14ac:dyDescent="0.25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 x14ac:dyDescent="0.25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 x14ac:dyDescent="0.25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 x14ac:dyDescent="0.25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 x14ac:dyDescent="0.25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 x14ac:dyDescent="0.25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 x14ac:dyDescent="0.25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 x14ac:dyDescent="0.25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 x14ac:dyDescent="0.25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 x14ac:dyDescent="0.25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 x14ac:dyDescent="0.25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 x14ac:dyDescent="0.25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 x14ac:dyDescent="0.25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 x14ac:dyDescent="0.25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 x14ac:dyDescent="0.25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 x14ac:dyDescent="0.25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 x14ac:dyDescent="0.25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 x14ac:dyDescent="0.25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 x14ac:dyDescent="0.25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 x14ac:dyDescent="0.25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 x14ac:dyDescent="0.25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 x14ac:dyDescent="0.25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 x14ac:dyDescent="0.25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 x14ac:dyDescent="0.25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 x14ac:dyDescent="0.25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 x14ac:dyDescent="0.25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 x14ac:dyDescent="0.25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 x14ac:dyDescent="0.25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 x14ac:dyDescent="0.25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 x14ac:dyDescent="0.25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 x14ac:dyDescent="0.25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 x14ac:dyDescent="0.25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 x14ac:dyDescent="0.25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 x14ac:dyDescent="0.25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 x14ac:dyDescent="0.25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 x14ac:dyDescent="0.25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 x14ac:dyDescent="0.25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 x14ac:dyDescent="0.25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 x14ac:dyDescent="0.25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 x14ac:dyDescent="0.25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 x14ac:dyDescent="0.25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 x14ac:dyDescent="0.25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 x14ac:dyDescent="0.25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 x14ac:dyDescent="0.25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 x14ac:dyDescent="0.25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 x14ac:dyDescent="0.25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 x14ac:dyDescent="0.25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 x14ac:dyDescent="0.25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 x14ac:dyDescent="0.25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 x14ac:dyDescent="0.25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 x14ac:dyDescent="0.25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 x14ac:dyDescent="0.25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 x14ac:dyDescent="0.25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 x14ac:dyDescent="0.25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 x14ac:dyDescent="0.25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 x14ac:dyDescent="0.25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 x14ac:dyDescent="0.25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 x14ac:dyDescent="0.25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 x14ac:dyDescent="0.25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 x14ac:dyDescent="0.25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 x14ac:dyDescent="0.25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 x14ac:dyDescent="0.25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 x14ac:dyDescent="0.25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 x14ac:dyDescent="0.25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 x14ac:dyDescent="0.25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 x14ac:dyDescent="0.25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 x14ac:dyDescent="0.25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 x14ac:dyDescent="0.25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 x14ac:dyDescent="0.25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 x14ac:dyDescent="0.25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 x14ac:dyDescent="0.25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 x14ac:dyDescent="0.25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 x14ac:dyDescent="0.25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 x14ac:dyDescent="0.25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 x14ac:dyDescent="0.25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 x14ac:dyDescent="0.25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 x14ac:dyDescent="0.25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 x14ac:dyDescent="0.25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 x14ac:dyDescent="0.25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 x14ac:dyDescent="0.25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 x14ac:dyDescent="0.25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 x14ac:dyDescent="0.25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 x14ac:dyDescent="0.25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 x14ac:dyDescent="0.25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 x14ac:dyDescent="0.25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 x14ac:dyDescent="0.25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 x14ac:dyDescent="0.25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 x14ac:dyDescent="0.25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 x14ac:dyDescent="0.25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 x14ac:dyDescent="0.25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 x14ac:dyDescent="0.25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 x14ac:dyDescent="0.25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 x14ac:dyDescent="0.25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 x14ac:dyDescent="0.25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 x14ac:dyDescent="0.25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 x14ac:dyDescent="0.25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 x14ac:dyDescent="0.25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 x14ac:dyDescent="0.25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 x14ac:dyDescent="0.25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 x14ac:dyDescent="0.25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 x14ac:dyDescent="0.25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 x14ac:dyDescent="0.25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 x14ac:dyDescent="0.25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 x14ac:dyDescent="0.25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 x14ac:dyDescent="0.25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 x14ac:dyDescent="0.25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 x14ac:dyDescent="0.25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 x14ac:dyDescent="0.25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 x14ac:dyDescent="0.25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 x14ac:dyDescent="0.25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 x14ac:dyDescent="0.25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 x14ac:dyDescent="0.25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 x14ac:dyDescent="0.25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 x14ac:dyDescent="0.25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 x14ac:dyDescent="0.25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 x14ac:dyDescent="0.25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 x14ac:dyDescent="0.25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 x14ac:dyDescent="0.25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 x14ac:dyDescent="0.25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 x14ac:dyDescent="0.25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 x14ac:dyDescent="0.25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 x14ac:dyDescent="0.25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 x14ac:dyDescent="0.25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 x14ac:dyDescent="0.25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 x14ac:dyDescent="0.25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 x14ac:dyDescent="0.25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 x14ac:dyDescent="0.25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 x14ac:dyDescent="0.25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 x14ac:dyDescent="0.25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 x14ac:dyDescent="0.25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 x14ac:dyDescent="0.25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 x14ac:dyDescent="0.25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 x14ac:dyDescent="0.25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 x14ac:dyDescent="0.25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 x14ac:dyDescent="0.25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 x14ac:dyDescent="0.25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 x14ac:dyDescent="0.25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 x14ac:dyDescent="0.25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 x14ac:dyDescent="0.25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 x14ac:dyDescent="0.25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 x14ac:dyDescent="0.25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 x14ac:dyDescent="0.25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 x14ac:dyDescent="0.25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 x14ac:dyDescent="0.25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 x14ac:dyDescent="0.25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 x14ac:dyDescent="0.25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 x14ac:dyDescent="0.25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 x14ac:dyDescent="0.25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 x14ac:dyDescent="0.25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 x14ac:dyDescent="0.25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 x14ac:dyDescent="0.25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 x14ac:dyDescent="0.25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 x14ac:dyDescent="0.25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 x14ac:dyDescent="0.25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 x14ac:dyDescent="0.25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 x14ac:dyDescent="0.25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 x14ac:dyDescent="0.25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 x14ac:dyDescent="0.25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 x14ac:dyDescent="0.25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 x14ac:dyDescent="0.25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 x14ac:dyDescent="0.25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 x14ac:dyDescent="0.25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 x14ac:dyDescent="0.25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 x14ac:dyDescent="0.25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 x14ac:dyDescent="0.25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 x14ac:dyDescent="0.25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 x14ac:dyDescent="0.25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 x14ac:dyDescent="0.25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 x14ac:dyDescent="0.25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 x14ac:dyDescent="0.25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 x14ac:dyDescent="0.25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 x14ac:dyDescent="0.25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 x14ac:dyDescent="0.25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 x14ac:dyDescent="0.25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 x14ac:dyDescent="0.25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 x14ac:dyDescent="0.25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 x14ac:dyDescent="0.25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 x14ac:dyDescent="0.25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 x14ac:dyDescent="0.25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 x14ac:dyDescent="0.25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 x14ac:dyDescent="0.25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 x14ac:dyDescent="0.25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 x14ac:dyDescent="0.25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 x14ac:dyDescent="0.25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 x14ac:dyDescent="0.25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 x14ac:dyDescent="0.25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 x14ac:dyDescent="0.25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 x14ac:dyDescent="0.25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 x14ac:dyDescent="0.25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 x14ac:dyDescent="0.25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 x14ac:dyDescent="0.25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 x14ac:dyDescent="0.25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 x14ac:dyDescent="0.25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 x14ac:dyDescent="0.25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 x14ac:dyDescent="0.25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 x14ac:dyDescent="0.25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 x14ac:dyDescent="0.25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 x14ac:dyDescent="0.25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 x14ac:dyDescent="0.25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 x14ac:dyDescent="0.25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 x14ac:dyDescent="0.25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 x14ac:dyDescent="0.25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 x14ac:dyDescent="0.25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 x14ac:dyDescent="0.25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 x14ac:dyDescent="0.25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 x14ac:dyDescent="0.25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 x14ac:dyDescent="0.25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 x14ac:dyDescent="0.25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 x14ac:dyDescent="0.25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 x14ac:dyDescent="0.25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 x14ac:dyDescent="0.25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 x14ac:dyDescent="0.25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 x14ac:dyDescent="0.25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 x14ac:dyDescent="0.25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 x14ac:dyDescent="0.25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 x14ac:dyDescent="0.25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 x14ac:dyDescent="0.25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 x14ac:dyDescent="0.25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 x14ac:dyDescent="0.25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 x14ac:dyDescent="0.25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 x14ac:dyDescent="0.25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 x14ac:dyDescent="0.25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 x14ac:dyDescent="0.25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 x14ac:dyDescent="0.25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 x14ac:dyDescent="0.25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 x14ac:dyDescent="0.25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 x14ac:dyDescent="0.25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 x14ac:dyDescent="0.25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 x14ac:dyDescent="0.25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 x14ac:dyDescent="0.25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 x14ac:dyDescent="0.25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 x14ac:dyDescent="0.25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 x14ac:dyDescent="0.25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 x14ac:dyDescent="0.25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 x14ac:dyDescent="0.25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 x14ac:dyDescent="0.25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 x14ac:dyDescent="0.25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 x14ac:dyDescent="0.25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 x14ac:dyDescent="0.25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 x14ac:dyDescent="0.25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 x14ac:dyDescent="0.25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 x14ac:dyDescent="0.25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 x14ac:dyDescent="0.25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 x14ac:dyDescent="0.25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 x14ac:dyDescent="0.25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 x14ac:dyDescent="0.25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 x14ac:dyDescent="0.25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 x14ac:dyDescent="0.25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 x14ac:dyDescent="0.25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 x14ac:dyDescent="0.25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 x14ac:dyDescent="0.25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 x14ac:dyDescent="0.25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 x14ac:dyDescent="0.25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 x14ac:dyDescent="0.25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 x14ac:dyDescent="0.25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 x14ac:dyDescent="0.25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 x14ac:dyDescent="0.25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 x14ac:dyDescent="0.25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 x14ac:dyDescent="0.25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 x14ac:dyDescent="0.25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 x14ac:dyDescent="0.25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 x14ac:dyDescent="0.25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 x14ac:dyDescent="0.25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 x14ac:dyDescent="0.25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 x14ac:dyDescent="0.25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 x14ac:dyDescent="0.25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 x14ac:dyDescent="0.25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 x14ac:dyDescent="0.25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 x14ac:dyDescent="0.25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 x14ac:dyDescent="0.25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 x14ac:dyDescent="0.25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 x14ac:dyDescent="0.25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 x14ac:dyDescent="0.25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 x14ac:dyDescent="0.25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 x14ac:dyDescent="0.25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 x14ac:dyDescent="0.25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 x14ac:dyDescent="0.25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 x14ac:dyDescent="0.25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 x14ac:dyDescent="0.25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 x14ac:dyDescent="0.25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 x14ac:dyDescent="0.25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 x14ac:dyDescent="0.25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 x14ac:dyDescent="0.25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 x14ac:dyDescent="0.25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 x14ac:dyDescent="0.25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 x14ac:dyDescent="0.25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 x14ac:dyDescent="0.25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 x14ac:dyDescent="0.25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 x14ac:dyDescent="0.25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 x14ac:dyDescent="0.25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 x14ac:dyDescent="0.25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 x14ac:dyDescent="0.25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 x14ac:dyDescent="0.25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 x14ac:dyDescent="0.25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 x14ac:dyDescent="0.25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 x14ac:dyDescent="0.25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 x14ac:dyDescent="0.25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 x14ac:dyDescent="0.25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 x14ac:dyDescent="0.25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 x14ac:dyDescent="0.25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 x14ac:dyDescent="0.25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 x14ac:dyDescent="0.25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 x14ac:dyDescent="0.25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 x14ac:dyDescent="0.25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 x14ac:dyDescent="0.25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 x14ac:dyDescent="0.25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 x14ac:dyDescent="0.25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 x14ac:dyDescent="0.25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 x14ac:dyDescent="0.25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 x14ac:dyDescent="0.25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 x14ac:dyDescent="0.25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 x14ac:dyDescent="0.25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 x14ac:dyDescent="0.25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 x14ac:dyDescent="0.25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 x14ac:dyDescent="0.25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 x14ac:dyDescent="0.25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 x14ac:dyDescent="0.25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 x14ac:dyDescent="0.25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 x14ac:dyDescent="0.25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 x14ac:dyDescent="0.25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 x14ac:dyDescent="0.25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 x14ac:dyDescent="0.25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 x14ac:dyDescent="0.25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 x14ac:dyDescent="0.25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 x14ac:dyDescent="0.25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 x14ac:dyDescent="0.25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 x14ac:dyDescent="0.25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 x14ac:dyDescent="0.25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 x14ac:dyDescent="0.25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 x14ac:dyDescent="0.25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 x14ac:dyDescent="0.25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 x14ac:dyDescent="0.25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 x14ac:dyDescent="0.25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 x14ac:dyDescent="0.25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 x14ac:dyDescent="0.25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 x14ac:dyDescent="0.25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 x14ac:dyDescent="0.25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 x14ac:dyDescent="0.25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 x14ac:dyDescent="0.25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 x14ac:dyDescent="0.25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 x14ac:dyDescent="0.25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 x14ac:dyDescent="0.25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 x14ac:dyDescent="0.25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 x14ac:dyDescent="0.25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 x14ac:dyDescent="0.25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 x14ac:dyDescent="0.25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 x14ac:dyDescent="0.25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 x14ac:dyDescent="0.25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 x14ac:dyDescent="0.25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 x14ac:dyDescent="0.25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 x14ac:dyDescent="0.25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 x14ac:dyDescent="0.25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 x14ac:dyDescent="0.25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 x14ac:dyDescent="0.25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 x14ac:dyDescent="0.25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 x14ac:dyDescent="0.25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 x14ac:dyDescent="0.25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 x14ac:dyDescent="0.25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 x14ac:dyDescent="0.25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 x14ac:dyDescent="0.25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 x14ac:dyDescent="0.25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 x14ac:dyDescent="0.25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 x14ac:dyDescent="0.25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 x14ac:dyDescent="0.25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 x14ac:dyDescent="0.25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 x14ac:dyDescent="0.25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 x14ac:dyDescent="0.25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 x14ac:dyDescent="0.25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 x14ac:dyDescent="0.25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 x14ac:dyDescent="0.25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 x14ac:dyDescent="0.25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 x14ac:dyDescent="0.25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 x14ac:dyDescent="0.25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 x14ac:dyDescent="0.25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 x14ac:dyDescent="0.25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 x14ac:dyDescent="0.25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 x14ac:dyDescent="0.25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 x14ac:dyDescent="0.25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 x14ac:dyDescent="0.25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 x14ac:dyDescent="0.25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 x14ac:dyDescent="0.25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 x14ac:dyDescent="0.25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 x14ac:dyDescent="0.25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 x14ac:dyDescent="0.25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 x14ac:dyDescent="0.25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 x14ac:dyDescent="0.25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 x14ac:dyDescent="0.25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 x14ac:dyDescent="0.25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 x14ac:dyDescent="0.25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 x14ac:dyDescent="0.25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 x14ac:dyDescent="0.25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 x14ac:dyDescent="0.25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 x14ac:dyDescent="0.25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 x14ac:dyDescent="0.25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 x14ac:dyDescent="0.25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 x14ac:dyDescent="0.25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 x14ac:dyDescent="0.25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 x14ac:dyDescent="0.25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 x14ac:dyDescent="0.25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 x14ac:dyDescent="0.25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 x14ac:dyDescent="0.25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 x14ac:dyDescent="0.25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 x14ac:dyDescent="0.25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 x14ac:dyDescent="0.25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 x14ac:dyDescent="0.25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 x14ac:dyDescent="0.25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 x14ac:dyDescent="0.25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 x14ac:dyDescent="0.25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 x14ac:dyDescent="0.25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 x14ac:dyDescent="0.25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 x14ac:dyDescent="0.25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 x14ac:dyDescent="0.25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 x14ac:dyDescent="0.25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 x14ac:dyDescent="0.25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 x14ac:dyDescent="0.25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 x14ac:dyDescent="0.25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 x14ac:dyDescent="0.25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 x14ac:dyDescent="0.25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 x14ac:dyDescent="0.25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 x14ac:dyDescent="0.25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 x14ac:dyDescent="0.25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 x14ac:dyDescent="0.25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 x14ac:dyDescent="0.25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 x14ac:dyDescent="0.25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 x14ac:dyDescent="0.25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 x14ac:dyDescent="0.25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 x14ac:dyDescent="0.25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 x14ac:dyDescent="0.25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 x14ac:dyDescent="0.25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 x14ac:dyDescent="0.25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 x14ac:dyDescent="0.25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 x14ac:dyDescent="0.25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 x14ac:dyDescent="0.25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 x14ac:dyDescent="0.25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 x14ac:dyDescent="0.25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 x14ac:dyDescent="0.25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 x14ac:dyDescent="0.25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 x14ac:dyDescent="0.25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 x14ac:dyDescent="0.25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 x14ac:dyDescent="0.25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 x14ac:dyDescent="0.25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 x14ac:dyDescent="0.25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 x14ac:dyDescent="0.25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 x14ac:dyDescent="0.25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 x14ac:dyDescent="0.25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 x14ac:dyDescent="0.25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 x14ac:dyDescent="0.25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 x14ac:dyDescent="0.25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 x14ac:dyDescent="0.25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 x14ac:dyDescent="0.25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 x14ac:dyDescent="0.25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 x14ac:dyDescent="0.25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 x14ac:dyDescent="0.25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 x14ac:dyDescent="0.25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 x14ac:dyDescent="0.25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 x14ac:dyDescent="0.25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 x14ac:dyDescent="0.25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 x14ac:dyDescent="0.25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 x14ac:dyDescent="0.25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 x14ac:dyDescent="0.25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 x14ac:dyDescent="0.25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 x14ac:dyDescent="0.25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 x14ac:dyDescent="0.25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 x14ac:dyDescent="0.25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 x14ac:dyDescent="0.25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 x14ac:dyDescent="0.25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 x14ac:dyDescent="0.25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 x14ac:dyDescent="0.25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 x14ac:dyDescent="0.25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 x14ac:dyDescent="0.25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 x14ac:dyDescent="0.25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 x14ac:dyDescent="0.25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 x14ac:dyDescent="0.25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 x14ac:dyDescent="0.25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 x14ac:dyDescent="0.25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 x14ac:dyDescent="0.25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 x14ac:dyDescent="0.25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 x14ac:dyDescent="0.25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 x14ac:dyDescent="0.25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 x14ac:dyDescent="0.25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 x14ac:dyDescent="0.25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 x14ac:dyDescent="0.25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 x14ac:dyDescent="0.25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 x14ac:dyDescent="0.25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 x14ac:dyDescent="0.25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 x14ac:dyDescent="0.25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 x14ac:dyDescent="0.25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 x14ac:dyDescent="0.25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 x14ac:dyDescent="0.25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 x14ac:dyDescent="0.25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 x14ac:dyDescent="0.25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 x14ac:dyDescent="0.25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 x14ac:dyDescent="0.25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 x14ac:dyDescent="0.25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 x14ac:dyDescent="0.25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 x14ac:dyDescent="0.25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 x14ac:dyDescent="0.25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 x14ac:dyDescent="0.25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 x14ac:dyDescent="0.25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 x14ac:dyDescent="0.25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 x14ac:dyDescent="0.25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 x14ac:dyDescent="0.25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 x14ac:dyDescent="0.25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 x14ac:dyDescent="0.25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 x14ac:dyDescent="0.25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 x14ac:dyDescent="0.25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 x14ac:dyDescent="0.25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 x14ac:dyDescent="0.25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 x14ac:dyDescent="0.25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 x14ac:dyDescent="0.25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 x14ac:dyDescent="0.25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 x14ac:dyDescent="0.25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 x14ac:dyDescent="0.25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 x14ac:dyDescent="0.25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 x14ac:dyDescent="0.25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 x14ac:dyDescent="0.25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 x14ac:dyDescent="0.25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 x14ac:dyDescent="0.25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 x14ac:dyDescent="0.25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 x14ac:dyDescent="0.25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 x14ac:dyDescent="0.25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 x14ac:dyDescent="0.25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 x14ac:dyDescent="0.25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 x14ac:dyDescent="0.25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 x14ac:dyDescent="0.25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 x14ac:dyDescent="0.25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 x14ac:dyDescent="0.25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 x14ac:dyDescent="0.25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 x14ac:dyDescent="0.25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 x14ac:dyDescent="0.25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 x14ac:dyDescent="0.25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 x14ac:dyDescent="0.25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 x14ac:dyDescent="0.25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 x14ac:dyDescent="0.25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 x14ac:dyDescent="0.25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 x14ac:dyDescent="0.25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 x14ac:dyDescent="0.25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 x14ac:dyDescent="0.25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 x14ac:dyDescent="0.25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 x14ac:dyDescent="0.25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 x14ac:dyDescent="0.25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 x14ac:dyDescent="0.25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 x14ac:dyDescent="0.25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 x14ac:dyDescent="0.25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 x14ac:dyDescent="0.25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 x14ac:dyDescent="0.25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 x14ac:dyDescent="0.25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 x14ac:dyDescent="0.25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 x14ac:dyDescent="0.25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 x14ac:dyDescent="0.25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 x14ac:dyDescent="0.25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 x14ac:dyDescent="0.25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 x14ac:dyDescent="0.25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 x14ac:dyDescent="0.25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 x14ac:dyDescent="0.25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 x14ac:dyDescent="0.25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 x14ac:dyDescent="0.25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 x14ac:dyDescent="0.25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 x14ac:dyDescent="0.25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 x14ac:dyDescent="0.25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 x14ac:dyDescent="0.25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 x14ac:dyDescent="0.25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 x14ac:dyDescent="0.25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 x14ac:dyDescent="0.25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 x14ac:dyDescent="0.25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 x14ac:dyDescent="0.25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 x14ac:dyDescent="0.25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 x14ac:dyDescent="0.25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 x14ac:dyDescent="0.25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 x14ac:dyDescent="0.25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 x14ac:dyDescent="0.25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 x14ac:dyDescent="0.25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 x14ac:dyDescent="0.25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 x14ac:dyDescent="0.25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 x14ac:dyDescent="0.25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 x14ac:dyDescent="0.25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 x14ac:dyDescent="0.25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 x14ac:dyDescent="0.25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 x14ac:dyDescent="0.25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 x14ac:dyDescent="0.25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 x14ac:dyDescent="0.25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 x14ac:dyDescent="0.25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 x14ac:dyDescent="0.25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 x14ac:dyDescent="0.25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 x14ac:dyDescent="0.25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 x14ac:dyDescent="0.25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 x14ac:dyDescent="0.25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 x14ac:dyDescent="0.25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 x14ac:dyDescent="0.25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 x14ac:dyDescent="0.25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 x14ac:dyDescent="0.25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 x14ac:dyDescent="0.25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 x14ac:dyDescent="0.25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 x14ac:dyDescent="0.25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 x14ac:dyDescent="0.25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 x14ac:dyDescent="0.25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 x14ac:dyDescent="0.25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 x14ac:dyDescent="0.25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 x14ac:dyDescent="0.25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 x14ac:dyDescent="0.25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 x14ac:dyDescent="0.25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 x14ac:dyDescent="0.25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 x14ac:dyDescent="0.25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 x14ac:dyDescent="0.25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 x14ac:dyDescent="0.25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 x14ac:dyDescent="0.25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 x14ac:dyDescent="0.25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 x14ac:dyDescent="0.25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 x14ac:dyDescent="0.25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 x14ac:dyDescent="0.25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 x14ac:dyDescent="0.25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 x14ac:dyDescent="0.25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 x14ac:dyDescent="0.25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 x14ac:dyDescent="0.25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 x14ac:dyDescent="0.25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 x14ac:dyDescent="0.25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 x14ac:dyDescent="0.25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 x14ac:dyDescent="0.25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 x14ac:dyDescent="0.25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 x14ac:dyDescent="0.25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 x14ac:dyDescent="0.25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 x14ac:dyDescent="0.25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 x14ac:dyDescent="0.25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 x14ac:dyDescent="0.25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 x14ac:dyDescent="0.25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 x14ac:dyDescent="0.25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 x14ac:dyDescent="0.25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 x14ac:dyDescent="0.25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 x14ac:dyDescent="0.25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 x14ac:dyDescent="0.25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 x14ac:dyDescent="0.25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 x14ac:dyDescent="0.25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 x14ac:dyDescent="0.25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 x14ac:dyDescent="0.25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 x14ac:dyDescent="0.25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 x14ac:dyDescent="0.25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 x14ac:dyDescent="0.25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 x14ac:dyDescent="0.25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 x14ac:dyDescent="0.25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 x14ac:dyDescent="0.25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 x14ac:dyDescent="0.25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 x14ac:dyDescent="0.25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 x14ac:dyDescent="0.25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 x14ac:dyDescent="0.25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 x14ac:dyDescent="0.25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 x14ac:dyDescent="0.25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 x14ac:dyDescent="0.25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 x14ac:dyDescent="0.25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 x14ac:dyDescent="0.25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 x14ac:dyDescent="0.25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 x14ac:dyDescent="0.25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 x14ac:dyDescent="0.25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 x14ac:dyDescent="0.25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 x14ac:dyDescent="0.25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 x14ac:dyDescent="0.25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 x14ac:dyDescent="0.25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 x14ac:dyDescent="0.25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 x14ac:dyDescent="0.25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 x14ac:dyDescent="0.25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 x14ac:dyDescent="0.25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 x14ac:dyDescent="0.25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 x14ac:dyDescent="0.25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 x14ac:dyDescent="0.25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 x14ac:dyDescent="0.25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 x14ac:dyDescent="0.25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 x14ac:dyDescent="0.25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 x14ac:dyDescent="0.25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 x14ac:dyDescent="0.25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 x14ac:dyDescent="0.25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 x14ac:dyDescent="0.25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 x14ac:dyDescent="0.25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 x14ac:dyDescent="0.25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 x14ac:dyDescent="0.25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 x14ac:dyDescent="0.25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 x14ac:dyDescent="0.25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 x14ac:dyDescent="0.25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 x14ac:dyDescent="0.25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 x14ac:dyDescent="0.25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 x14ac:dyDescent="0.25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 x14ac:dyDescent="0.25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 x14ac:dyDescent="0.25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 x14ac:dyDescent="0.25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 x14ac:dyDescent="0.25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 x14ac:dyDescent="0.25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 x14ac:dyDescent="0.25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 x14ac:dyDescent="0.25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 x14ac:dyDescent="0.25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 x14ac:dyDescent="0.25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 x14ac:dyDescent="0.25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 x14ac:dyDescent="0.25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 x14ac:dyDescent="0.25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 x14ac:dyDescent="0.25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 x14ac:dyDescent="0.25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 x14ac:dyDescent="0.25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 x14ac:dyDescent="0.25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 x14ac:dyDescent="0.25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 x14ac:dyDescent="0.25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 x14ac:dyDescent="0.25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 x14ac:dyDescent="0.25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 x14ac:dyDescent="0.25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 x14ac:dyDescent="0.25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 x14ac:dyDescent="0.25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 x14ac:dyDescent="0.25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 x14ac:dyDescent="0.25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 x14ac:dyDescent="0.25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 x14ac:dyDescent="0.25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 x14ac:dyDescent="0.25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 x14ac:dyDescent="0.25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 x14ac:dyDescent="0.25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 x14ac:dyDescent="0.25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 x14ac:dyDescent="0.25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 x14ac:dyDescent="0.25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 x14ac:dyDescent="0.25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 x14ac:dyDescent="0.25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 x14ac:dyDescent="0.25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 x14ac:dyDescent="0.25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 x14ac:dyDescent="0.25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 x14ac:dyDescent="0.25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 x14ac:dyDescent="0.25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 x14ac:dyDescent="0.25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 x14ac:dyDescent="0.25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 x14ac:dyDescent="0.25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 x14ac:dyDescent="0.25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 x14ac:dyDescent="0.25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 x14ac:dyDescent="0.25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 x14ac:dyDescent="0.25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 x14ac:dyDescent="0.25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 x14ac:dyDescent="0.25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 x14ac:dyDescent="0.25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 x14ac:dyDescent="0.25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 x14ac:dyDescent="0.25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 x14ac:dyDescent="0.25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 x14ac:dyDescent="0.25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 x14ac:dyDescent="0.25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 x14ac:dyDescent="0.25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 x14ac:dyDescent="0.25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 x14ac:dyDescent="0.25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 x14ac:dyDescent="0.25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 x14ac:dyDescent="0.25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 x14ac:dyDescent="0.25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 x14ac:dyDescent="0.25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 x14ac:dyDescent="0.25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 x14ac:dyDescent="0.25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 x14ac:dyDescent="0.25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 x14ac:dyDescent="0.25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 x14ac:dyDescent="0.25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 x14ac:dyDescent="0.25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 x14ac:dyDescent="0.25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 x14ac:dyDescent="0.25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 x14ac:dyDescent="0.25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 x14ac:dyDescent="0.25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 x14ac:dyDescent="0.25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 x14ac:dyDescent="0.25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 x14ac:dyDescent="0.25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 x14ac:dyDescent="0.25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 x14ac:dyDescent="0.25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 x14ac:dyDescent="0.25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 x14ac:dyDescent="0.25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 x14ac:dyDescent="0.25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 x14ac:dyDescent="0.25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 x14ac:dyDescent="0.25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 x14ac:dyDescent="0.25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 x14ac:dyDescent="0.25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 x14ac:dyDescent="0.25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 x14ac:dyDescent="0.25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 x14ac:dyDescent="0.25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 x14ac:dyDescent="0.25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 x14ac:dyDescent="0.25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 x14ac:dyDescent="0.25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 x14ac:dyDescent="0.25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 x14ac:dyDescent="0.25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 x14ac:dyDescent="0.25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 x14ac:dyDescent="0.25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 x14ac:dyDescent="0.25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 x14ac:dyDescent="0.25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 x14ac:dyDescent="0.25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 x14ac:dyDescent="0.25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 x14ac:dyDescent="0.25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 x14ac:dyDescent="0.25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 x14ac:dyDescent="0.25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 x14ac:dyDescent="0.25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 x14ac:dyDescent="0.25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 x14ac:dyDescent="0.25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 x14ac:dyDescent="0.25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 x14ac:dyDescent="0.25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 x14ac:dyDescent="0.25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 x14ac:dyDescent="0.25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 x14ac:dyDescent="0.25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 x14ac:dyDescent="0.25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 x14ac:dyDescent="0.25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 x14ac:dyDescent="0.25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 x14ac:dyDescent="0.25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 x14ac:dyDescent="0.25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 x14ac:dyDescent="0.25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 x14ac:dyDescent="0.25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 x14ac:dyDescent="0.25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 x14ac:dyDescent="0.25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 x14ac:dyDescent="0.25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 x14ac:dyDescent="0.25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 x14ac:dyDescent="0.25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 x14ac:dyDescent="0.25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 x14ac:dyDescent="0.25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 x14ac:dyDescent="0.25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 x14ac:dyDescent="0.25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 x14ac:dyDescent="0.25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 x14ac:dyDescent="0.25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 x14ac:dyDescent="0.25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 x14ac:dyDescent="0.25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 x14ac:dyDescent="0.25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 x14ac:dyDescent="0.25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 x14ac:dyDescent="0.25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 x14ac:dyDescent="0.25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 x14ac:dyDescent="0.25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 x14ac:dyDescent="0.25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 x14ac:dyDescent="0.25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 x14ac:dyDescent="0.25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 x14ac:dyDescent="0.25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 x14ac:dyDescent="0.25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 x14ac:dyDescent="0.25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 x14ac:dyDescent="0.25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 x14ac:dyDescent="0.25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 x14ac:dyDescent="0.25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 x14ac:dyDescent="0.25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 x14ac:dyDescent="0.25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 x14ac:dyDescent="0.25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 x14ac:dyDescent="0.25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 x14ac:dyDescent="0.25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 x14ac:dyDescent="0.25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 x14ac:dyDescent="0.25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 x14ac:dyDescent="0.25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 x14ac:dyDescent="0.25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 x14ac:dyDescent="0.25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 x14ac:dyDescent="0.25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 x14ac:dyDescent="0.25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 x14ac:dyDescent="0.25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 x14ac:dyDescent="0.25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 x14ac:dyDescent="0.25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 x14ac:dyDescent="0.25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 x14ac:dyDescent="0.25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 x14ac:dyDescent="0.25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 x14ac:dyDescent="0.25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 x14ac:dyDescent="0.25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 x14ac:dyDescent="0.25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 x14ac:dyDescent="0.25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 x14ac:dyDescent="0.25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 x14ac:dyDescent="0.25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 x14ac:dyDescent="0.25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 x14ac:dyDescent="0.25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 x14ac:dyDescent="0.25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 x14ac:dyDescent="0.25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 x14ac:dyDescent="0.25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 x14ac:dyDescent="0.25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 x14ac:dyDescent="0.25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 x14ac:dyDescent="0.25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 x14ac:dyDescent="0.25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 x14ac:dyDescent="0.25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 x14ac:dyDescent="0.25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 x14ac:dyDescent="0.25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 x14ac:dyDescent="0.25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 x14ac:dyDescent="0.25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 x14ac:dyDescent="0.25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 x14ac:dyDescent="0.25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 x14ac:dyDescent="0.25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 x14ac:dyDescent="0.25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 x14ac:dyDescent="0.25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 x14ac:dyDescent="0.25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8.85546875"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42578125" bestFit="1" customWidth="1"/>
    <col min="10" max="10" width="21.42578125" customWidth="1"/>
    <col min="11" max="11" width="12.28515625" bestFit="1" customWidth="1"/>
    <col min="12" max="12" width="11.42578125" hidden="1" customWidth="1"/>
    <col min="14" max="14" width="9.7109375" bestFit="1" customWidth="1"/>
    <col min="15" max="15" width="3" bestFit="1" customWidth="1"/>
    <col min="16" max="16" width="13.28515625" bestFit="1" customWidth="1"/>
    <col min="17" max="17" width="9" bestFit="1" customWidth="1"/>
    <col min="18" max="18" width="10.42578125" bestFit="1" customWidth="1"/>
    <col min="19" max="20" width="15.28515625" bestFit="1" customWidth="1"/>
    <col min="21" max="21" width="13.28515625" bestFit="1" customWidth="1"/>
    <col min="22" max="22" width="13.42578125" bestFit="1" customWidth="1"/>
    <col min="24" max="24" width="12.42578125" bestFit="1" customWidth="1"/>
    <col min="25" max="25" width="11.42578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42578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42578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42578125" bestFit="1" customWidth="1"/>
  </cols>
  <sheetData>
    <row r="1" spans="1:22" x14ac:dyDescent="0.25">
      <c r="A1" s="2" t="str">
        <f>'Lease Quarterly'!H4</f>
        <v>Quarterly</v>
      </c>
      <c r="F1" s="12"/>
      <c r="G1" s="15"/>
      <c r="K1" s="1"/>
    </row>
    <row r="2" spans="1:22" x14ac:dyDescent="0.25">
      <c r="G2" s="12"/>
      <c r="K2" s="1"/>
      <c r="N2" s="2" t="s">
        <v>76</v>
      </c>
    </row>
    <row r="3" spans="1:22" x14ac:dyDescent="0.25">
      <c r="E3" s="12"/>
      <c r="F3" s="12"/>
      <c r="G3" s="12"/>
      <c r="K3" s="1"/>
      <c r="N3" s="2"/>
    </row>
    <row r="4" spans="1:22" x14ac:dyDescent="0.25">
      <c r="G4" s="12"/>
      <c r="K4" s="1"/>
      <c r="N4" s="2"/>
    </row>
    <row r="5" spans="1:22" ht="90" x14ac:dyDescent="0.25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 x14ac:dyDescent="0.25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 x14ac:dyDescent="0.25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 x14ac:dyDescent="0.25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 x14ac:dyDescent="0.25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 x14ac:dyDescent="0.25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 x14ac:dyDescent="0.25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 x14ac:dyDescent="0.25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 x14ac:dyDescent="0.25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 x14ac:dyDescent="0.25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 x14ac:dyDescent="0.25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 x14ac:dyDescent="0.25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 x14ac:dyDescent="0.25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 x14ac:dyDescent="0.25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 x14ac:dyDescent="0.25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 x14ac:dyDescent="0.25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 x14ac:dyDescent="0.25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 x14ac:dyDescent="0.25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 x14ac:dyDescent="0.25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 x14ac:dyDescent="0.25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 x14ac:dyDescent="0.25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 x14ac:dyDescent="0.25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 x14ac:dyDescent="0.25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 x14ac:dyDescent="0.25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 x14ac:dyDescent="0.25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 x14ac:dyDescent="0.25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 x14ac:dyDescent="0.25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 x14ac:dyDescent="0.25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 x14ac:dyDescent="0.25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 x14ac:dyDescent="0.25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 x14ac:dyDescent="0.25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 x14ac:dyDescent="0.25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 x14ac:dyDescent="0.25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 x14ac:dyDescent="0.25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 x14ac:dyDescent="0.25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 x14ac:dyDescent="0.25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 x14ac:dyDescent="0.25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 x14ac:dyDescent="0.25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 x14ac:dyDescent="0.25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 x14ac:dyDescent="0.25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 x14ac:dyDescent="0.25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 x14ac:dyDescent="0.25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 x14ac:dyDescent="0.25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 x14ac:dyDescent="0.25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 x14ac:dyDescent="0.25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 x14ac:dyDescent="0.25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 x14ac:dyDescent="0.25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 x14ac:dyDescent="0.25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 x14ac:dyDescent="0.25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 x14ac:dyDescent="0.25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 x14ac:dyDescent="0.25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 x14ac:dyDescent="0.25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 x14ac:dyDescent="0.25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 x14ac:dyDescent="0.25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 x14ac:dyDescent="0.25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 x14ac:dyDescent="0.25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 x14ac:dyDescent="0.25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 x14ac:dyDescent="0.25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 x14ac:dyDescent="0.25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 x14ac:dyDescent="0.25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 x14ac:dyDescent="0.25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 x14ac:dyDescent="0.25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 x14ac:dyDescent="0.25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 x14ac:dyDescent="0.25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 x14ac:dyDescent="0.25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 x14ac:dyDescent="0.25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 x14ac:dyDescent="0.25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 x14ac:dyDescent="0.25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 x14ac:dyDescent="0.25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 x14ac:dyDescent="0.25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 x14ac:dyDescent="0.25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 x14ac:dyDescent="0.25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 x14ac:dyDescent="0.25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 x14ac:dyDescent="0.25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 x14ac:dyDescent="0.25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 x14ac:dyDescent="0.25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 x14ac:dyDescent="0.25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 x14ac:dyDescent="0.25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 x14ac:dyDescent="0.25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 x14ac:dyDescent="0.25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 x14ac:dyDescent="0.25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 x14ac:dyDescent="0.25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 x14ac:dyDescent="0.25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 x14ac:dyDescent="0.25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 x14ac:dyDescent="0.25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 x14ac:dyDescent="0.25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 x14ac:dyDescent="0.25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 x14ac:dyDescent="0.25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 x14ac:dyDescent="0.25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 x14ac:dyDescent="0.25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 x14ac:dyDescent="0.25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 x14ac:dyDescent="0.25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 x14ac:dyDescent="0.25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 x14ac:dyDescent="0.25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 x14ac:dyDescent="0.25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 x14ac:dyDescent="0.25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 x14ac:dyDescent="0.25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 x14ac:dyDescent="0.25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 x14ac:dyDescent="0.25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 x14ac:dyDescent="0.25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 x14ac:dyDescent="0.25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 x14ac:dyDescent="0.25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 x14ac:dyDescent="0.25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 x14ac:dyDescent="0.25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 x14ac:dyDescent="0.25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 x14ac:dyDescent="0.25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 x14ac:dyDescent="0.25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 x14ac:dyDescent="0.25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 x14ac:dyDescent="0.25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 x14ac:dyDescent="0.25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 x14ac:dyDescent="0.25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 x14ac:dyDescent="0.25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 x14ac:dyDescent="0.25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 x14ac:dyDescent="0.25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 x14ac:dyDescent="0.25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 x14ac:dyDescent="0.25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 x14ac:dyDescent="0.25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 x14ac:dyDescent="0.25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 x14ac:dyDescent="0.25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 x14ac:dyDescent="0.25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 x14ac:dyDescent="0.25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 x14ac:dyDescent="0.25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 x14ac:dyDescent="0.25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 x14ac:dyDescent="0.25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 x14ac:dyDescent="0.25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 x14ac:dyDescent="0.25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 x14ac:dyDescent="0.25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 x14ac:dyDescent="0.25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 x14ac:dyDescent="0.25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 x14ac:dyDescent="0.25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 x14ac:dyDescent="0.25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 x14ac:dyDescent="0.25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 x14ac:dyDescent="0.25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 x14ac:dyDescent="0.25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 x14ac:dyDescent="0.25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 x14ac:dyDescent="0.25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 x14ac:dyDescent="0.25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 x14ac:dyDescent="0.25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 x14ac:dyDescent="0.25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 x14ac:dyDescent="0.25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 x14ac:dyDescent="0.25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 x14ac:dyDescent="0.25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 x14ac:dyDescent="0.25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 x14ac:dyDescent="0.25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 x14ac:dyDescent="0.25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 x14ac:dyDescent="0.25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 x14ac:dyDescent="0.25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 x14ac:dyDescent="0.25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 x14ac:dyDescent="0.25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 x14ac:dyDescent="0.25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 x14ac:dyDescent="0.25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 x14ac:dyDescent="0.25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 x14ac:dyDescent="0.25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 x14ac:dyDescent="0.25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 x14ac:dyDescent="0.25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 x14ac:dyDescent="0.25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 x14ac:dyDescent="0.25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 x14ac:dyDescent="0.25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 x14ac:dyDescent="0.25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 x14ac:dyDescent="0.25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 x14ac:dyDescent="0.25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 x14ac:dyDescent="0.25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 x14ac:dyDescent="0.25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 x14ac:dyDescent="0.25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 x14ac:dyDescent="0.25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 x14ac:dyDescent="0.25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 x14ac:dyDescent="0.25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 x14ac:dyDescent="0.25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 x14ac:dyDescent="0.25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 x14ac:dyDescent="0.25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 x14ac:dyDescent="0.25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 x14ac:dyDescent="0.25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 x14ac:dyDescent="0.25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 x14ac:dyDescent="0.25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 x14ac:dyDescent="0.25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 x14ac:dyDescent="0.25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 x14ac:dyDescent="0.25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 x14ac:dyDescent="0.25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 x14ac:dyDescent="0.25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 x14ac:dyDescent="0.25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 x14ac:dyDescent="0.25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 x14ac:dyDescent="0.25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 x14ac:dyDescent="0.25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 x14ac:dyDescent="0.25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 x14ac:dyDescent="0.25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 x14ac:dyDescent="0.25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 x14ac:dyDescent="0.25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 x14ac:dyDescent="0.25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 x14ac:dyDescent="0.25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 x14ac:dyDescent="0.25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 x14ac:dyDescent="0.25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 x14ac:dyDescent="0.25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 x14ac:dyDescent="0.25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 x14ac:dyDescent="0.25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 x14ac:dyDescent="0.25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 x14ac:dyDescent="0.25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 x14ac:dyDescent="0.25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 x14ac:dyDescent="0.25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 x14ac:dyDescent="0.25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 x14ac:dyDescent="0.25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 x14ac:dyDescent="0.25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 x14ac:dyDescent="0.25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 x14ac:dyDescent="0.25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 x14ac:dyDescent="0.25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 x14ac:dyDescent="0.25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 x14ac:dyDescent="0.25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 x14ac:dyDescent="0.25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 x14ac:dyDescent="0.25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 x14ac:dyDescent="0.25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 x14ac:dyDescent="0.25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 x14ac:dyDescent="0.25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 x14ac:dyDescent="0.25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 x14ac:dyDescent="0.25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 x14ac:dyDescent="0.25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 x14ac:dyDescent="0.25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 x14ac:dyDescent="0.25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 x14ac:dyDescent="0.25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 x14ac:dyDescent="0.25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 x14ac:dyDescent="0.25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 x14ac:dyDescent="0.25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 x14ac:dyDescent="0.25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 x14ac:dyDescent="0.25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 x14ac:dyDescent="0.25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 x14ac:dyDescent="0.25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 x14ac:dyDescent="0.25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 x14ac:dyDescent="0.25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 x14ac:dyDescent="0.25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 x14ac:dyDescent="0.25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 x14ac:dyDescent="0.25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 x14ac:dyDescent="0.25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 x14ac:dyDescent="0.25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 x14ac:dyDescent="0.25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 x14ac:dyDescent="0.25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 x14ac:dyDescent="0.25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 x14ac:dyDescent="0.25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 x14ac:dyDescent="0.25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 x14ac:dyDescent="0.25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 x14ac:dyDescent="0.25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 x14ac:dyDescent="0.25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 x14ac:dyDescent="0.25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 x14ac:dyDescent="0.25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 x14ac:dyDescent="0.25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 x14ac:dyDescent="0.25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 x14ac:dyDescent="0.25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 x14ac:dyDescent="0.25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 x14ac:dyDescent="0.25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 x14ac:dyDescent="0.25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 x14ac:dyDescent="0.25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 x14ac:dyDescent="0.25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 x14ac:dyDescent="0.25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 x14ac:dyDescent="0.25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 x14ac:dyDescent="0.25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 x14ac:dyDescent="0.25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 x14ac:dyDescent="0.25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 x14ac:dyDescent="0.25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 x14ac:dyDescent="0.25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 x14ac:dyDescent="0.25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 x14ac:dyDescent="0.25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 x14ac:dyDescent="0.25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 x14ac:dyDescent="0.25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 x14ac:dyDescent="0.25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 x14ac:dyDescent="0.25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 x14ac:dyDescent="0.25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 x14ac:dyDescent="0.25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 x14ac:dyDescent="0.25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 x14ac:dyDescent="0.25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 x14ac:dyDescent="0.25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 x14ac:dyDescent="0.25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 x14ac:dyDescent="0.25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 x14ac:dyDescent="0.25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 x14ac:dyDescent="0.25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 x14ac:dyDescent="0.25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 x14ac:dyDescent="0.25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 x14ac:dyDescent="0.25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 x14ac:dyDescent="0.25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 x14ac:dyDescent="0.25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 x14ac:dyDescent="0.25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 x14ac:dyDescent="0.25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 x14ac:dyDescent="0.25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 x14ac:dyDescent="0.25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 x14ac:dyDescent="0.25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 x14ac:dyDescent="0.25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 x14ac:dyDescent="0.25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 x14ac:dyDescent="0.25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 x14ac:dyDescent="0.25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 x14ac:dyDescent="0.25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 x14ac:dyDescent="0.25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 x14ac:dyDescent="0.25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 x14ac:dyDescent="0.25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 x14ac:dyDescent="0.25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 x14ac:dyDescent="0.25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 x14ac:dyDescent="0.25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 x14ac:dyDescent="0.25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 x14ac:dyDescent="0.25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 x14ac:dyDescent="0.25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 x14ac:dyDescent="0.25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 x14ac:dyDescent="0.25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 x14ac:dyDescent="0.25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 x14ac:dyDescent="0.25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 x14ac:dyDescent="0.25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 x14ac:dyDescent="0.25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 x14ac:dyDescent="0.25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 x14ac:dyDescent="0.25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 x14ac:dyDescent="0.25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 x14ac:dyDescent="0.25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 x14ac:dyDescent="0.25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 x14ac:dyDescent="0.25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 x14ac:dyDescent="0.25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 x14ac:dyDescent="0.25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 x14ac:dyDescent="0.25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 x14ac:dyDescent="0.25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 x14ac:dyDescent="0.25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 x14ac:dyDescent="0.25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 x14ac:dyDescent="0.25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 x14ac:dyDescent="0.25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 x14ac:dyDescent="0.25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 x14ac:dyDescent="0.25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 x14ac:dyDescent="0.25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 x14ac:dyDescent="0.25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 x14ac:dyDescent="0.25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 x14ac:dyDescent="0.25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 x14ac:dyDescent="0.25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 x14ac:dyDescent="0.25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 x14ac:dyDescent="0.25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 x14ac:dyDescent="0.25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 x14ac:dyDescent="0.25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 x14ac:dyDescent="0.25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 x14ac:dyDescent="0.25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 x14ac:dyDescent="0.25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 x14ac:dyDescent="0.25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 x14ac:dyDescent="0.25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 x14ac:dyDescent="0.25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 x14ac:dyDescent="0.25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 x14ac:dyDescent="0.25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 x14ac:dyDescent="0.25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 x14ac:dyDescent="0.25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 x14ac:dyDescent="0.25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 x14ac:dyDescent="0.25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 x14ac:dyDescent="0.25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 x14ac:dyDescent="0.25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 x14ac:dyDescent="0.25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 x14ac:dyDescent="0.25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 x14ac:dyDescent="0.25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 x14ac:dyDescent="0.25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 x14ac:dyDescent="0.25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 x14ac:dyDescent="0.25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 x14ac:dyDescent="0.25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 x14ac:dyDescent="0.25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 x14ac:dyDescent="0.25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 x14ac:dyDescent="0.25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 x14ac:dyDescent="0.25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 x14ac:dyDescent="0.25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 x14ac:dyDescent="0.25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 x14ac:dyDescent="0.25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 x14ac:dyDescent="0.25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 x14ac:dyDescent="0.25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 x14ac:dyDescent="0.25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 x14ac:dyDescent="0.25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 x14ac:dyDescent="0.25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 x14ac:dyDescent="0.25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 x14ac:dyDescent="0.25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 x14ac:dyDescent="0.25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 x14ac:dyDescent="0.25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 x14ac:dyDescent="0.25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 x14ac:dyDescent="0.25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 x14ac:dyDescent="0.25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 x14ac:dyDescent="0.25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 x14ac:dyDescent="0.25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 x14ac:dyDescent="0.25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 x14ac:dyDescent="0.25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 x14ac:dyDescent="0.25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 x14ac:dyDescent="0.25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 x14ac:dyDescent="0.25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 x14ac:dyDescent="0.25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 x14ac:dyDescent="0.25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 x14ac:dyDescent="0.25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 x14ac:dyDescent="0.25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 x14ac:dyDescent="0.25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 x14ac:dyDescent="0.25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 x14ac:dyDescent="0.25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 x14ac:dyDescent="0.25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 x14ac:dyDescent="0.25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 x14ac:dyDescent="0.25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 x14ac:dyDescent="0.25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 x14ac:dyDescent="0.25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 x14ac:dyDescent="0.25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 x14ac:dyDescent="0.25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 x14ac:dyDescent="0.25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 x14ac:dyDescent="0.25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 x14ac:dyDescent="0.25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 x14ac:dyDescent="0.25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 x14ac:dyDescent="0.25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 x14ac:dyDescent="0.25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 x14ac:dyDescent="0.25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 x14ac:dyDescent="0.25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 x14ac:dyDescent="0.25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 x14ac:dyDescent="0.25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 x14ac:dyDescent="0.25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 x14ac:dyDescent="0.25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 x14ac:dyDescent="0.25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 x14ac:dyDescent="0.25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 x14ac:dyDescent="0.25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 x14ac:dyDescent="0.25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 x14ac:dyDescent="0.25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 x14ac:dyDescent="0.25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 x14ac:dyDescent="0.25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 x14ac:dyDescent="0.25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 x14ac:dyDescent="0.25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 x14ac:dyDescent="0.25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 x14ac:dyDescent="0.25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 x14ac:dyDescent="0.25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 x14ac:dyDescent="0.25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 x14ac:dyDescent="0.25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 x14ac:dyDescent="0.25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 x14ac:dyDescent="0.25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 x14ac:dyDescent="0.25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 x14ac:dyDescent="0.25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 x14ac:dyDescent="0.25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 x14ac:dyDescent="0.25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 x14ac:dyDescent="0.25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 x14ac:dyDescent="0.25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 x14ac:dyDescent="0.25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 x14ac:dyDescent="0.25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 x14ac:dyDescent="0.25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 x14ac:dyDescent="0.25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 x14ac:dyDescent="0.25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 x14ac:dyDescent="0.25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 x14ac:dyDescent="0.25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 x14ac:dyDescent="0.25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 x14ac:dyDescent="0.25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 x14ac:dyDescent="0.25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 x14ac:dyDescent="0.25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 x14ac:dyDescent="0.25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 x14ac:dyDescent="0.25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 x14ac:dyDescent="0.25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 x14ac:dyDescent="0.25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 x14ac:dyDescent="0.25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 x14ac:dyDescent="0.25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 x14ac:dyDescent="0.25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 x14ac:dyDescent="0.25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 x14ac:dyDescent="0.25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 x14ac:dyDescent="0.25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 x14ac:dyDescent="0.25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 x14ac:dyDescent="0.25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 x14ac:dyDescent="0.25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 x14ac:dyDescent="0.25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 x14ac:dyDescent="0.25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 x14ac:dyDescent="0.25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 x14ac:dyDescent="0.25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 x14ac:dyDescent="0.25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 x14ac:dyDescent="0.25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 x14ac:dyDescent="0.25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 x14ac:dyDescent="0.25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 x14ac:dyDescent="0.25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 x14ac:dyDescent="0.25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 x14ac:dyDescent="0.25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 x14ac:dyDescent="0.25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 x14ac:dyDescent="0.25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 x14ac:dyDescent="0.25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 x14ac:dyDescent="0.25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 x14ac:dyDescent="0.25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 x14ac:dyDescent="0.25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 x14ac:dyDescent="0.25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 x14ac:dyDescent="0.25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 x14ac:dyDescent="0.25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 x14ac:dyDescent="0.25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 x14ac:dyDescent="0.25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 x14ac:dyDescent="0.25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 x14ac:dyDescent="0.25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 x14ac:dyDescent="0.25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 x14ac:dyDescent="0.25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 x14ac:dyDescent="0.25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 x14ac:dyDescent="0.25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 x14ac:dyDescent="0.25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 x14ac:dyDescent="0.25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 x14ac:dyDescent="0.25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 x14ac:dyDescent="0.25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 x14ac:dyDescent="0.25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 x14ac:dyDescent="0.25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 x14ac:dyDescent="0.25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 x14ac:dyDescent="0.25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 x14ac:dyDescent="0.25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 x14ac:dyDescent="0.25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 x14ac:dyDescent="0.25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 x14ac:dyDescent="0.25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 x14ac:dyDescent="0.25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 x14ac:dyDescent="0.25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 x14ac:dyDescent="0.25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 x14ac:dyDescent="0.25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 x14ac:dyDescent="0.25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 x14ac:dyDescent="0.25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 x14ac:dyDescent="0.25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 x14ac:dyDescent="0.25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 x14ac:dyDescent="0.25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 x14ac:dyDescent="0.25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 x14ac:dyDescent="0.25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 x14ac:dyDescent="0.25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 x14ac:dyDescent="0.25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 x14ac:dyDescent="0.25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 x14ac:dyDescent="0.25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 x14ac:dyDescent="0.25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 x14ac:dyDescent="0.25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 x14ac:dyDescent="0.25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 x14ac:dyDescent="0.25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 x14ac:dyDescent="0.25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 x14ac:dyDescent="0.25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 x14ac:dyDescent="0.25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 x14ac:dyDescent="0.25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 x14ac:dyDescent="0.25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 x14ac:dyDescent="0.25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 x14ac:dyDescent="0.25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 x14ac:dyDescent="0.25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 x14ac:dyDescent="0.25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 x14ac:dyDescent="0.25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 x14ac:dyDescent="0.25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 x14ac:dyDescent="0.25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 x14ac:dyDescent="0.25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 x14ac:dyDescent="0.25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 x14ac:dyDescent="0.25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 x14ac:dyDescent="0.25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 x14ac:dyDescent="0.25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 x14ac:dyDescent="0.25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 x14ac:dyDescent="0.25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 x14ac:dyDescent="0.25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 x14ac:dyDescent="0.25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 x14ac:dyDescent="0.25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 x14ac:dyDescent="0.25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 x14ac:dyDescent="0.25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 x14ac:dyDescent="0.25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 x14ac:dyDescent="0.25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 x14ac:dyDescent="0.25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 x14ac:dyDescent="0.25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 x14ac:dyDescent="0.25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 x14ac:dyDescent="0.25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 x14ac:dyDescent="0.25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 x14ac:dyDescent="0.25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 x14ac:dyDescent="0.25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 x14ac:dyDescent="0.25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 x14ac:dyDescent="0.25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 x14ac:dyDescent="0.25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 x14ac:dyDescent="0.25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 x14ac:dyDescent="0.25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 x14ac:dyDescent="0.25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 x14ac:dyDescent="0.25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 x14ac:dyDescent="0.25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 x14ac:dyDescent="0.25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 x14ac:dyDescent="0.25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 x14ac:dyDescent="0.25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 x14ac:dyDescent="0.25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 x14ac:dyDescent="0.25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 x14ac:dyDescent="0.25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 x14ac:dyDescent="0.25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 x14ac:dyDescent="0.25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 x14ac:dyDescent="0.25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 x14ac:dyDescent="0.25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 x14ac:dyDescent="0.25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 x14ac:dyDescent="0.25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 x14ac:dyDescent="0.25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 x14ac:dyDescent="0.25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 x14ac:dyDescent="0.25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 x14ac:dyDescent="0.25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 x14ac:dyDescent="0.25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 x14ac:dyDescent="0.25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 x14ac:dyDescent="0.25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 x14ac:dyDescent="0.25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 x14ac:dyDescent="0.25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 x14ac:dyDescent="0.25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 x14ac:dyDescent="0.25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 x14ac:dyDescent="0.25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 x14ac:dyDescent="0.25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 x14ac:dyDescent="0.25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 x14ac:dyDescent="0.25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 x14ac:dyDescent="0.25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 x14ac:dyDescent="0.25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 x14ac:dyDescent="0.25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 x14ac:dyDescent="0.25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 x14ac:dyDescent="0.25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 x14ac:dyDescent="0.25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 x14ac:dyDescent="0.25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 x14ac:dyDescent="0.25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 x14ac:dyDescent="0.25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 x14ac:dyDescent="0.25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 x14ac:dyDescent="0.25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 x14ac:dyDescent="0.25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 x14ac:dyDescent="0.25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 x14ac:dyDescent="0.25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 x14ac:dyDescent="0.25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 x14ac:dyDescent="0.25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 x14ac:dyDescent="0.25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 x14ac:dyDescent="0.25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 x14ac:dyDescent="0.25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 x14ac:dyDescent="0.25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 x14ac:dyDescent="0.25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 x14ac:dyDescent="0.25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 x14ac:dyDescent="0.25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 x14ac:dyDescent="0.25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 x14ac:dyDescent="0.25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 x14ac:dyDescent="0.25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 x14ac:dyDescent="0.25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 x14ac:dyDescent="0.25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 x14ac:dyDescent="0.25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 x14ac:dyDescent="0.25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 x14ac:dyDescent="0.25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 x14ac:dyDescent="0.25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 x14ac:dyDescent="0.25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 x14ac:dyDescent="0.25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 x14ac:dyDescent="0.25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 x14ac:dyDescent="0.25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 x14ac:dyDescent="0.25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 x14ac:dyDescent="0.25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 x14ac:dyDescent="0.25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 x14ac:dyDescent="0.25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 x14ac:dyDescent="0.25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 x14ac:dyDescent="0.25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 x14ac:dyDescent="0.25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 x14ac:dyDescent="0.25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 x14ac:dyDescent="0.25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 x14ac:dyDescent="0.25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 x14ac:dyDescent="0.25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 x14ac:dyDescent="0.25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 x14ac:dyDescent="0.25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 x14ac:dyDescent="0.25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 x14ac:dyDescent="0.25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 x14ac:dyDescent="0.25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 x14ac:dyDescent="0.25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 x14ac:dyDescent="0.25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 x14ac:dyDescent="0.25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 x14ac:dyDescent="0.25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 x14ac:dyDescent="0.25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 x14ac:dyDescent="0.25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 x14ac:dyDescent="0.25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 x14ac:dyDescent="0.25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 x14ac:dyDescent="0.25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 x14ac:dyDescent="0.25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 x14ac:dyDescent="0.25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 x14ac:dyDescent="0.25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 x14ac:dyDescent="0.25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 x14ac:dyDescent="0.25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 x14ac:dyDescent="0.25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 x14ac:dyDescent="0.25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 x14ac:dyDescent="0.25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 x14ac:dyDescent="0.25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 x14ac:dyDescent="0.25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 x14ac:dyDescent="0.25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 x14ac:dyDescent="0.25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 x14ac:dyDescent="0.25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 x14ac:dyDescent="0.25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 x14ac:dyDescent="0.25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 x14ac:dyDescent="0.25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 x14ac:dyDescent="0.25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 x14ac:dyDescent="0.25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 x14ac:dyDescent="0.25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 x14ac:dyDescent="0.25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 x14ac:dyDescent="0.25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 x14ac:dyDescent="0.25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 x14ac:dyDescent="0.25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 x14ac:dyDescent="0.25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 x14ac:dyDescent="0.25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 x14ac:dyDescent="0.25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 x14ac:dyDescent="0.25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 x14ac:dyDescent="0.25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 x14ac:dyDescent="0.25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 x14ac:dyDescent="0.25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 x14ac:dyDescent="0.25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 x14ac:dyDescent="0.25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 x14ac:dyDescent="0.25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 x14ac:dyDescent="0.25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 x14ac:dyDescent="0.25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 x14ac:dyDescent="0.25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 x14ac:dyDescent="0.25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 x14ac:dyDescent="0.25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 x14ac:dyDescent="0.25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 x14ac:dyDescent="0.25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 x14ac:dyDescent="0.25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 x14ac:dyDescent="0.25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 x14ac:dyDescent="0.25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 x14ac:dyDescent="0.25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 x14ac:dyDescent="0.25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 x14ac:dyDescent="0.25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 x14ac:dyDescent="0.25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 x14ac:dyDescent="0.25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 x14ac:dyDescent="0.25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 x14ac:dyDescent="0.25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 x14ac:dyDescent="0.25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 x14ac:dyDescent="0.25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 x14ac:dyDescent="0.25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 x14ac:dyDescent="0.25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 x14ac:dyDescent="0.25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 x14ac:dyDescent="0.25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 x14ac:dyDescent="0.25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 x14ac:dyDescent="0.25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 x14ac:dyDescent="0.25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 x14ac:dyDescent="0.25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 x14ac:dyDescent="0.25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 x14ac:dyDescent="0.25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 x14ac:dyDescent="0.25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 x14ac:dyDescent="0.25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 x14ac:dyDescent="0.25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 x14ac:dyDescent="0.25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 x14ac:dyDescent="0.25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 x14ac:dyDescent="0.25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 x14ac:dyDescent="0.25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 x14ac:dyDescent="0.25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 x14ac:dyDescent="0.25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 x14ac:dyDescent="0.25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 x14ac:dyDescent="0.25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 x14ac:dyDescent="0.25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 x14ac:dyDescent="0.25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 x14ac:dyDescent="0.25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 x14ac:dyDescent="0.25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 x14ac:dyDescent="0.25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 x14ac:dyDescent="0.25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 x14ac:dyDescent="0.25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 x14ac:dyDescent="0.25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 x14ac:dyDescent="0.25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 x14ac:dyDescent="0.25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 x14ac:dyDescent="0.25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 x14ac:dyDescent="0.25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 x14ac:dyDescent="0.25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 x14ac:dyDescent="0.25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 x14ac:dyDescent="0.25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 x14ac:dyDescent="0.25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 x14ac:dyDescent="0.25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 x14ac:dyDescent="0.25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 x14ac:dyDescent="0.25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 x14ac:dyDescent="0.25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 x14ac:dyDescent="0.25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 x14ac:dyDescent="0.25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 x14ac:dyDescent="0.25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 x14ac:dyDescent="0.25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 x14ac:dyDescent="0.25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 x14ac:dyDescent="0.25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 x14ac:dyDescent="0.25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 x14ac:dyDescent="0.25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 x14ac:dyDescent="0.25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 x14ac:dyDescent="0.25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 x14ac:dyDescent="0.25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 x14ac:dyDescent="0.25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 x14ac:dyDescent="0.25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 x14ac:dyDescent="0.25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 x14ac:dyDescent="0.25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 x14ac:dyDescent="0.25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 x14ac:dyDescent="0.25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 x14ac:dyDescent="0.25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 x14ac:dyDescent="0.25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 x14ac:dyDescent="0.25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 x14ac:dyDescent="0.25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 x14ac:dyDescent="0.25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 x14ac:dyDescent="0.25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 x14ac:dyDescent="0.25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 x14ac:dyDescent="0.25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 x14ac:dyDescent="0.25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 x14ac:dyDescent="0.25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 x14ac:dyDescent="0.25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 x14ac:dyDescent="0.25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 x14ac:dyDescent="0.25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 x14ac:dyDescent="0.25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 x14ac:dyDescent="0.25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 x14ac:dyDescent="0.25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 x14ac:dyDescent="0.25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 x14ac:dyDescent="0.25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 x14ac:dyDescent="0.25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 x14ac:dyDescent="0.25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 x14ac:dyDescent="0.25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 x14ac:dyDescent="0.25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 x14ac:dyDescent="0.25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 x14ac:dyDescent="0.25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 x14ac:dyDescent="0.25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 x14ac:dyDescent="0.25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 x14ac:dyDescent="0.25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 x14ac:dyDescent="0.25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 x14ac:dyDescent="0.25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 x14ac:dyDescent="0.25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 x14ac:dyDescent="0.25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 x14ac:dyDescent="0.25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 x14ac:dyDescent="0.25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 x14ac:dyDescent="0.25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 x14ac:dyDescent="0.25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 x14ac:dyDescent="0.25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 x14ac:dyDescent="0.25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 x14ac:dyDescent="0.25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 x14ac:dyDescent="0.25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 x14ac:dyDescent="0.25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 x14ac:dyDescent="0.25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 x14ac:dyDescent="0.25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 x14ac:dyDescent="0.25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 x14ac:dyDescent="0.25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 x14ac:dyDescent="0.25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 x14ac:dyDescent="0.25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 x14ac:dyDescent="0.25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 x14ac:dyDescent="0.25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 x14ac:dyDescent="0.25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 x14ac:dyDescent="0.25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 x14ac:dyDescent="0.25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 x14ac:dyDescent="0.25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 x14ac:dyDescent="0.25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 x14ac:dyDescent="0.25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 x14ac:dyDescent="0.25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 x14ac:dyDescent="0.25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 x14ac:dyDescent="0.25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 x14ac:dyDescent="0.25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 x14ac:dyDescent="0.25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 x14ac:dyDescent="0.25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 x14ac:dyDescent="0.25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 x14ac:dyDescent="0.25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 x14ac:dyDescent="0.25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 x14ac:dyDescent="0.25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 x14ac:dyDescent="0.25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 x14ac:dyDescent="0.25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 x14ac:dyDescent="0.25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 x14ac:dyDescent="0.25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 x14ac:dyDescent="0.25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 x14ac:dyDescent="0.25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 x14ac:dyDescent="0.25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 x14ac:dyDescent="0.25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 x14ac:dyDescent="0.25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 x14ac:dyDescent="0.25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 x14ac:dyDescent="0.25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 x14ac:dyDescent="0.25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 x14ac:dyDescent="0.25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 x14ac:dyDescent="0.25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 x14ac:dyDescent="0.25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 x14ac:dyDescent="0.25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 x14ac:dyDescent="0.25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 x14ac:dyDescent="0.25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 x14ac:dyDescent="0.25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 x14ac:dyDescent="0.25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 x14ac:dyDescent="0.25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 x14ac:dyDescent="0.25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 x14ac:dyDescent="0.25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 x14ac:dyDescent="0.25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 x14ac:dyDescent="0.25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 x14ac:dyDescent="0.25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 x14ac:dyDescent="0.25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 x14ac:dyDescent="0.25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 x14ac:dyDescent="0.25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 x14ac:dyDescent="0.25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 x14ac:dyDescent="0.25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 x14ac:dyDescent="0.25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 x14ac:dyDescent="0.25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 x14ac:dyDescent="0.25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 x14ac:dyDescent="0.25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 x14ac:dyDescent="0.25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 x14ac:dyDescent="0.25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 x14ac:dyDescent="0.25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 x14ac:dyDescent="0.25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 x14ac:dyDescent="0.25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 x14ac:dyDescent="0.25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 x14ac:dyDescent="0.25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 x14ac:dyDescent="0.25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 x14ac:dyDescent="0.25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 x14ac:dyDescent="0.25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 x14ac:dyDescent="0.25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 x14ac:dyDescent="0.25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 x14ac:dyDescent="0.25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 x14ac:dyDescent="0.25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 x14ac:dyDescent="0.25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 x14ac:dyDescent="0.25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 x14ac:dyDescent="0.25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 x14ac:dyDescent="0.25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 x14ac:dyDescent="0.25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 x14ac:dyDescent="0.25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 x14ac:dyDescent="0.25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 x14ac:dyDescent="0.25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 x14ac:dyDescent="0.25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 x14ac:dyDescent="0.25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 x14ac:dyDescent="0.25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 x14ac:dyDescent="0.25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 x14ac:dyDescent="0.25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 x14ac:dyDescent="0.25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 x14ac:dyDescent="0.25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 x14ac:dyDescent="0.25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 x14ac:dyDescent="0.25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 x14ac:dyDescent="0.25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 x14ac:dyDescent="0.25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 x14ac:dyDescent="0.25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 x14ac:dyDescent="0.25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 x14ac:dyDescent="0.25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 x14ac:dyDescent="0.25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 x14ac:dyDescent="0.25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 x14ac:dyDescent="0.25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 x14ac:dyDescent="0.25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 x14ac:dyDescent="0.25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 x14ac:dyDescent="0.25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 x14ac:dyDescent="0.25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 x14ac:dyDescent="0.25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 x14ac:dyDescent="0.25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 x14ac:dyDescent="0.25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 x14ac:dyDescent="0.25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 x14ac:dyDescent="0.25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 x14ac:dyDescent="0.25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 x14ac:dyDescent="0.25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 x14ac:dyDescent="0.25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 x14ac:dyDescent="0.25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 x14ac:dyDescent="0.25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 x14ac:dyDescent="0.25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 x14ac:dyDescent="0.25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 x14ac:dyDescent="0.25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 x14ac:dyDescent="0.25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 x14ac:dyDescent="0.25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 x14ac:dyDescent="0.25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 x14ac:dyDescent="0.25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 x14ac:dyDescent="0.25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 x14ac:dyDescent="0.25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 x14ac:dyDescent="0.25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 x14ac:dyDescent="0.25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 x14ac:dyDescent="0.25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 x14ac:dyDescent="0.25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 x14ac:dyDescent="0.25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 x14ac:dyDescent="0.25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 x14ac:dyDescent="0.25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 x14ac:dyDescent="0.25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 x14ac:dyDescent="0.25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 x14ac:dyDescent="0.25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 x14ac:dyDescent="0.25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 x14ac:dyDescent="0.25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 x14ac:dyDescent="0.25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 x14ac:dyDescent="0.25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 x14ac:dyDescent="0.25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 x14ac:dyDescent="0.25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 x14ac:dyDescent="0.25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 x14ac:dyDescent="0.25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 x14ac:dyDescent="0.25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 x14ac:dyDescent="0.25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 x14ac:dyDescent="0.25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 x14ac:dyDescent="0.25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 x14ac:dyDescent="0.25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 x14ac:dyDescent="0.25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 x14ac:dyDescent="0.25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 x14ac:dyDescent="0.25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 x14ac:dyDescent="0.25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 x14ac:dyDescent="0.25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 x14ac:dyDescent="0.25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 x14ac:dyDescent="0.25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 x14ac:dyDescent="0.25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 x14ac:dyDescent="0.25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 x14ac:dyDescent="0.25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 x14ac:dyDescent="0.25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 x14ac:dyDescent="0.25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 x14ac:dyDescent="0.25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 x14ac:dyDescent="0.25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 x14ac:dyDescent="0.25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 x14ac:dyDescent="0.25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 x14ac:dyDescent="0.25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 x14ac:dyDescent="0.25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 x14ac:dyDescent="0.25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 x14ac:dyDescent="0.25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 x14ac:dyDescent="0.25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 x14ac:dyDescent="0.25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 x14ac:dyDescent="0.25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 x14ac:dyDescent="0.25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 x14ac:dyDescent="0.25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 x14ac:dyDescent="0.25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 x14ac:dyDescent="0.25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 x14ac:dyDescent="0.25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 x14ac:dyDescent="0.25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 x14ac:dyDescent="0.25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 x14ac:dyDescent="0.25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 x14ac:dyDescent="0.25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 x14ac:dyDescent="0.25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 x14ac:dyDescent="0.25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 x14ac:dyDescent="0.25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 x14ac:dyDescent="0.25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 x14ac:dyDescent="0.25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 x14ac:dyDescent="0.25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 x14ac:dyDescent="0.25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 x14ac:dyDescent="0.25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 x14ac:dyDescent="0.25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 x14ac:dyDescent="0.25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 x14ac:dyDescent="0.25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 x14ac:dyDescent="0.25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 x14ac:dyDescent="0.25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 x14ac:dyDescent="0.25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 x14ac:dyDescent="0.25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 x14ac:dyDescent="0.25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 x14ac:dyDescent="0.25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 x14ac:dyDescent="0.25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 x14ac:dyDescent="0.25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 x14ac:dyDescent="0.25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 x14ac:dyDescent="0.25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 x14ac:dyDescent="0.25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 x14ac:dyDescent="0.25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 x14ac:dyDescent="0.25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 x14ac:dyDescent="0.25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 x14ac:dyDescent="0.25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 x14ac:dyDescent="0.25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 x14ac:dyDescent="0.25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 x14ac:dyDescent="0.25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 x14ac:dyDescent="0.25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 x14ac:dyDescent="0.25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 x14ac:dyDescent="0.25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 x14ac:dyDescent="0.25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 x14ac:dyDescent="0.25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 x14ac:dyDescent="0.25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 x14ac:dyDescent="0.25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 x14ac:dyDescent="0.25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 x14ac:dyDescent="0.25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 x14ac:dyDescent="0.25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 x14ac:dyDescent="0.25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 x14ac:dyDescent="0.25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 x14ac:dyDescent="0.25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 x14ac:dyDescent="0.25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 x14ac:dyDescent="0.25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 x14ac:dyDescent="0.25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 x14ac:dyDescent="0.25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 x14ac:dyDescent="0.25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 x14ac:dyDescent="0.25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 x14ac:dyDescent="0.25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 x14ac:dyDescent="0.25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 x14ac:dyDescent="0.25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 x14ac:dyDescent="0.25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 x14ac:dyDescent="0.25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 x14ac:dyDescent="0.25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 x14ac:dyDescent="0.25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 x14ac:dyDescent="0.25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 x14ac:dyDescent="0.25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 x14ac:dyDescent="0.25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 x14ac:dyDescent="0.25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 x14ac:dyDescent="0.25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 x14ac:dyDescent="0.25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 x14ac:dyDescent="0.25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 x14ac:dyDescent="0.25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 x14ac:dyDescent="0.25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 x14ac:dyDescent="0.25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 x14ac:dyDescent="0.25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 x14ac:dyDescent="0.25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 x14ac:dyDescent="0.25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 x14ac:dyDescent="0.25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 x14ac:dyDescent="0.25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 x14ac:dyDescent="0.25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 x14ac:dyDescent="0.25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 x14ac:dyDescent="0.25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 x14ac:dyDescent="0.25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 x14ac:dyDescent="0.25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 x14ac:dyDescent="0.25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 x14ac:dyDescent="0.25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 x14ac:dyDescent="0.25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 x14ac:dyDescent="0.25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 x14ac:dyDescent="0.25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 x14ac:dyDescent="0.25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 x14ac:dyDescent="0.25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 x14ac:dyDescent="0.25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 x14ac:dyDescent="0.25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 x14ac:dyDescent="0.25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 x14ac:dyDescent="0.25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 x14ac:dyDescent="0.25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 x14ac:dyDescent="0.25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 x14ac:dyDescent="0.25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 x14ac:dyDescent="0.25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 x14ac:dyDescent="0.25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 x14ac:dyDescent="0.25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 x14ac:dyDescent="0.25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 x14ac:dyDescent="0.25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 x14ac:dyDescent="0.25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 x14ac:dyDescent="0.25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 x14ac:dyDescent="0.25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 x14ac:dyDescent="0.25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 x14ac:dyDescent="0.25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 x14ac:dyDescent="0.25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 x14ac:dyDescent="0.25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 x14ac:dyDescent="0.25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 x14ac:dyDescent="0.25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 x14ac:dyDescent="0.25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 x14ac:dyDescent="0.25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 x14ac:dyDescent="0.25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 x14ac:dyDescent="0.25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 x14ac:dyDescent="0.25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 x14ac:dyDescent="0.25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 x14ac:dyDescent="0.25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 x14ac:dyDescent="0.25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 x14ac:dyDescent="0.25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 x14ac:dyDescent="0.25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 x14ac:dyDescent="0.25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 x14ac:dyDescent="0.25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 x14ac:dyDescent="0.25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 x14ac:dyDescent="0.25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 x14ac:dyDescent="0.25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 x14ac:dyDescent="0.25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 x14ac:dyDescent="0.25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 x14ac:dyDescent="0.25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 x14ac:dyDescent="0.25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 x14ac:dyDescent="0.25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 x14ac:dyDescent="0.25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 x14ac:dyDescent="0.25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 x14ac:dyDescent="0.25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 x14ac:dyDescent="0.25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 x14ac:dyDescent="0.25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 x14ac:dyDescent="0.25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 x14ac:dyDescent="0.25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 x14ac:dyDescent="0.25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 x14ac:dyDescent="0.25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 x14ac:dyDescent="0.25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 x14ac:dyDescent="0.25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 x14ac:dyDescent="0.25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 x14ac:dyDescent="0.25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 x14ac:dyDescent="0.25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 x14ac:dyDescent="0.25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 x14ac:dyDescent="0.25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 x14ac:dyDescent="0.25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 x14ac:dyDescent="0.25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 x14ac:dyDescent="0.25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 x14ac:dyDescent="0.25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 x14ac:dyDescent="0.25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 x14ac:dyDescent="0.25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 x14ac:dyDescent="0.25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 x14ac:dyDescent="0.25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 x14ac:dyDescent="0.25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 x14ac:dyDescent="0.25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 x14ac:dyDescent="0.25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 x14ac:dyDescent="0.25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 x14ac:dyDescent="0.25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 x14ac:dyDescent="0.25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 x14ac:dyDescent="0.25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 x14ac:dyDescent="0.25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 x14ac:dyDescent="0.25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 x14ac:dyDescent="0.25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 x14ac:dyDescent="0.25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 x14ac:dyDescent="0.25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 x14ac:dyDescent="0.25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 x14ac:dyDescent="0.25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 x14ac:dyDescent="0.25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 x14ac:dyDescent="0.25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 x14ac:dyDescent="0.25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 x14ac:dyDescent="0.25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 x14ac:dyDescent="0.25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 x14ac:dyDescent="0.25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 x14ac:dyDescent="0.25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 x14ac:dyDescent="0.25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 x14ac:dyDescent="0.25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 x14ac:dyDescent="0.25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 x14ac:dyDescent="0.25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 x14ac:dyDescent="0.25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 x14ac:dyDescent="0.25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 x14ac:dyDescent="0.25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 x14ac:dyDescent="0.25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 x14ac:dyDescent="0.25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 x14ac:dyDescent="0.25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 x14ac:dyDescent="0.25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 x14ac:dyDescent="0.25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 x14ac:dyDescent="0.25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 x14ac:dyDescent="0.25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 x14ac:dyDescent="0.25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 x14ac:dyDescent="0.25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 x14ac:dyDescent="0.25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 x14ac:dyDescent="0.25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 x14ac:dyDescent="0.25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 x14ac:dyDescent="0.25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 x14ac:dyDescent="0.25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 x14ac:dyDescent="0.25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 x14ac:dyDescent="0.25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 x14ac:dyDescent="0.25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 x14ac:dyDescent="0.25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 x14ac:dyDescent="0.25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 x14ac:dyDescent="0.25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 x14ac:dyDescent="0.25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 x14ac:dyDescent="0.25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 x14ac:dyDescent="0.25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 x14ac:dyDescent="0.25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 x14ac:dyDescent="0.25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 x14ac:dyDescent="0.25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 x14ac:dyDescent="0.25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 x14ac:dyDescent="0.25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 x14ac:dyDescent="0.25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 x14ac:dyDescent="0.25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 x14ac:dyDescent="0.25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 x14ac:dyDescent="0.25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 x14ac:dyDescent="0.25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 x14ac:dyDescent="0.25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 x14ac:dyDescent="0.25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 x14ac:dyDescent="0.25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 x14ac:dyDescent="0.25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 x14ac:dyDescent="0.25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 x14ac:dyDescent="0.25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 x14ac:dyDescent="0.25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 x14ac:dyDescent="0.25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 x14ac:dyDescent="0.25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 x14ac:dyDescent="0.25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 x14ac:dyDescent="0.25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 x14ac:dyDescent="0.25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 x14ac:dyDescent="0.25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 x14ac:dyDescent="0.25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 x14ac:dyDescent="0.25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 x14ac:dyDescent="0.25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 x14ac:dyDescent="0.25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 x14ac:dyDescent="0.25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 x14ac:dyDescent="0.25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 x14ac:dyDescent="0.25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 x14ac:dyDescent="0.25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 x14ac:dyDescent="0.25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 x14ac:dyDescent="0.25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 x14ac:dyDescent="0.25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 x14ac:dyDescent="0.25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 x14ac:dyDescent="0.25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 x14ac:dyDescent="0.25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 x14ac:dyDescent="0.25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 x14ac:dyDescent="0.25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 x14ac:dyDescent="0.25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 x14ac:dyDescent="0.25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 x14ac:dyDescent="0.25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 x14ac:dyDescent="0.25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 x14ac:dyDescent="0.25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 x14ac:dyDescent="0.25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5546875" defaultRowHeight="15" x14ac:dyDescent="0.25"/>
  <cols>
    <col min="3" max="3" width="10.42578125" bestFit="1" customWidth="1"/>
    <col min="4" max="5" width="11.42578125" bestFit="1" customWidth="1"/>
    <col min="6" max="6" width="13.28515625" bestFit="1" customWidth="1"/>
    <col min="7" max="7" width="10.42578125" bestFit="1" customWidth="1"/>
  </cols>
  <sheetData>
    <row r="2" spans="1:5" x14ac:dyDescent="0.25">
      <c r="A2" s="2" t="s">
        <v>94</v>
      </c>
    </row>
    <row r="3" spans="1:5" x14ac:dyDescent="0.25">
      <c r="A3" s="2"/>
    </row>
    <row r="4" spans="1:5" x14ac:dyDescent="0.25">
      <c r="A4" t="s">
        <v>95</v>
      </c>
    </row>
    <row r="6" spans="1:5" x14ac:dyDescent="0.25">
      <c r="A6" t="s">
        <v>74</v>
      </c>
      <c r="B6" t="s">
        <v>96</v>
      </c>
      <c r="C6">
        <v>2020</v>
      </c>
    </row>
    <row r="8" spans="1:5" x14ac:dyDescent="0.25">
      <c r="A8" t="s">
        <v>69</v>
      </c>
      <c r="B8" t="s">
        <v>71</v>
      </c>
      <c r="D8" s="36">
        <f>'Yearly Journal entry'!AC37+'Monthly Journal entry'!R26+'Quarterly Journal entry'!AX27</f>
        <v>1077390.1303029391</v>
      </c>
    </row>
    <row r="9" spans="1:5" x14ac:dyDescent="0.25">
      <c r="A9" t="s">
        <v>97</v>
      </c>
      <c r="B9" t="s">
        <v>83</v>
      </c>
      <c r="E9" s="37">
        <f>D8</f>
        <v>1077390.1303029391</v>
      </c>
    </row>
    <row r="11" spans="1:5" x14ac:dyDescent="0.25">
      <c r="A11" t="s">
        <v>74</v>
      </c>
      <c r="B11" t="s">
        <v>73</v>
      </c>
      <c r="C11">
        <v>2020</v>
      </c>
    </row>
    <row r="13" spans="1:5" x14ac:dyDescent="0.25">
      <c r="A13" s="2" t="s">
        <v>98</v>
      </c>
    </row>
    <row r="15" spans="1:5" x14ac:dyDescent="0.25">
      <c r="A15" t="s">
        <v>69</v>
      </c>
      <c r="B15" t="s">
        <v>71</v>
      </c>
      <c r="D15" s="36">
        <f>+'Quarterly Journal entry'!BE27+'Monthly Journal entry'!AD26+'Yearly Journal entry'!AD37</f>
        <v>1043911.1740603059</v>
      </c>
    </row>
    <row r="16" spans="1:5" x14ac:dyDescent="0.25">
      <c r="A16" t="s">
        <v>70</v>
      </c>
      <c r="B16" t="s">
        <v>83</v>
      </c>
      <c r="E16" s="37">
        <f>D15</f>
        <v>1043911.1740603059</v>
      </c>
    </row>
    <row r="17" spans="1:5" x14ac:dyDescent="0.25">
      <c r="E17" s="37"/>
    </row>
    <row r="18" spans="1:5" x14ac:dyDescent="0.25">
      <c r="A18" s="2" t="s">
        <v>99</v>
      </c>
      <c r="E18" s="37"/>
    </row>
    <row r="20" spans="1:5" x14ac:dyDescent="0.25">
      <c r="A20" t="s">
        <v>69</v>
      </c>
      <c r="B20" t="s">
        <v>71</v>
      </c>
      <c r="D20" s="36">
        <f>'Monthly Journal entry'!Z26</f>
        <v>22771.302110229102</v>
      </c>
      <c r="E20" s="36"/>
    </row>
    <row r="21" spans="1:5" x14ac:dyDescent="0.25">
      <c r="A21" t="s">
        <v>69</v>
      </c>
      <c r="B21" t="s">
        <v>83</v>
      </c>
      <c r="D21" s="36">
        <f>'Monthly Journal entry'!Z27</f>
        <v>55663.182936115561</v>
      </c>
      <c r="E21" s="36"/>
    </row>
    <row r="22" spans="1:5" x14ac:dyDescent="0.25">
      <c r="A22" t="s">
        <v>69</v>
      </c>
      <c r="B22" t="s">
        <v>71</v>
      </c>
      <c r="D22" s="36">
        <f>'Monthly Journal entry'!Z28</f>
        <v>171565.51495365534</v>
      </c>
      <c r="E22" s="36"/>
    </row>
    <row r="23" spans="1:5" x14ac:dyDescent="0.25">
      <c r="A23" t="s">
        <v>70</v>
      </c>
      <c r="B23" t="s">
        <v>83</v>
      </c>
      <c r="D23" s="36"/>
      <c r="E23" s="36">
        <f>'Monthly Journal entry'!AA29</f>
        <v>250000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2020-01-03T13:38:54Z</dcterms:modified>
</cp:coreProperties>
</file>