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xr:revisionPtr revIDLastSave="0" documentId="13_ncr:1_{1CAF3C12-2550-4E0C-AB0E-8DFA07A1928C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WC300" sheetId="1" r:id="rId1"/>
    <sheet name="물없는컬러" sheetId="11" r:id="rId2"/>
    <sheet name="광전환필름" sheetId="4" r:id="rId3"/>
    <sheet name="유기광감" sheetId="5" r:id="rId4"/>
    <sheet name="3D프린팅" sheetId="2" r:id="rId5"/>
    <sheet name="OLED" sheetId="8" r:id="rId6"/>
    <sheet name="반도체" sheetId="9" r:id="rId7"/>
    <sheet name="RM" sheetId="10" r:id="rId8"/>
    <sheet name="회사비용" sheetId="7" r:id="rId9"/>
  </sheets>
  <definedNames>
    <definedName name="_xlnm._FilterDatabase" localSheetId="4" hidden="1">'3D프린팅'!$B$2:$L$8</definedName>
    <definedName name="_xlnm._FilterDatabase" localSheetId="5" hidden="1">OLED!$A$2:$K$39</definedName>
    <definedName name="_xlnm._FilterDatabase" localSheetId="7" hidden="1">RM!$A$2:$K$9</definedName>
    <definedName name="_xlnm._FilterDatabase" localSheetId="0" hidden="1">'WC300'!$B$2:$M$58</definedName>
    <definedName name="_xlnm._FilterDatabase" localSheetId="2" hidden="1">광전환필름!$B$2:$K$6</definedName>
    <definedName name="_xlnm._FilterDatabase" localSheetId="6" hidden="1">반도체!$A$2:$K$46</definedName>
    <definedName name="_xlnm._FilterDatabase" localSheetId="3" hidden="1">유기광감!$A$2:$K$14</definedName>
    <definedName name="_xlnm.Print_Area" localSheetId="4">'3D프린팅'!$B$1:$L$8</definedName>
    <definedName name="_xlnm.Print_Area" localSheetId="5">OLED!$B$1:$L$39</definedName>
    <definedName name="_xlnm.Print_Area" localSheetId="7">RM!$B$1:$L$9</definedName>
    <definedName name="_xlnm.Print_Area" localSheetId="0">'WC300'!$B$1:$M$46</definedName>
    <definedName name="_xlnm.Print_Area" localSheetId="2">광전환필름!$B$1:$L$14</definedName>
    <definedName name="_xlnm.Print_Area" localSheetId="6">반도체!$B$1:$L$46</definedName>
    <definedName name="_xlnm.Print_Area" localSheetId="3">유기광감!$A$1:$L$15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7" l="1"/>
  <c r="J60" i="1"/>
  <c r="H60" i="1"/>
  <c r="I39" i="8"/>
  <c r="G39" i="8"/>
  <c r="H38" i="8"/>
  <c r="H46" i="9"/>
  <c r="H31" i="8"/>
  <c r="H32" i="8"/>
  <c r="H33" i="8"/>
  <c r="H34" i="8"/>
  <c r="H35" i="8"/>
  <c r="H36" i="8"/>
  <c r="J9" i="11"/>
  <c r="H9" i="11"/>
  <c r="I4" i="11"/>
  <c r="I5" i="11"/>
  <c r="I6" i="11"/>
  <c r="I7" i="11"/>
  <c r="I8" i="11"/>
  <c r="I3" i="11"/>
  <c r="I9" i="11" l="1"/>
  <c r="I15" i="5"/>
  <c r="G15" i="5"/>
  <c r="I3" i="1" l="1"/>
  <c r="I4" i="1"/>
  <c r="I5" i="1"/>
  <c r="I6" i="1"/>
  <c r="I7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8" i="1"/>
  <c r="I1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H4" i="4"/>
  <c r="H5" i="4"/>
  <c r="H6" i="4"/>
  <c r="H7" i="4"/>
  <c r="H8" i="4"/>
  <c r="H3" i="4"/>
  <c r="H4" i="5"/>
  <c r="H5" i="5"/>
  <c r="H6" i="5"/>
  <c r="H7" i="5"/>
  <c r="H8" i="5"/>
  <c r="H9" i="5"/>
  <c r="H10" i="5"/>
  <c r="H11" i="5"/>
  <c r="H12" i="5"/>
  <c r="H13" i="5"/>
  <c r="H14" i="5"/>
  <c r="H3" i="5"/>
  <c r="H4" i="2"/>
  <c r="H5" i="2"/>
  <c r="H6" i="2"/>
  <c r="H7" i="2"/>
  <c r="H8" i="2"/>
  <c r="H3" i="2"/>
  <c r="H4" i="8"/>
  <c r="H5" i="8"/>
  <c r="H6" i="8"/>
  <c r="H7" i="8"/>
  <c r="H8" i="8"/>
  <c r="H9" i="8"/>
  <c r="H10" i="8"/>
  <c r="H11" i="8"/>
  <c r="H12" i="8"/>
  <c r="H13" i="8"/>
  <c r="H15" i="8"/>
  <c r="H16" i="8"/>
  <c r="H17" i="8"/>
  <c r="H18" i="8"/>
  <c r="H19" i="8"/>
  <c r="H14" i="8"/>
  <c r="H29" i="8"/>
  <c r="H20" i="8"/>
  <c r="H21" i="8"/>
  <c r="H22" i="8"/>
  <c r="H23" i="8"/>
  <c r="H24" i="8"/>
  <c r="H25" i="8"/>
  <c r="H26" i="8"/>
  <c r="H27" i="8"/>
  <c r="H28" i="8"/>
  <c r="H30" i="8"/>
  <c r="H3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" i="10"/>
  <c r="H6" i="10"/>
  <c r="H7" i="10"/>
  <c r="H8" i="10"/>
  <c r="H3" i="10"/>
  <c r="H15" i="5" l="1"/>
  <c r="I60" i="1"/>
  <c r="G9" i="2" l="1"/>
  <c r="I9" i="2"/>
  <c r="H9" i="2" l="1"/>
  <c r="H9" i="4" l="1"/>
  <c r="I9" i="4" s="1"/>
  <c r="H10" i="4"/>
  <c r="I10" i="4" s="1"/>
  <c r="G9" i="10" l="1"/>
  <c r="G14" i="4" l="1"/>
  <c r="H37" i="8" l="1"/>
  <c r="H39" i="8" s="1"/>
  <c r="H11" i="4"/>
  <c r="I11" i="4" s="1"/>
  <c r="H12" i="4"/>
  <c r="I12" i="4" s="1"/>
  <c r="H13" i="4"/>
  <c r="I13" i="4" s="1"/>
  <c r="I14" i="4" l="1"/>
  <c r="I9" i="10"/>
  <c r="H9" i="10"/>
  <c r="H14" i="4"/>
  <c r="F4" i="7" l="1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 l="1"/>
  <c r="G28" i="7" s="1"/>
  <c r="F32" i="7" l="1"/>
  <c r="G32" i="7" s="1"/>
  <c r="F31" i="7"/>
  <c r="G31" i="7" s="1"/>
  <c r="F30" i="7"/>
  <c r="G30" i="7" s="1"/>
  <c r="F29" i="7"/>
  <c r="G29" i="7" s="1"/>
</calcChain>
</file>

<file path=xl/sharedStrings.xml><?xml version="1.0" encoding="utf-8"?>
<sst xmlns="http://schemas.openxmlformats.org/spreadsheetml/2006/main" count="1295" uniqueCount="483">
  <si>
    <t>No</t>
    <phoneticPr fontId="5" type="noConversion"/>
  </si>
  <si>
    <t>세목</t>
    <phoneticPr fontId="5" type="noConversion"/>
  </si>
  <si>
    <t>업체</t>
    <phoneticPr fontId="5" type="noConversion"/>
  </si>
  <si>
    <t>사용일</t>
    <phoneticPr fontId="5" type="noConversion"/>
  </si>
  <si>
    <t>공급가액</t>
    <phoneticPr fontId="5" type="noConversion"/>
  </si>
  <si>
    <t>부가세액</t>
    <phoneticPr fontId="5" type="noConversion"/>
  </si>
  <si>
    <t>금액</t>
    <phoneticPr fontId="5" type="noConversion"/>
  </si>
  <si>
    <t>전표번호</t>
    <phoneticPr fontId="5" type="noConversion"/>
  </si>
  <si>
    <t>사용자</t>
    <phoneticPr fontId="5" type="noConversion"/>
  </si>
  <si>
    <t>비고</t>
    <phoneticPr fontId="5" type="noConversion"/>
  </si>
  <si>
    <t>2</t>
    <phoneticPr fontId="5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</si>
  <si>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</si>
  <si>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</si>
  <si>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</si>
  <si>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</si>
  <si>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</si>
  <si>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</si>
  <si>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</si>
  <si>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</si>
  <si>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</si>
  <si>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</si>
  <si>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</si>
  <si>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</si>
  <si>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</si>
  <si>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</si>
  <si>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</si>
  <si>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</si>
  <si>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</si>
  <si>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</si>
  <si>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</si>
  <si>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</si>
  <si>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</si>
  <si>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</si>
  <si>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</si>
  <si>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</si>
  <si>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</si>
  <si>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</si>
  <si>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</si>
  <si>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</si>
  <si>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</si>
  <si>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</si>
  <si>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1</t>
    <phoneticPr fontId="4" type="noConversion"/>
  </si>
  <si>
    <t>2</t>
    <phoneticPr fontId="4" type="noConversion"/>
  </si>
  <si>
    <t>LOT</t>
    <phoneticPr fontId="4" type="noConversion"/>
  </si>
  <si>
    <t>1</t>
    <phoneticPr fontId="4" type="noConversion"/>
  </si>
  <si>
    <t>2</t>
    <phoneticPr fontId="5" type="noConversion"/>
  </si>
  <si>
    <t>1</t>
    <phoneticPr fontId="4" type="noConversion"/>
  </si>
  <si>
    <t>2</t>
    <phoneticPr fontId="4" type="noConversion"/>
  </si>
  <si>
    <t>광전환필름</t>
    <phoneticPr fontId="4" type="noConversion"/>
  </si>
  <si>
    <t>유기광감</t>
    <phoneticPr fontId="4" type="noConversion"/>
  </si>
  <si>
    <t>3D프린팅</t>
    <phoneticPr fontId="4" type="noConversion"/>
  </si>
  <si>
    <t>33</t>
  </si>
  <si>
    <t>34</t>
  </si>
  <si>
    <t>35</t>
  </si>
  <si>
    <t>36</t>
  </si>
  <si>
    <t>37</t>
  </si>
  <si>
    <t>38</t>
  </si>
  <si>
    <t>39</t>
  </si>
  <si>
    <t>40</t>
  </si>
  <si>
    <t>유기재료연구-SMP</t>
  </si>
  <si>
    <t>분석 연구-ANL</t>
  </si>
  <si>
    <t>색재료연구-INK M</t>
  </si>
  <si>
    <t>염료-연구</t>
  </si>
  <si>
    <t>유기재료연구-PD2</t>
  </si>
  <si>
    <t>유기재료연구-PD3</t>
  </si>
  <si>
    <t>연구기획팀-NPD</t>
  </si>
  <si>
    <t>사용자</t>
    <phoneticPr fontId="5" type="noConversion"/>
  </si>
  <si>
    <t>부서</t>
    <phoneticPr fontId="4" type="noConversion"/>
  </si>
  <si>
    <t>42</t>
  </si>
  <si>
    <t>44</t>
  </si>
  <si>
    <t>45</t>
  </si>
  <si>
    <t>46</t>
  </si>
  <si>
    <t>47</t>
  </si>
  <si>
    <t>48</t>
  </si>
  <si>
    <t>LOT</t>
    <phoneticPr fontId="4" type="noConversion"/>
  </si>
  <si>
    <t>전표번호</t>
    <phoneticPr fontId="4" type="noConversion"/>
  </si>
  <si>
    <t>사용자</t>
    <phoneticPr fontId="4" type="noConversion"/>
  </si>
  <si>
    <t>부서</t>
    <phoneticPr fontId="4" type="noConversion"/>
  </si>
  <si>
    <t>41</t>
  </si>
  <si>
    <t>WC300</t>
    <phoneticPr fontId="4" type="noConversion"/>
  </si>
  <si>
    <t>OLED</t>
    <phoneticPr fontId="4" type="noConversion"/>
  </si>
  <si>
    <t>반도체제조</t>
    <phoneticPr fontId="4" type="noConversion"/>
  </si>
  <si>
    <t>RM</t>
    <phoneticPr fontId="4" type="noConversion"/>
  </si>
  <si>
    <t>소모품비-기자재</t>
  </si>
  <si>
    <t>(주)마카스</t>
  </si>
  <si>
    <t>색재료연구-INK 1</t>
  </si>
  <si>
    <t>지급수수료-시험의뢰비</t>
  </si>
  <si>
    <t>한국에스지에스(주)</t>
  </si>
  <si>
    <t>㈜ 케이엠테크</t>
  </si>
  <si>
    <t>색재료연구-INK 2</t>
  </si>
  <si>
    <t>소모품비-시약 재료</t>
  </si>
  <si>
    <t>(주)웅기과학</t>
  </si>
  <si>
    <t>기계장치</t>
  </si>
  <si>
    <t>(주)케미스카이</t>
  </si>
  <si>
    <t>주식회사 상진테크</t>
  </si>
  <si>
    <t>유기재료-연구</t>
  </si>
  <si>
    <t>(주)대현테크</t>
  </si>
  <si>
    <t>품질팀</t>
  </si>
  <si>
    <t>유원사이언스</t>
  </si>
  <si>
    <t>아이비에스</t>
  </si>
  <si>
    <t>대정화금(주)</t>
  </si>
  <si>
    <t>ATB</t>
  </si>
  <si>
    <t>수선비-기계수리비</t>
  </si>
  <si>
    <t>(유)세광사이언스</t>
  </si>
  <si>
    <t>삼전순약공업(주)</t>
  </si>
  <si>
    <t>진흥실사켐버스</t>
  </si>
  <si>
    <t>(주)화신기계상사</t>
  </si>
  <si>
    <t>지급수수료-특허출원비</t>
  </si>
  <si>
    <t>테라아이피씨특허법률사무소</t>
  </si>
  <si>
    <t>유기재료연구-CFD</t>
  </si>
  <si>
    <t>(주)휴텍스</t>
  </si>
  <si>
    <t>소모품비-안전관련</t>
  </si>
  <si>
    <t>미래켐</t>
  </si>
  <si>
    <t>주식회사 에이엠피</t>
  </si>
  <si>
    <t>세진시아이</t>
  </si>
  <si>
    <t>유기재료연구-PD1</t>
  </si>
  <si>
    <t>(주)영인랩플러스</t>
  </si>
  <si>
    <t>㈜시마즈사이언티픽코리아</t>
  </si>
  <si>
    <t>덕산약품공업(주)</t>
  </si>
  <si>
    <t>굿뉴스 (Good news)</t>
  </si>
  <si>
    <t>대한가스상사</t>
  </si>
  <si>
    <t>보성과학㈜</t>
  </si>
  <si>
    <t>씨그마알드리치코리아(유)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</si>
  <si>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</si>
  <si>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</si>
  <si>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</si>
  <si>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</si>
  <si>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</si>
  <si>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</si>
  <si>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</si>
  <si>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</si>
  <si>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</si>
  <si>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동양시약상사</t>
  </si>
  <si>
    <t>주식회사 유니크로젠</t>
  </si>
  <si>
    <t>써브랩</t>
  </si>
  <si>
    <t>서진상사</t>
  </si>
  <si>
    <t>한국애질런트테크놀로지스(주)</t>
  </si>
  <si>
    <t>에스더블유랩</t>
  </si>
  <si>
    <t>세종에스씨아이</t>
  </si>
  <si>
    <t>지급수수료-기타</t>
  </si>
  <si>
    <t>43</t>
  </si>
  <si>
    <t>1</t>
    <phoneticPr fontId="5" type="noConversion"/>
  </si>
  <si>
    <t>2</t>
    <phoneticPr fontId="5" type="noConversion"/>
  </si>
  <si>
    <t>김윤아</t>
    <phoneticPr fontId="4" type="noConversion"/>
  </si>
  <si>
    <t>백종화</t>
    <phoneticPr fontId="4" type="noConversion"/>
  </si>
  <si>
    <t>1000210333</t>
  </si>
  <si>
    <t>1000210336</t>
  </si>
  <si>
    <t>1000215827</t>
  </si>
  <si>
    <t>1000219602</t>
  </si>
  <si>
    <t>1000219605</t>
  </si>
  <si>
    <t>1000219607</t>
  </si>
  <si>
    <t>1000220454</t>
  </si>
  <si>
    <t>1000220455</t>
  </si>
  <si>
    <t>1000220458</t>
  </si>
  <si>
    <t>1000220459</t>
  </si>
  <si>
    <t>1000220461</t>
  </si>
  <si>
    <t>1000220463</t>
  </si>
  <si>
    <t>1000220482</t>
  </si>
  <si>
    <t>1000220484</t>
  </si>
  <si>
    <t>1000220485</t>
  </si>
  <si>
    <t>1000220487</t>
  </si>
  <si>
    <t>1000220490</t>
  </si>
  <si>
    <t>1000220492</t>
  </si>
  <si>
    <t>1000220493</t>
  </si>
  <si>
    <t>1000220494</t>
  </si>
  <si>
    <t>1000220495</t>
  </si>
  <si>
    <t>1000220497</t>
  </si>
  <si>
    <t>1000220500</t>
  </si>
  <si>
    <t>1000220502</t>
  </si>
  <si>
    <t>1000220504</t>
  </si>
  <si>
    <t>1000220510</t>
  </si>
  <si>
    <t>1000220522</t>
  </si>
  <si>
    <t>1000220525</t>
  </si>
  <si>
    <t>1000220529</t>
  </si>
  <si>
    <t>1000220536</t>
  </si>
  <si>
    <t>1000220658</t>
  </si>
  <si>
    <t>1000220663</t>
  </si>
  <si>
    <t>1000220666</t>
  </si>
  <si>
    <t>1000220668</t>
  </si>
  <si>
    <t>1000220844</t>
  </si>
  <si>
    <t>1000220847</t>
  </si>
  <si>
    <t>1000220848</t>
  </si>
  <si>
    <t>1000220850</t>
  </si>
  <si>
    <t>1000220854</t>
  </si>
  <si>
    <t>1000220855</t>
  </si>
  <si>
    <t>1000220858</t>
  </si>
  <si>
    <t>1000220860</t>
  </si>
  <si>
    <t>1000220866</t>
  </si>
  <si>
    <t>1000220868</t>
  </si>
  <si>
    <t>1000220873</t>
  </si>
  <si>
    <t>1000221208</t>
  </si>
  <si>
    <t>1000221211</t>
  </si>
  <si>
    <t>1000221213</t>
  </si>
  <si>
    <t>1000221225</t>
  </si>
  <si>
    <t>1000221230</t>
  </si>
  <si>
    <t>1000221237</t>
  </si>
  <si>
    <t>1000221244</t>
  </si>
  <si>
    <t>1000221285</t>
  </si>
  <si>
    <t>1000221291</t>
  </si>
  <si>
    <t>1000221932</t>
  </si>
  <si>
    <t>1000221943</t>
  </si>
  <si>
    <t>성도회계법인서울본사</t>
  </si>
  <si>
    <t>비엠에스테크</t>
  </si>
  <si>
    <t>마일스톤에스앤티（주）</t>
  </si>
  <si>
    <t>대련기계상사</t>
  </si>
  <si>
    <t>(주)헤드원</t>
  </si>
  <si>
    <t>신진테크</t>
  </si>
  <si>
    <t>㈜비제이상사</t>
  </si>
  <si>
    <t>(주)이지상사</t>
  </si>
  <si>
    <t>수처리플랜트                             </t>
  </si>
  <si>
    <t>에스티포(주)</t>
  </si>
  <si>
    <t>(주)제이케이씨</t>
  </si>
  <si>
    <t>(주)안세</t>
  </si>
  <si>
    <t>워터스코리아</t>
  </si>
  <si>
    <t>장영실</t>
  </si>
  <si>
    <t>엘텍사이언스</t>
  </si>
  <si>
    <t>㈜도모</t>
  </si>
  <si>
    <t>중앙연구소</t>
  </si>
  <si>
    <t>회사비용선처리,자계좌이체(1차)</t>
    <phoneticPr fontId="4" type="noConversion"/>
  </si>
  <si>
    <t>12/30 이체완료</t>
    <phoneticPr fontId="4" type="noConversion"/>
  </si>
  <si>
    <t>지테크컴퍼니</t>
  </si>
  <si>
    <t>1000210588</t>
  </si>
  <si>
    <t>1000221249</t>
  </si>
  <si>
    <t>1000221256</t>
  </si>
  <si>
    <t>1000221258</t>
  </si>
  <si>
    <t>1000221263</t>
  </si>
  <si>
    <t>1000221265</t>
  </si>
  <si>
    <t>회사비용선처리,자계좌이체(1/18)</t>
    <phoneticPr fontId="4" type="noConversion"/>
  </si>
  <si>
    <t>주식회사나무</t>
  </si>
  <si>
    <t>1000219759</t>
  </si>
  <si>
    <t>1000219760</t>
  </si>
  <si>
    <t>1000219762</t>
  </si>
  <si>
    <t>1000219784</t>
  </si>
  <si>
    <t>1000221207</t>
  </si>
  <si>
    <t>1000221281</t>
  </si>
  <si>
    <t>1000219649</t>
  </si>
  <si>
    <t>1000219654</t>
  </si>
  <si>
    <t>1000219674</t>
  </si>
  <si>
    <t>1000219680</t>
  </si>
  <si>
    <t>1000219684</t>
  </si>
  <si>
    <t>1000219709</t>
  </si>
  <si>
    <t>1000219752</t>
  </si>
  <si>
    <t>1000219757</t>
  </si>
  <si>
    <t>1000219758</t>
  </si>
  <si>
    <t>1000221279</t>
  </si>
  <si>
    <t>1000221819</t>
  </si>
  <si>
    <t>1000221821</t>
  </si>
  <si>
    <t>1000221841</t>
  </si>
  <si>
    <t>주식회사　켐리치          </t>
  </si>
  <si>
    <t>1000219610</t>
  </si>
  <si>
    <t>1000219613</t>
  </si>
  <si>
    <t>1000219624</t>
  </si>
  <si>
    <t>1000221204</t>
  </si>
  <si>
    <t>1000221205</t>
  </si>
  <si>
    <t>1000221795</t>
  </si>
  <si>
    <t>1000219912</t>
  </si>
  <si>
    <t>1000219913</t>
  </si>
  <si>
    <t>1000219916</t>
  </si>
  <si>
    <t>1000219925</t>
  </si>
  <si>
    <t>1000219928</t>
  </si>
  <si>
    <t>1000219929</t>
  </si>
  <si>
    <t>1000219930</t>
  </si>
  <si>
    <t>1000219931</t>
  </si>
  <si>
    <t>1000219953</t>
  </si>
  <si>
    <t>1000219956</t>
  </si>
  <si>
    <t>1000219959</t>
  </si>
  <si>
    <t>1000220007</t>
  </si>
  <si>
    <t>1000220009</t>
  </si>
  <si>
    <t>1000220016</t>
  </si>
  <si>
    <t>1000220018</t>
  </si>
  <si>
    <t>1000220019</t>
  </si>
  <si>
    <t>1000221148</t>
  </si>
  <si>
    <t>1000221168</t>
  </si>
  <si>
    <t>1000221170</t>
  </si>
  <si>
    <t>1000221171</t>
  </si>
  <si>
    <t>1000221172</t>
  </si>
  <si>
    <t>1000221174</t>
  </si>
  <si>
    <t>1000221175</t>
  </si>
  <si>
    <t>1000221176</t>
  </si>
  <si>
    <t>1000221178</t>
  </si>
  <si>
    <t>1000221180</t>
  </si>
  <si>
    <t>1000221181</t>
  </si>
  <si>
    <t>1000221184</t>
  </si>
  <si>
    <t>1000221185</t>
  </si>
  <si>
    <t>1000221276</t>
  </si>
  <si>
    <t>1000221749</t>
  </si>
  <si>
    <t>1000221790</t>
  </si>
  <si>
    <t>1000221842</t>
  </si>
  <si>
    <t>1000221923</t>
  </si>
  <si>
    <t>1000221927</t>
  </si>
  <si>
    <t>1000205969</t>
  </si>
  <si>
    <t>1000219785</t>
  </si>
  <si>
    <t>1000219786</t>
  </si>
  <si>
    <t>1000219802</t>
  </si>
  <si>
    <t>1000219804</t>
  </si>
  <si>
    <t>1000219809</t>
  </si>
  <si>
    <t>1000219818</t>
  </si>
  <si>
    <t>1000219842</t>
  </si>
  <si>
    <t>1000219844</t>
  </si>
  <si>
    <t>1000219872</t>
  </si>
  <si>
    <t>1000219873</t>
  </si>
  <si>
    <t>1000219896</t>
  </si>
  <si>
    <t>1000219899</t>
  </si>
  <si>
    <t>1000219900</t>
  </si>
  <si>
    <t>1000219903</t>
  </si>
  <si>
    <t>1000219907</t>
  </si>
  <si>
    <t>1000219909</t>
  </si>
  <si>
    <t>1000220892</t>
  </si>
  <si>
    <t>1000220895</t>
  </si>
  <si>
    <t>1000220896</t>
  </si>
  <si>
    <t>1000220897</t>
  </si>
  <si>
    <t>1000220898</t>
  </si>
  <si>
    <t>1000220900</t>
  </si>
  <si>
    <t>1000220903</t>
  </si>
  <si>
    <t>1000220913</t>
  </si>
  <si>
    <t>1000220914</t>
  </si>
  <si>
    <t>1000220915</t>
  </si>
  <si>
    <t>1000220917</t>
  </si>
  <si>
    <t>1000220918</t>
  </si>
  <si>
    <t>1000220919</t>
  </si>
  <si>
    <t>1000220921</t>
  </si>
  <si>
    <t>1000220936</t>
  </si>
  <si>
    <t>1000220940</t>
  </si>
  <si>
    <t>1000220942</t>
  </si>
  <si>
    <t>1000220980</t>
  </si>
  <si>
    <t>1000220984</t>
  </si>
  <si>
    <t>1000221085</t>
  </si>
  <si>
    <t>1000221144</t>
  </si>
  <si>
    <t>1000221145</t>
  </si>
  <si>
    <t>1000221147</t>
  </si>
  <si>
    <t>1000221922</t>
  </si>
  <si>
    <t>1000221925</t>
  </si>
  <si>
    <t>1000222228</t>
  </si>
  <si>
    <t>1000222233</t>
  </si>
  <si>
    <t>한국특허전략개발원</t>
  </si>
  <si>
    <t>오성폴리텍㈜</t>
  </si>
  <si>
    <t>한국도요타쯔우쇼㈜</t>
  </si>
  <si>
    <t>엠제이사이언스</t>
  </si>
  <si>
    <t>명신광학</t>
  </si>
  <si>
    <t>1000220875</t>
  </si>
  <si>
    <t>1000220876</t>
  </si>
  <si>
    <t>1000221928</t>
  </si>
  <si>
    <t>1000221929</t>
  </si>
  <si>
    <t>1000221930</t>
  </si>
  <si>
    <t>금액부족-&gt;회사비용처리</t>
    <phoneticPr fontId="5" type="noConversion"/>
  </si>
  <si>
    <t>성과활용지원비</t>
    <phoneticPr fontId="4" type="noConversion"/>
  </si>
  <si>
    <t>513-1</t>
    <phoneticPr fontId="4" type="noConversion"/>
  </si>
  <si>
    <t>513-2</t>
    <phoneticPr fontId="4" type="noConversion"/>
  </si>
  <si>
    <t>최주환</t>
    <phoneticPr fontId="4" type="noConversion"/>
  </si>
  <si>
    <t>김보경</t>
    <phoneticPr fontId="4" type="noConversion"/>
  </si>
  <si>
    <t>연애진</t>
    <phoneticPr fontId="4" type="noConversion"/>
  </si>
  <si>
    <t>김진아</t>
    <phoneticPr fontId="4" type="noConversion"/>
  </si>
  <si>
    <t>강은지</t>
    <phoneticPr fontId="4" type="noConversion"/>
  </si>
  <si>
    <t>김민정</t>
    <phoneticPr fontId="4" type="noConversion"/>
  </si>
  <si>
    <t>권라희</t>
    <phoneticPr fontId="4" type="noConversion"/>
  </si>
  <si>
    <t>조동협</t>
    <phoneticPr fontId="4" type="noConversion"/>
  </si>
  <si>
    <t>KIF1</t>
    <phoneticPr fontId="4" type="noConversion"/>
  </si>
  <si>
    <t>정다정</t>
    <phoneticPr fontId="4" type="noConversion"/>
  </si>
  <si>
    <t>서보람</t>
    <phoneticPr fontId="4" type="noConversion"/>
  </si>
  <si>
    <t>박기범</t>
    <phoneticPr fontId="4" type="noConversion"/>
  </si>
  <si>
    <t>이정진</t>
    <phoneticPr fontId="4" type="noConversion"/>
  </si>
  <si>
    <t>황동규</t>
    <phoneticPr fontId="4" type="noConversion"/>
  </si>
  <si>
    <t>7QC</t>
    <phoneticPr fontId="4" type="noConversion"/>
  </si>
  <si>
    <t xml:space="preserve"> 조민근</t>
    <phoneticPr fontId="4" type="noConversion"/>
  </si>
  <si>
    <t>6QC</t>
    <phoneticPr fontId="4" type="noConversion"/>
  </si>
  <si>
    <t>박주헌</t>
    <phoneticPr fontId="4" type="noConversion"/>
  </si>
  <si>
    <t>조민근</t>
    <phoneticPr fontId="4" type="noConversion"/>
  </si>
  <si>
    <t>김성남</t>
    <phoneticPr fontId="4" type="noConversion"/>
  </si>
  <si>
    <t>우승현</t>
    <phoneticPr fontId="4" type="noConversion"/>
  </si>
  <si>
    <t>황미라</t>
    <phoneticPr fontId="4" type="noConversion"/>
  </si>
  <si>
    <t>비풀펜디트</t>
    <phoneticPr fontId="4" type="noConversion"/>
  </si>
  <si>
    <t>오윤정</t>
    <phoneticPr fontId="4" type="noConversion"/>
  </si>
  <si>
    <t>김혜지</t>
    <phoneticPr fontId="4" type="noConversion"/>
  </si>
  <si>
    <t>김윤아</t>
    <phoneticPr fontId="4" type="noConversion"/>
  </si>
  <si>
    <t>강한별</t>
    <phoneticPr fontId="4" type="noConversion"/>
  </si>
  <si>
    <t>박선미</t>
    <phoneticPr fontId="4" type="noConversion"/>
  </si>
  <si>
    <t>조아라</t>
    <phoneticPr fontId="4" type="noConversion"/>
  </si>
  <si>
    <t>조서원</t>
    <phoneticPr fontId="4" type="noConversion"/>
  </si>
  <si>
    <t>박지민</t>
    <phoneticPr fontId="4" type="noConversion"/>
  </si>
  <si>
    <t>3QC</t>
    <phoneticPr fontId="4" type="noConversion"/>
  </si>
  <si>
    <t>김다빈</t>
    <phoneticPr fontId="4" type="noConversion"/>
  </si>
  <si>
    <t>한재훈</t>
    <phoneticPr fontId="4" type="noConversion"/>
  </si>
  <si>
    <t>김종혜</t>
    <phoneticPr fontId="4" type="noConversion"/>
  </si>
  <si>
    <t>정연준</t>
    <phoneticPr fontId="4" type="noConversion"/>
  </si>
  <si>
    <t>백종화</t>
    <phoneticPr fontId="4" type="noConversion"/>
  </si>
  <si>
    <t>장상준</t>
    <phoneticPr fontId="4" type="noConversion"/>
  </si>
  <si>
    <t>KIF4</t>
    <phoneticPr fontId="4" type="noConversion"/>
  </si>
  <si>
    <t>서지원</t>
    <phoneticPr fontId="4" type="noConversion"/>
  </si>
  <si>
    <t>2QC</t>
    <phoneticPr fontId="4" type="noConversion"/>
  </si>
  <si>
    <t>신인수</t>
    <phoneticPr fontId="4" type="noConversion"/>
  </si>
  <si>
    <t>2차이체(1/20)</t>
    <phoneticPr fontId="4" type="noConversion"/>
  </si>
  <si>
    <t>송범룡</t>
    <phoneticPr fontId="5" type="noConversion"/>
  </si>
  <si>
    <t>4QC</t>
    <phoneticPr fontId="5" type="noConversion"/>
  </si>
  <si>
    <t>우승현</t>
    <phoneticPr fontId="5" type="noConversion"/>
  </si>
  <si>
    <t>여진잉</t>
    <phoneticPr fontId="5" type="noConversion"/>
  </si>
  <si>
    <t>백종화</t>
    <phoneticPr fontId="5" type="noConversion"/>
  </si>
  <si>
    <t>신인수</t>
    <phoneticPr fontId="5" type="noConversion"/>
  </si>
  <si>
    <t>조동협</t>
    <phoneticPr fontId="5" type="noConversion"/>
  </si>
  <si>
    <t>KIF1/2차이체(1/20)</t>
    <phoneticPr fontId="5" type="noConversion"/>
  </si>
  <si>
    <t>오승택</t>
    <phoneticPr fontId="4" type="noConversion"/>
  </si>
  <si>
    <t>이시영</t>
    <phoneticPr fontId="4" type="noConversion"/>
  </si>
  <si>
    <t>1QC</t>
    <phoneticPr fontId="4" type="noConversion"/>
  </si>
  <si>
    <t>151-1</t>
    <phoneticPr fontId="5" type="noConversion"/>
  </si>
  <si>
    <t>151-2</t>
    <phoneticPr fontId="5" type="noConversion"/>
  </si>
  <si>
    <t>김정록</t>
    <phoneticPr fontId="5" type="noConversion"/>
  </si>
  <si>
    <t>152</t>
    <phoneticPr fontId="5" type="noConversion"/>
  </si>
  <si>
    <t>김해원</t>
    <phoneticPr fontId="5" type="noConversion"/>
  </si>
  <si>
    <t>6QC</t>
    <phoneticPr fontId="5" type="noConversion"/>
  </si>
  <si>
    <t>김보경</t>
    <phoneticPr fontId="5" type="noConversion"/>
  </si>
  <si>
    <t>KIF1</t>
    <phoneticPr fontId="5" type="noConversion"/>
  </si>
  <si>
    <t>한진관</t>
    <phoneticPr fontId="5" type="noConversion"/>
  </si>
  <si>
    <t>5QC</t>
    <phoneticPr fontId="5" type="noConversion"/>
  </si>
  <si>
    <t>윤용빈</t>
    <phoneticPr fontId="5" type="noConversion"/>
  </si>
  <si>
    <t>박지민</t>
    <phoneticPr fontId="5" type="noConversion"/>
  </si>
  <si>
    <t>3QC</t>
    <phoneticPr fontId="5" type="noConversion"/>
  </si>
  <si>
    <t>권라희</t>
    <phoneticPr fontId="5" type="noConversion"/>
  </si>
  <si>
    <t>진영현</t>
    <phoneticPr fontId="5" type="noConversion"/>
  </si>
  <si>
    <t>5QC</t>
    <phoneticPr fontId="4" type="noConversion"/>
  </si>
  <si>
    <t>김정수</t>
    <phoneticPr fontId="4" type="noConversion"/>
  </si>
  <si>
    <t>조은진</t>
    <phoneticPr fontId="4" type="noConversion"/>
  </si>
  <si>
    <t>이혜원</t>
    <phoneticPr fontId="4" type="noConversion"/>
  </si>
  <si>
    <t>박수경</t>
    <phoneticPr fontId="4" type="noConversion"/>
  </si>
  <si>
    <t>1QC</t>
    <phoneticPr fontId="4" type="noConversion"/>
  </si>
  <si>
    <t>문귀룡</t>
    <phoneticPr fontId="4" type="noConversion"/>
  </si>
  <si>
    <t>간접비</t>
    <phoneticPr fontId="4" type="noConversion"/>
  </si>
  <si>
    <t>정다현</t>
    <phoneticPr fontId="4" type="noConversion"/>
  </si>
  <si>
    <t>정병연</t>
    <phoneticPr fontId="4" type="noConversion"/>
  </si>
  <si>
    <t>문승환</t>
    <phoneticPr fontId="4" type="noConversion"/>
  </si>
  <si>
    <t>조중현</t>
    <phoneticPr fontId="4" type="noConversion"/>
  </si>
  <si>
    <t>이현수</t>
    <phoneticPr fontId="4" type="noConversion"/>
  </si>
  <si>
    <t>김동현</t>
    <phoneticPr fontId="4" type="noConversion"/>
  </si>
  <si>
    <t>4QC</t>
    <phoneticPr fontId="4" type="noConversion"/>
  </si>
  <si>
    <t>김지수</t>
    <phoneticPr fontId="4" type="noConversion"/>
  </si>
  <si>
    <t>서보람</t>
    <phoneticPr fontId="5" type="noConversion"/>
  </si>
  <si>
    <t>조민근</t>
    <phoneticPr fontId="5" type="noConversion"/>
  </si>
  <si>
    <t>황미라</t>
    <phoneticPr fontId="5" type="noConversion"/>
  </si>
  <si>
    <t>김혜지</t>
    <phoneticPr fontId="5" type="noConversion"/>
  </si>
  <si>
    <t>오승택</t>
    <phoneticPr fontId="5" type="noConversion"/>
  </si>
  <si>
    <t>박주헌</t>
    <phoneticPr fontId="5" type="noConversion"/>
  </si>
  <si>
    <t>정창교</t>
    <phoneticPr fontId="5" type="noConversion"/>
  </si>
  <si>
    <t>문승환</t>
    <phoneticPr fontId="5" type="noConversion"/>
  </si>
  <si>
    <t>박세종</t>
    <phoneticPr fontId="5" type="noConversion"/>
  </si>
  <si>
    <t>2QC</t>
    <phoneticPr fontId="5" type="noConversion"/>
  </si>
  <si>
    <t>TAS KOREA</t>
    <phoneticPr fontId="5" type="noConversion"/>
  </si>
  <si>
    <t>3QC/고정자산140704407</t>
    <phoneticPr fontId="5" type="noConversion"/>
  </si>
  <si>
    <t>남시훈</t>
    <phoneticPr fontId="5" type="noConversion"/>
  </si>
  <si>
    <t>이정진</t>
    <phoneticPr fontId="5" type="noConversion"/>
  </si>
  <si>
    <t>이현석</t>
    <phoneticPr fontId="5" type="noConversion"/>
  </si>
  <si>
    <t>12/18 집행완료</t>
    <phoneticPr fontId="5" type="noConversion"/>
  </si>
  <si>
    <t>김태성</t>
    <phoneticPr fontId="5" type="noConversion"/>
  </si>
  <si>
    <t>박기범</t>
    <phoneticPr fontId="5" type="noConversion"/>
  </si>
  <si>
    <t>박수경</t>
    <phoneticPr fontId="5" type="noConversion"/>
  </si>
  <si>
    <t>1QC</t>
    <phoneticPr fontId="5" type="noConversion"/>
  </si>
  <si>
    <t>유기재료사업부</t>
    <phoneticPr fontId="5" type="noConversion"/>
  </si>
  <si>
    <t>강현미</t>
    <phoneticPr fontId="5" type="noConversion"/>
  </si>
  <si>
    <t>김윤아</t>
    <phoneticPr fontId="5" type="noConversion"/>
  </si>
  <si>
    <t>문귀룡</t>
    <phoneticPr fontId="5" type="noConversion"/>
  </si>
  <si>
    <t>문현웅</t>
    <phoneticPr fontId="5" type="noConversion"/>
  </si>
  <si>
    <t>김정수</t>
    <phoneticPr fontId="5" type="noConversion"/>
  </si>
  <si>
    <t>김진아</t>
    <phoneticPr fontId="5" type="noConversion"/>
  </si>
  <si>
    <t>정연준</t>
    <phoneticPr fontId="5" type="noConversion"/>
  </si>
  <si>
    <t>이선미</t>
    <phoneticPr fontId="5" type="noConversion"/>
  </si>
  <si>
    <t>정병연</t>
    <phoneticPr fontId="5" type="noConversion"/>
  </si>
  <si>
    <t>이재만</t>
    <phoneticPr fontId="5" type="noConversion"/>
  </si>
  <si>
    <t>조아라</t>
    <phoneticPr fontId="5" type="noConversion"/>
  </si>
  <si>
    <t>박수진</t>
    <phoneticPr fontId="5" type="noConversion"/>
  </si>
  <si>
    <t>김지수</t>
    <phoneticPr fontId="5" type="noConversion"/>
  </si>
  <si>
    <t>2QC,2차이체(1/20)</t>
    <phoneticPr fontId="4" type="noConversion"/>
  </si>
  <si>
    <t>36</t>
    <phoneticPr fontId="4" type="noConversion"/>
  </si>
  <si>
    <t>대현테크</t>
    <phoneticPr fontId="4" type="noConversion"/>
  </si>
  <si>
    <t>회사비용선처리,2차이체(1/20)</t>
    <phoneticPr fontId="4" type="noConversion"/>
  </si>
  <si>
    <t>신영교</t>
    <phoneticPr fontId="4" type="noConversion"/>
  </si>
  <si>
    <t>UMS(외화송금건)</t>
    <phoneticPr fontId="4" type="noConversion"/>
  </si>
  <si>
    <t>3차 자계좌이체(1/22)</t>
    <phoneticPr fontId="4" type="noConversion"/>
  </si>
  <si>
    <t>1000220879</t>
  </si>
  <si>
    <t>E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</si>
  <si>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</si>
  <si>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</si>
  <si>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</si>
  <si>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E-513-최주환-201223-테라아이피씨-100,000</t>
    <phoneticPr fontId="4" type="noConversion"/>
  </si>
  <si>
    <t>소모품비-기자재</t>
    <phoneticPr fontId="4" type="noConversion"/>
  </si>
  <si>
    <t>남유정</t>
    <phoneticPr fontId="4" type="noConversion"/>
  </si>
  <si>
    <t>남유정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</si>
</sst>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m&quot;월&quot;\ d&quot;일&quot;;@"/>
    <numFmt numFmtId="178" formatCode="0_ "/>
  </numFmts>
  <fonts count="3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맑은 고딕"/>
      <family val="3"/>
      <charset val="129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2"/>
      <scheme val="maj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rgb="FFFF0000"/>
      <name val="맑은 고딕"/>
      <family val="2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ajor"/>
    </font>
    <font>
      <sz val="9"/>
      <color rgb="FF0070C0"/>
      <name val="맑은 고딕"/>
      <family val="2"/>
      <scheme val="minor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1" fontId="2" fillId="0" borderId="0" applyFont="0" applyFill="0" applyBorder="0" applyAlignment="0" applyProtection="0">
      <alignment vertical="center"/>
    </xf>
    <xf numFmtId="0" fontId="13" fillId="0" borderId="0"/>
    <xf numFmtId="0" fontId="2" fillId="0" borderId="0"/>
    <xf numFmtId="41" fontId="2" fillId="0" borderId="0" applyFont="0" applyFill="0" applyBorder="0" applyAlignment="0" applyProtection="0">
      <alignment vertical="center"/>
    </xf>
    <xf numFmtId="0" fontId="14" fillId="0" borderId="0"/>
    <xf numFmtId="0" fontId="16" fillId="0" borderId="0"/>
    <xf numFmtId="0" fontId="17" fillId="0" borderId="0"/>
    <xf numFmtId="0" fontId="1" fillId="0" borderId="0">
      <alignment vertical="center"/>
    </xf>
    <xf numFmtId="0" fontId="13" fillId="0" borderId="0"/>
  </cellStyleXfs>
  <cellXfs count="169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1" fontId="6" fillId="0" borderId="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41" fontId="0" fillId="0" borderId="0" xfId="0" applyNumberFormat="1"/>
    <xf numFmtId="0" fontId="9" fillId="0" borderId="1" xfId="0" applyFont="1" applyBorder="1" applyAlignment="1">
      <alignment horizontal="center" vertical="center"/>
    </xf>
    <xf numFmtId="0" fontId="8" fillId="0" borderId="0" xfId="0" applyFont="1"/>
    <xf numFmtId="176" fontId="9" fillId="0" borderId="1" xfId="0" applyNumberFormat="1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41" fontId="10" fillId="0" borderId="1" xfId="1" applyFont="1" applyBorder="1" applyAlignment="1">
      <alignment horizontal="center" vertical="center"/>
    </xf>
    <xf numFmtId="41" fontId="9" fillId="0" borderId="2" xfId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41" fontId="9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0" fillId="0" borderId="0" xfId="0" applyFont="1"/>
    <xf numFmtId="49" fontId="9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0" xfId="0" applyNumberFormat="1" applyFont="1"/>
    <xf numFmtId="49" fontId="12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5" fillId="0" borderId="1" xfId="2" applyFont="1" applyBorder="1" applyAlignment="1">
      <alignment vertical="center"/>
    </xf>
    <xf numFmtId="176" fontId="15" fillId="0" borderId="1" xfId="2" applyNumberFormat="1" applyFont="1" applyBorder="1" applyAlignment="1">
      <alignment horizontal="center" vertical="center"/>
    </xf>
    <xf numFmtId="41" fontId="15" fillId="0" borderId="1" xfId="1" applyFont="1" applyBorder="1" applyAlignment="1">
      <alignment horizontal="right" vertical="center"/>
    </xf>
    <xf numFmtId="41" fontId="15" fillId="0" borderId="1" xfId="1" applyFont="1" applyBorder="1" applyAlignment="1">
      <alignment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41" fontId="18" fillId="2" borderId="1" xfId="1" applyFont="1" applyFill="1" applyBorder="1" applyAlignment="1">
      <alignment horizontal="center" vertical="center"/>
    </xf>
    <xf numFmtId="0" fontId="19" fillId="0" borderId="1" xfId="2" applyFont="1" applyBorder="1" applyAlignment="1">
      <alignment vertical="center"/>
    </xf>
    <xf numFmtId="49" fontId="20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NumberFormat="1" applyFont="1" applyFill="1" applyBorder="1" applyAlignment="1">
      <alignment horizontal="center" vertical="center"/>
    </xf>
    <xf numFmtId="41" fontId="20" fillId="2" borderId="1" xfId="1" applyFont="1" applyFill="1" applyBorder="1" applyAlignment="1">
      <alignment horizontal="center" vertical="center"/>
    </xf>
    <xf numFmtId="176" fontId="19" fillId="0" borderId="1" xfId="2" applyNumberFormat="1" applyFont="1" applyBorder="1" applyAlignment="1">
      <alignment horizontal="center" vertical="center"/>
    </xf>
    <xf numFmtId="41" fontId="19" fillId="0" borderId="1" xfId="1" applyFont="1" applyBorder="1" applyAlignment="1">
      <alignment horizontal="right" vertical="center"/>
    </xf>
    <xf numFmtId="41" fontId="19" fillId="0" borderId="1" xfId="1" applyFont="1" applyBorder="1" applyAlignment="1">
      <alignment vertical="center"/>
    </xf>
    <xf numFmtId="0" fontId="22" fillId="0" borderId="1" xfId="2" applyFont="1" applyBorder="1" applyAlignment="1">
      <alignment vertical="center"/>
    </xf>
    <xf numFmtId="41" fontId="22" fillId="0" borderId="1" xfId="1" applyFont="1" applyBorder="1" applyAlignment="1">
      <alignment horizontal="right" vertical="center"/>
    </xf>
    <xf numFmtId="41" fontId="22" fillId="0" borderId="1" xfId="1" applyFont="1" applyBorder="1" applyAlignment="1">
      <alignment vertical="center"/>
    </xf>
    <xf numFmtId="176" fontId="22" fillId="0" borderId="1" xfId="2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2" fillId="0" borderId="1" xfId="2" applyFont="1" applyBorder="1" applyAlignment="1">
      <alignment horizontal="left" vertical="center"/>
    </xf>
    <xf numFmtId="0" fontId="15" fillId="0" borderId="1" xfId="2" applyNumberFormat="1" applyFont="1" applyBorder="1" applyAlignment="1">
      <alignment horizontal="center" vertical="center"/>
    </xf>
    <xf numFmtId="0" fontId="24" fillId="0" borderId="0" xfId="0" applyFont="1"/>
    <xf numFmtId="0" fontId="15" fillId="0" borderId="1" xfId="0" applyFont="1" applyBorder="1" applyAlignment="1">
      <alignment horizontal="left" vertical="center"/>
    </xf>
    <xf numFmtId="41" fontId="9" fillId="0" borderId="1" xfId="0" applyNumberFormat="1" applyFont="1" applyBorder="1"/>
    <xf numFmtId="3" fontId="15" fillId="0" borderId="1" xfId="2" applyNumberFormat="1" applyFont="1" applyBorder="1" applyAlignment="1">
      <alignment horizontal="right" vertical="center"/>
    </xf>
    <xf numFmtId="41" fontId="15" fillId="0" borderId="1" xfId="1" applyFont="1" applyBorder="1" applyAlignment="1">
      <alignment horizontal="center" vertical="center"/>
    </xf>
    <xf numFmtId="49" fontId="25" fillId="2" borderId="1" xfId="0" applyNumberFormat="1" applyFont="1" applyFill="1" applyBorder="1" applyAlignment="1">
      <alignment horizontal="center" vertical="center"/>
    </xf>
    <xf numFmtId="0" fontId="25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41" fontId="25" fillId="2" borderId="1" xfId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24" fillId="0" borderId="1" xfId="0" applyFont="1" applyBorder="1"/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41" fontId="15" fillId="0" borderId="1" xfId="1" applyNumberFormat="1" applyFont="1" applyBorder="1" applyAlignment="1">
      <alignment vertical="center"/>
    </xf>
    <xf numFmtId="176" fontId="15" fillId="0" borderId="1" xfId="0" applyNumberFormat="1" applyFont="1" applyBorder="1" applyAlignment="1">
      <alignment horizontal="center"/>
    </xf>
    <xf numFmtId="41" fontId="9" fillId="0" borderId="0" xfId="1" applyFont="1" applyAlignment="1"/>
    <xf numFmtId="41" fontId="15" fillId="0" borderId="1" xfId="1" applyFont="1" applyBorder="1" applyAlignment="1"/>
    <xf numFmtId="178" fontId="15" fillId="0" borderId="1" xfId="2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/>
    </xf>
    <xf numFmtId="176" fontId="21" fillId="0" borderId="1" xfId="0" applyNumberFormat="1" applyFont="1" applyBorder="1" applyAlignment="1">
      <alignment horizontal="center"/>
    </xf>
    <xf numFmtId="41" fontId="0" fillId="0" borderId="0" xfId="1" applyFont="1" applyAlignment="1">
      <alignment horizontal="center"/>
    </xf>
    <xf numFmtId="41" fontId="21" fillId="0" borderId="1" xfId="1" applyFont="1" applyBorder="1" applyAlignment="1">
      <alignment horizontal="center"/>
    </xf>
    <xf numFmtId="49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NumberFormat="1" applyFont="1" applyFill="1" applyBorder="1" applyAlignment="1">
      <alignment horizontal="center"/>
    </xf>
    <xf numFmtId="41" fontId="18" fillId="2" borderId="1" xfId="1" applyFont="1" applyFill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0" fontId="22" fillId="0" borderId="1" xfId="2" applyFont="1" applyBorder="1" applyAlignment="1">
      <alignment horizontal="center"/>
    </xf>
    <xf numFmtId="176" fontId="22" fillId="0" borderId="1" xfId="2" applyNumberFormat="1" applyFont="1" applyBorder="1" applyAlignment="1">
      <alignment horizontal="center"/>
    </xf>
    <xf numFmtId="41" fontId="22" fillId="0" borderId="1" xfId="1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8" fillId="2" borderId="1" xfId="0" applyFont="1" applyFill="1" applyBorder="1" applyAlignment="1">
      <alignment horizontal="left"/>
    </xf>
    <xf numFmtId="0" fontId="22" fillId="0" borderId="1" xfId="2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49" fontId="15" fillId="0" borderId="2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/>
    </xf>
    <xf numFmtId="41" fontId="3" fillId="0" borderId="0" xfId="0" applyNumberFormat="1" applyFont="1"/>
    <xf numFmtId="3" fontId="3" fillId="0" borderId="0" xfId="0" applyNumberFormat="1" applyFont="1"/>
    <xf numFmtId="41" fontId="18" fillId="0" borderId="0" xfId="1" applyFont="1" applyAlignment="1"/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1" xfId="2" applyFont="1" applyBorder="1" applyAlignment="1">
      <alignment vertical="center"/>
    </xf>
    <xf numFmtId="0" fontId="27" fillId="0" borderId="1" xfId="2" applyFont="1" applyBorder="1" applyAlignment="1">
      <alignment vertical="center"/>
    </xf>
    <xf numFmtId="176" fontId="27" fillId="0" borderId="1" xfId="2" applyNumberFormat="1" applyFont="1" applyBorder="1" applyAlignment="1">
      <alignment horizontal="center" vertical="center"/>
    </xf>
    <xf numFmtId="41" fontId="27" fillId="0" borderId="1" xfId="1" applyFont="1" applyBorder="1" applyAlignment="1">
      <alignment horizontal="right" vertical="center"/>
    </xf>
    <xf numFmtId="41" fontId="27" fillId="0" borderId="1" xfId="1" applyNumberFormat="1" applyFont="1" applyBorder="1" applyAlignment="1">
      <alignment vertical="center"/>
    </xf>
    <xf numFmtId="41" fontId="27" fillId="0" borderId="1" xfId="1" applyFont="1" applyBorder="1" applyAlignment="1">
      <alignment vertical="center"/>
    </xf>
    <xf numFmtId="0" fontId="28" fillId="0" borderId="1" xfId="0" applyNumberFormat="1" applyFont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/>
    </xf>
    <xf numFmtId="0" fontId="28" fillId="0" borderId="1" xfId="0" applyFont="1" applyBorder="1"/>
    <xf numFmtId="176" fontId="28" fillId="0" borderId="1" xfId="0" applyNumberFormat="1" applyFont="1" applyBorder="1" applyAlignment="1">
      <alignment horizontal="center"/>
    </xf>
    <xf numFmtId="41" fontId="28" fillId="0" borderId="1" xfId="1" applyFont="1" applyBorder="1" applyAlignment="1"/>
    <xf numFmtId="41" fontId="28" fillId="0" borderId="1" xfId="1" applyFont="1" applyBorder="1" applyAlignment="1">
      <alignment vertical="center"/>
    </xf>
    <xf numFmtId="0" fontId="28" fillId="0" borderId="1" xfId="0" applyFont="1" applyBorder="1" applyAlignment="1">
      <alignment horizontal="left"/>
    </xf>
    <xf numFmtId="0" fontId="28" fillId="0" borderId="1" xfId="2" applyFont="1" applyBorder="1" applyAlignment="1">
      <alignment horizontal="center" vertical="center"/>
    </xf>
    <xf numFmtId="0" fontId="28" fillId="0" borderId="1" xfId="2" applyFont="1" applyBorder="1" applyAlignment="1">
      <alignment vertical="center"/>
    </xf>
    <xf numFmtId="176" fontId="28" fillId="0" borderId="1" xfId="2" applyNumberFormat="1" applyFont="1" applyBorder="1" applyAlignment="1">
      <alignment horizontal="center" vertical="center"/>
    </xf>
    <xf numFmtId="3" fontId="28" fillId="0" borderId="1" xfId="2" applyNumberFormat="1" applyFont="1" applyBorder="1" applyAlignment="1">
      <alignment horizontal="right" vertical="center"/>
    </xf>
    <xf numFmtId="41" fontId="28" fillId="0" borderId="1" xfId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1" fontId="28" fillId="0" borderId="1" xfId="1" applyFont="1" applyBorder="1" applyAlignment="1">
      <alignment horizontal="right" vertical="center"/>
    </xf>
    <xf numFmtId="0" fontId="29" fillId="0" borderId="1" xfId="2" applyFont="1" applyBorder="1" applyAlignment="1">
      <alignment horizontal="center" vertical="center"/>
    </xf>
    <xf numFmtId="0" fontId="29" fillId="0" borderId="1" xfId="2" applyFont="1" applyBorder="1" applyAlignment="1">
      <alignment vertical="center"/>
    </xf>
    <xf numFmtId="176" fontId="29" fillId="0" borderId="1" xfId="2" applyNumberFormat="1" applyFont="1" applyBorder="1" applyAlignment="1">
      <alignment horizontal="center" vertical="center"/>
    </xf>
    <xf numFmtId="41" fontId="29" fillId="0" borderId="1" xfId="1" applyFont="1" applyBorder="1" applyAlignment="1">
      <alignment horizontal="right" vertical="center"/>
    </xf>
    <xf numFmtId="41" fontId="29" fillId="0" borderId="1" xfId="1" applyFont="1" applyBorder="1" applyAlignment="1">
      <alignment vertic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176" fontId="29" fillId="0" borderId="1" xfId="0" applyNumberFormat="1" applyFont="1" applyBorder="1" applyAlignment="1">
      <alignment horizontal="center"/>
    </xf>
    <xf numFmtId="41" fontId="29" fillId="0" borderId="1" xfId="1" applyFont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2" fillId="3" borderId="1" xfId="2" applyFont="1" applyFill="1" applyBorder="1" applyAlignment="1">
      <alignment horizontal="center"/>
    </xf>
    <xf numFmtId="0" fontId="22" fillId="3" borderId="1" xfId="2" applyFont="1" applyFill="1" applyBorder="1" applyAlignment="1">
      <alignment horizontal="left"/>
    </xf>
    <xf numFmtId="176" fontId="22" fillId="3" borderId="1" xfId="2" applyNumberFormat="1" applyFont="1" applyFill="1" applyBorder="1" applyAlignment="1">
      <alignment horizontal="center"/>
    </xf>
    <xf numFmtId="41" fontId="22" fillId="3" borderId="1" xfId="1" applyFont="1" applyFill="1" applyBorder="1" applyAlignment="1">
      <alignment horizontal="center"/>
    </xf>
    <xf numFmtId="49" fontId="23" fillId="3" borderId="1" xfId="0" applyNumberFormat="1" applyFont="1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31" fillId="0" borderId="1" xfId="2" applyFont="1" applyBorder="1" applyAlignment="1">
      <alignment horizontal="center" vertical="center"/>
    </xf>
    <xf numFmtId="0" fontId="31" fillId="0" borderId="1" xfId="2" applyFont="1" applyBorder="1" applyAlignment="1">
      <alignment vertical="center"/>
    </xf>
    <xf numFmtId="176" fontId="31" fillId="0" borderId="1" xfId="2" applyNumberFormat="1" applyFont="1" applyBorder="1" applyAlignment="1">
      <alignment horizontal="center" vertical="center"/>
    </xf>
    <xf numFmtId="41" fontId="31" fillId="0" borderId="1" xfId="1" applyFont="1" applyBorder="1" applyAlignment="1">
      <alignment horizontal="right" vertical="center"/>
    </xf>
    <xf numFmtId="41" fontId="31" fillId="0" borderId="1" xfId="1" applyFont="1" applyBorder="1" applyAlignment="1">
      <alignment vertical="center"/>
    </xf>
    <xf numFmtId="49" fontId="28" fillId="0" borderId="1" xfId="0" applyNumberFormat="1" applyFont="1" applyBorder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5" fillId="3" borderId="1" xfId="2" applyFont="1" applyFill="1" applyBorder="1" applyAlignment="1">
      <alignment vertical="center"/>
    </xf>
    <xf numFmtId="176" fontId="15" fillId="3" borderId="1" xfId="2" applyNumberFormat="1" applyFont="1" applyFill="1" applyBorder="1" applyAlignment="1">
      <alignment horizontal="center" vertical="center"/>
    </xf>
    <xf numFmtId="41" fontId="15" fillId="3" borderId="1" xfId="1" applyFont="1" applyFill="1" applyBorder="1" applyAlignment="1">
      <alignment horizontal="right" vertical="center"/>
    </xf>
    <xf numFmtId="41" fontId="15" fillId="3" borderId="1" xfId="1" applyFont="1" applyFill="1" applyBorder="1" applyAlignment="1">
      <alignment vertical="center"/>
    </xf>
    <xf numFmtId="0" fontId="15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center" vertical="center"/>
    </xf>
    <xf numFmtId="0" fontId="32" fillId="0" borderId="1" xfId="2" applyFont="1" applyBorder="1" applyAlignment="1">
      <alignment vertical="center"/>
    </xf>
    <xf numFmtId="0" fontId="1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9" fontId="15" fillId="3" borderId="1" xfId="0" applyNumberFormat="1" applyFont="1" applyFill="1" applyBorder="1" applyAlignment="1">
      <alignment horizontal="center" vertical="center"/>
    </xf>
  </cellXfs>
  <cellStyles count="10">
    <cellStyle name="쉼표 [0]" xfId="1" builtinId="6"/>
    <cellStyle name="쉼표 [0] 2" xfId="4" xr:uid="{00000000-0005-0000-0000-000001000000}"/>
    <cellStyle name="표준" xfId="0" builtinId="0"/>
    <cellStyle name="표준 2" xfId="3" xr:uid="{00000000-0005-0000-0000-000003000000}"/>
    <cellStyle name="표준 2 2" xfId="9" xr:uid="{00000000-0005-0000-0000-000004000000}"/>
    <cellStyle name="표준 3" xfId="2" xr:uid="{00000000-0005-0000-0000-000005000000}"/>
    <cellStyle name="표준 4" xfId="5" xr:uid="{00000000-0005-0000-0000-000006000000}"/>
    <cellStyle name="표준 5" xfId="6" xr:uid="{00000000-0005-0000-0000-000007000000}"/>
    <cellStyle name="표준 6" xfId="7" xr:uid="{00000000-0005-0000-0000-000008000000}"/>
    <cellStyle name="표준 7" xfId="8" xr:uid="{00000000-0005-0000-0000-00000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3"/>
  <sheetViews>
    <sheetView zoomScaleNormal="100" workbookViewId="0">
      <selection activeCell="E3" sqref="E3"/>
    </sheetView>
  </sheetViews>
  <sheetFormatPr defaultRowHeight="17.399999999999999"/>
  <cols>
    <col min="1" max="1" width="4.3984375" bestFit="1" customWidth="1"/>
    <col min="2" max="2" width="5.3984375" style="32" bestFit="1" customWidth="1"/>
    <col min="3" max="3" width="9" style="106" bestFit="1" customWidth="1"/>
    <col min="4" max="4" width="9" style="106" customWidth="1"/>
    <col min="5" max="5" width="19.09765625" style="19" bestFit="1" customWidth="1"/>
    <col min="6" max="6" width="22.19921875" style="19" bestFit="1" customWidth="1"/>
    <col min="7" max="7" width="9.69921875" style="19" bestFit="1" customWidth="1"/>
    <col min="8" max="8" width="11.59765625" style="84" bestFit="1" customWidth="1"/>
    <col min="9" max="9" width="10.59765625" style="84" bestFit="1" customWidth="1"/>
    <col min="10" max="10" width="11.59765625" style="84" bestFit="1" customWidth="1"/>
    <col min="11" max="11" width="10.8984375" style="39" bestFit="1" customWidth="1"/>
    <col min="12" max="12" width="16" style="38" bestFit="1" customWidth="1"/>
    <col min="13" max="13" width="24.69921875" style="19" bestFit="1" customWidth="1"/>
    <col min="14" max="14" width="39.796875" bestFit="1" customWidth="1"/>
  </cols>
  <sheetData>
    <row r="1" spans="1:14" ht="30">
      <c r="A1" s="166" t="s">
        <v>79</v>
      </c>
      <c r="B1" s="166"/>
      <c r="C1" s="166"/>
      <c r="D1" s="166"/>
      <c r="E1" s="166"/>
      <c r="F1" s="166"/>
      <c r="G1" s="32"/>
    </row>
    <row r="2" spans="1:14">
      <c r="A2" s="73" t="s">
        <v>0</v>
      </c>
      <c r="B2" s="74" t="s">
        <v>43</v>
      </c>
      <c r="C2" s="75" t="s">
        <v>66</v>
      </c>
      <c r="D2" s="75"/>
      <c r="E2" s="75" t="s">
        <v>1</v>
      </c>
      <c r="F2" s="75" t="s">
        <v>2</v>
      </c>
      <c r="G2" s="74" t="s">
        <v>3</v>
      </c>
      <c r="H2" s="76" t="s">
        <v>4</v>
      </c>
      <c r="I2" s="76" t="s">
        <v>5</v>
      </c>
      <c r="J2" s="76" t="s">
        <v>6</v>
      </c>
      <c r="K2" s="75" t="s">
        <v>7</v>
      </c>
      <c r="L2" s="75" t="s">
        <v>67</v>
      </c>
      <c r="M2" s="75" t="s">
        <v>9</v>
      </c>
    </row>
    <row r="3" spans="1:14">
      <c r="A3" s="35" t="s">
        <v>41</v>
      </c>
      <c r="B3" s="35">
        <v>999</v>
      </c>
      <c r="C3" s="36" t="s">
        <v>143</v>
      </c>
      <c r="D3" s="36" t="s">
        <v>477</v>
      </c>
      <c r="E3" s="41" t="s">
        <v>83</v>
      </c>
      <c r="F3" s="41" t="s">
        <v>84</v>
      </c>
      <c r="G3" s="42">
        <v>44173</v>
      </c>
      <c r="H3" s="43">
        <v>70000</v>
      </c>
      <c r="I3" s="44">
        <f t="shared" ref="I3:I34" si="0">J3-H3</f>
        <v>7000</v>
      </c>
      <c r="J3" s="44">
        <v>77000</v>
      </c>
      <c r="K3" s="67" t="s">
        <v>145</v>
      </c>
      <c r="L3" s="41" t="s">
        <v>89</v>
      </c>
      <c r="M3" s="77" t="s">
        <v>218</v>
      </c>
    </row>
    <row r="4" spans="1:14">
      <c r="A4" s="35" t="s">
        <v>42</v>
      </c>
      <c r="B4" s="35">
        <v>999</v>
      </c>
      <c r="C4" s="36" t="s">
        <v>143</v>
      </c>
      <c r="D4" s="36" t="s">
        <v>477</v>
      </c>
      <c r="E4" s="41" t="s">
        <v>83</v>
      </c>
      <c r="F4" s="41" t="s">
        <v>84</v>
      </c>
      <c r="G4" s="42">
        <v>44175</v>
      </c>
      <c r="H4" s="43">
        <v>3090000</v>
      </c>
      <c r="I4" s="44">
        <f t="shared" si="0"/>
        <v>309000</v>
      </c>
      <c r="J4" s="44">
        <v>3399000</v>
      </c>
      <c r="K4" s="67" t="s">
        <v>146</v>
      </c>
      <c r="L4" s="41" t="s">
        <v>89</v>
      </c>
      <c r="M4" s="77" t="s">
        <v>218</v>
      </c>
    </row>
    <row r="5" spans="1:14">
      <c r="A5" s="35" t="s">
        <v>11</v>
      </c>
      <c r="B5" s="168">
        <v>999</v>
      </c>
      <c r="C5" s="157" t="s">
        <v>481</v>
      </c>
      <c r="D5" s="157" t="s">
        <v>478</v>
      </c>
      <c r="E5" s="158" t="s">
        <v>139</v>
      </c>
      <c r="F5" s="158" t="s">
        <v>201</v>
      </c>
      <c r="G5" s="159">
        <v>44186</v>
      </c>
      <c r="H5" s="160">
        <v>1077273</v>
      </c>
      <c r="I5" s="161">
        <f t="shared" si="0"/>
        <v>107727</v>
      </c>
      <c r="J5" s="161">
        <v>1185000</v>
      </c>
      <c r="K5" s="162" t="s">
        <v>147</v>
      </c>
      <c r="L5" s="158" t="s">
        <v>217</v>
      </c>
      <c r="M5" s="163" t="s">
        <v>219</v>
      </c>
    </row>
    <row r="6" spans="1:14">
      <c r="A6" s="35" t="s">
        <v>12</v>
      </c>
      <c r="B6" s="35">
        <v>513</v>
      </c>
      <c r="C6" s="36" t="s">
        <v>348</v>
      </c>
      <c r="D6" s="36" t="s">
        <v>475</v>
      </c>
      <c r="E6" s="41" t="s">
        <v>107</v>
      </c>
      <c r="F6" s="41" t="s">
        <v>108</v>
      </c>
      <c r="G6" s="42">
        <v>44188</v>
      </c>
      <c r="H6" s="43">
        <v>100000</v>
      </c>
      <c r="I6" s="44">
        <f t="shared" si="0"/>
        <v>10000</v>
      </c>
      <c r="J6" s="44">
        <v>110000</v>
      </c>
      <c r="K6" s="67" t="s">
        <v>148</v>
      </c>
      <c r="L6" s="41" t="s">
        <v>62</v>
      </c>
      <c r="M6" s="77" t="s">
        <v>345</v>
      </c>
      <c r="N6" t="s">
        <v>479</v>
      </c>
    </row>
    <row r="7" spans="1:14">
      <c r="A7" s="35" t="s">
        <v>13</v>
      </c>
      <c r="B7" s="35" t="s">
        <v>346</v>
      </c>
      <c r="C7" s="36" t="s">
        <v>348</v>
      </c>
      <c r="D7" s="36" t="s">
        <v>475</v>
      </c>
      <c r="E7" s="41" t="s">
        <v>107</v>
      </c>
      <c r="F7" s="41" t="s">
        <v>108</v>
      </c>
      <c r="G7" s="42">
        <v>44188</v>
      </c>
      <c r="H7" s="43">
        <v>284900</v>
      </c>
      <c r="I7" s="44">
        <f t="shared" si="0"/>
        <v>0</v>
      </c>
      <c r="J7" s="44">
        <v>284900</v>
      </c>
      <c r="K7" s="67" t="s">
        <v>149</v>
      </c>
      <c r="L7" s="41" t="s">
        <v>62</v>
      </c>
      <c r="M7" s="77" t="s">
        <v>345</v>
      </c>
    </row>
    <row r="8" spans="1:14">
      <c r="A8" s="35" t="s">
        <v>14</v>
      </c>
      <c r="B8" s="35" t="s">
        <v>347</v>
      </c>
      <c r="C8" s="36" t="s">
        <v>348</v>
      </c>
      <c r="D8" s="36" t="s">
        <v>475</v>
      </c>
      <c r="E8" s="41" t="s">
        <v>107</v>
      </c>
      <c r="F8" s="41" t="s">
        <v>108</v>
      </c>
      <c r="G8" s="42">
        <v>44188</v>
      </c>
      <c r="H8" s="43">
        <v>254100</v>
      </c>
      <c r="I8" s="44">
        <f t="shared" si="0"/>
        <v>0</v>
      </c>
      <c r="J8" s="44">
        <v>254100</v>
      </c>
      <c r="K8" s="67" t="s">
        <v>150</v>
      </c>
      <c r="L8" s="41" t="s">
        <v>62</v>
      </c>
      <c r="M8" s="77" t="s">
        <v>345</v>
      </c>
    </row>
    <row r="9" spans="1:14">
      <c r="A9" s="35" t="s">
        <v>15</v>
      </c>
      <c r="B9" s="35">
        <v>457</v>
      </c>
      <c r="C9" s="36" t="s">
        <v>349</v>
      </c>
      <c r="D9" s="36" t="s">
        <v>476</v>
      </c>
      <c r="E9" s="41" t="s">
        <v>90</v>
      </c>
      <c r="F9" s="41" t="s">
        <v>100</v>
      </c>
      <c r="G9" s="42">
        <v>44166</v>
      </c>
      <c r="H9" s="43">
        <v>1036700</v>
      </c>
      <c r="I9" s="44">
        <f t="shared" si="0"/>
        <v>103670</v>
      </c>
      <c r="J9" s="44">
        <v>1140370</v>
      </c>
      <c r="K9" s="67" t="s">
        <v>151</v>
      </c>
      <c r="L9" s="41" t="s">
        <v>85</v>
      </c>
      <c r="M9" s="69"/>
    </row>
    <row r="10" spans="1:14">
      <c r="A10" s="35" t="s">
        <v>16</v>
      </c>
      <c r="B10" s="35">
        <v>458</v>
      </c>
      <c r="C10" s="36" t="s">
        <v>350</v>
      </c>
      <c r="D10" s="36" t="s">
        <v>477</v>
      </c>
      <c r="E10" s="41" t="s">
        <v>480</v>
      </c>
      <c r="F10" s="41" t="s">
        <v>110</v>
      </c>
      <c r="G10" s="42">
        <v>44168</v>
      </c>
      <c r="H10" s="43">
        <v>1573000</v>
      </c>
      <c r="I10" s="44">
        <f t="shared" si="0"/>
        <v>157300</v>
      </c>
      <c r="J10" s="44">
        <v>1730300</v>
      </c>
      <c r="K10" s="67" t="s">
        <v>152</v>
      </c>
      <c r="L10" s="41" t="s">
        <v>59</v>
      </c>
      <c r="M10" s="77"/>
    </row>
    <row r="11" spans="1:14">
      <c r="A11" s="35" t="s">
        <v>17</v>
      </c>
      <c r="B11" s="35">
        <v>459</v>
      </c>
      <c r="C11" s="36" t="s">
        <v>351</v>
      </c>
      <c r="D11" s="36" t="s">
        <v>477</v>
      </c>
      <c r="E11" s="41" t="s">
        <v>83</v>
      </c>
      <c r="F11" s="41" t="s">
        <v>96</v>
      </c>
      <c r="G11" s="42">
        <v>44168</v>
      </c>
      <c r="H11" s="43">
        <v>3200000</v>
      </c>
      <c r="I11" s="44">
        <f t="shared" si="0"/>
        <v>320000</v>
      </c>
      <c r="J11" s="44">
        <v>3520000</v>
      </c>
      <c r="K11" s="67" t="s">
        <v>153</v>
      </c>
      <c r="L11" s="41" t="s">
        <v>97</v>
      </c>
      <c r="M11" s="77"/>
    </row>
    <row r="12" spans="1:14">
      <c r="A12" s="35" t="s">
        <v>18</v>
      </c>
      <c r="B12" s="35">
        <v>460</v>
      </c>
      <c r="C12" s="36" t="s">
        <v>352</v>
      </c>
      <c r="D12" s="36" t="s">
        <v>477</v>
      </c>
      <c r="E12" s="41" t="s">
        <v>102</v>
      </c>
      <c r="F12" s="41" t="s">
        <v>91</v>
      </c>
      <c r="G12" s="42">
        <v>44166</v>
      </c>
      <c r="H12" s="43">
        <v>2467000</v>
      </c>
      <c r="I12" s="44">
        <f t="shared" si="0"/>
        <v>246700</v>
      </c>
      <c r="J12" s="44">
        <v>2713700</v>
      </c>
      <c r="K12" s="67" t="s">
        <v>154</v>
      </c>
      <c r="L12" s="41" t="s">
        <v>60</v>
      </c>
      <c r="M12" s="77"/>
    </row>
    <row r="13" spans="1:14">
      <c r="A13" s="35" t="s">
        <v>19</v>
      </c>
      <c r="B13" s="35">
        <v>461</v>
      </c>
      <c r="C13" s="36" t="s">
        <v>353</v>
      </c>
      <c r="D13" s="36" t="s">
        <v>478</v>
      </c>
      <c r="E13" s="41" t="s">
        <v>86</v>
      </c>
      <c r="F13" s="41" t="s">
        <v>87</v>
      </c>
      <c r="G13" s="42">
        <v>44166</v>
      </c>
      <c r="H13" s="43">
        <v>432000</v>
      </c>
      <c r="I13" s="44">
        <f t="shared" si="0"/>
        <v>43200</v>
      </c>
      <c r="J13" s="44">
        <v>475200</v>
      </c>
      <c r="K13" s="67" t="s">
        <v>155</v>
      </c>
      <c r="L13" s="41" t="s">
        <v>60</v>
      </c>
      <c r="M13" s="78"/>
    </row>
    <row r="14" spans="1:14">
      <c r="A14" s="35" t="s">
        <v>20</v>
      </c>
      <c r="B14" s="35">
        <v>462</v>
      </c>
      <c r="C14" s="36" t="s">
        <v>354</v>
      </c>
      <c r="D14" s="36" t="s">
        <v>477</v>
      </c>
      <c r="E14" s="41" t="s">
        <v>83</v>
      </c>
      <c r="F14" s="41" t="s">
        <v>99</v>
      </c>
      <c r="G14" s="42">
        <v>44168</v>
      </c>
      <c r="H14" s="43">
        <v>1500000</v>
      </c>
      <c r="I14" s="44">
        <f t="shared" si="0"/>
        <v>150000</v>
      </c>
      <c r="J14" s="44">
        <v>1650000</v>
      </c>
      <c r="K14" s="67" t="s">
        <v>156</v>
      </c>
      <c r="L14" s="41" t="s">
        <v>115</v>
      </c>
      <c r="M14" s="78"/>
    </row>
    <row r="15" spans="1:14">
      <c r="A15" s="35" t="s">
        <v>21</v>
      </c>
      <c r="B15" s="35">
        <v>463</v>
      </c>
      <c r="C15" s="36" t="s">
        <v>355</v>
      </c>
      <c r="D15" s="36" t="s">
        <v>477</v>
      </c>
      <c r="E15" s="41" t="s">
        <v>83</v>
      </c>
      <c r="F15" s="41" t="s">
        <v>132</v>
      </c>
      <c r="G15" s="42">
        <v>44168</v>
      </c>
      <c r="H15" s="43">
        <v>325000</v>
      </c>
      <c r="I15" s="44">
        <f t="shared" si="0"/>
        <v>32500</v>
      </c>
      <c r="J15" s="44">
        <v>357500</v>
      </c>
      <c r="K15" s="67" t="s">
        <v>157</v>
      </c>
      <c r="L15" s="41" t="s">
        <v>95</v>
      </c>
      <c r="M15" s="69" t="s">
        <v>356</v>
      </c>
    </row>
    <row r="16" spans="1:14">
      <c r="A16" s="35" t="s">
        <v>22</v>
      </c>
      <c r="B16" s="35">
        <v>464</v>
      </c>
      <c r="C16" s="36" t="s">
        <v>357</v>
      </c>
      <c r="D16" s="36" t="s">
        <v>477</v>
      </c>
      <c r="E16" s="41" t="s">
        <v>83</v>
      </c>
      <c r="F16" s="41" t="s">
        <v>91</v>
      </c>
      <c r="G16" s="42">
        <v>44169</v>
      </c>
      <c r="H16" s="43">
        <v>1337000</v>
      </c>
      <c r="I16" s="44">
        <f t="shared" si="0"/>
        <v>133700</v>
      </c>
      <c r="J16" s="44">
        <v>1470700</v>
      </c>
      <c r="K16" s="67" t="s">
        <v>158</v>
      </c>
      <c r="L16" s="41" t="s">
        <v>60</v>
      </c>
      <c r="M16" s="77"/>
    </row>
    <row r="17" spans="1:14">
      <c r="A17" s="35" t="s">
        <v>23</v>
      </c>
      <c r="B17" s="35">
        <v>465</v>
      </c>
      <c r="C17" s="36" t="s">
        <v>358</v>
      </c>
      <c r="D17" s="36" t="s">
        <v>477</v>
      </c>
      <c r="E17" s="41" t="s">
        <v>83</v>
      </c>
      <c r="F17" s="41" t="s">
        <v>202</v>
      </c>
      <c r="G17" s="42">
        <v>44169</v>
      </c>
      <c r="H17" s="43">
        <v>390000</v>
      </c>
      <c r="I17" s="44">
        <f t="shared" si="0"/>
        <v>39000</v>
      </c>
      <c r="J17" s="44">
        <v>429000</v>
      </c>
      <c r="K17" s="67" t="s">
        <v>159</v>
      </c>
      <c r="L17" s="41" t="s">
        <v>89</v>
      </c>
      <c r="M17" s="77"/>
    </row>
    <row r="18" spans="1:14">
      <c r="A18" s="35" t="s">
        <v>24</v>
      </c>
      <c r="B18" s="35">
        <v>467</v>
      </c>
      <c r="C18" s="36" t="s">
        <v>359</v>
      </c>
      <c r="D18" s="36" t="s">
        <v>476</v>
      </c>
      <c r="E18" s="41" t="s">
        <v>90</v>
      </c>
      <c r="F18" s="41" t="s">
        <v>94</v>
      </c>
      <c r="G18" s="42">
        <v>44173</v>
      </c>
      <c r="H18" s="43">
        <v>4900000</v>
      </c>
      <c r="I18" s="44">
        <f t="shared" si="0"/>
        <v>490000</v>
      </c>
      <c r="J18" s="44">
        <v>5390000</v>
      </c>
      <c r="K18" s="86" t="s">
        <v>160</v>
      </c>
      <c r="L18" s="41" t="s">
        <v>95</v>
      </c>
      <c r="M18" s="77"/>
    </row>
    <row r="19" spans="1:14">
      <c r="A19" s="35" t="s">
        <v>25</v>
      </c>
      <c r="B19" s="35">
        <v>469</v>
      </c>
      <c r="C19" s="36" t="s">
        <v>360</v>
      </c>
      <c r="D19" s="36" t="s">
        <v>477</v>
      </c>
      <c r="E19" s="41" t="s">
        <v>83</v>
      </c>
      <c r="F19" s="41" t="s">
        <v>203</v>
      </c>
      <c r="G19" s="42">
        <v>44173</v>
      </c>
      <c r="H19" s="43">
        <v>1906000</v>
      </c>
      <c r="I19" s="44">
        <f t="shared" si="0"/>
        <v>190600</v>
      </c>
      <c r="J19" s="44">
        <v>2096600</v>
      </c>
      <c r="K19" s="67" t="s">
        <v>161</v>
      </c>
      <c r="L19" s="41" t="s">
        <v>60</v>
      </c>
      <c r="M19" s="77"/>
    </row>
    <row r="20" spans="1:14">
      <c r="A20" s="35" t="s">
        <v>26</v>
      </c>
      <c r="B20" s="35">
        <v>470</v>
      </c>
      <c r="C20" s="36" t="s">
        <v>361</v>
      </c>
      <c r="D20" s="36" t="s">
        <v>477</v>
      </c>
      <c r="E20" s="41" t="s">
        <v>83</v>
      </c>
      <c r="F20" s="41" t="s">
        <v>204</v>
      </c>
      <c r="G20" s="42">
        <v>44166</v>
      </c>
      <c r="H20" s="43">
        <v>570000</v>
      </c>
      <c r="I20" s="44">
        <f t="shared" si="0"/>
        <v>57000</v>
      </c>
      <c r="J20" s="44">
        <v>627000</v>
      </c>
      <c r="K20" s="67" t="s">
        <v>162</v>
      </c>
      <c r="L20" s="41" t="s">
        <v>97</v>
      </c>
      <c r="M20" s="77" t="s">
        <v>362</v>
      </c>
    </row>
    <row r="21" spans="1:14">
      <c r="A21" s="35" t="s">
        <v>27</v>
      </c>
      <c r="B21" s="35">
        <v>471</v>
      </c>
      <c r="C21" s="36" t="s">
        <v>363</v>
      </c>
      <c r="D21" s="36" t="s">
        <v>477</v>
      </c>
      <c r="E21" s="41" t="s">
        <v>83</v>
      </c>
      <c r="F21" s="41" t="s">
        <v>103</v>
      </c>
      <c r="G21" s="42">
        <v>44172</v>
      </c>
      <c r="H21" s="43">
        <v>2879991</v>
      </c>
      <c r="I21" s="44">
        <f t="shared" si="0"/>
        <v>287999</v>
      </c>
      <c r="J21" s="44">
        <v>3167990</v>
      </c>
      <c r="K21" s="67" t="s">
        <v>163</v>
      </c>
      <c r="L21" s="41" t="s">
        <v>97</v>
      </c>
      <c r="M21" s="77" t="s">
        <v>364</v>
      </c>
    </row>
    <row r="22" spans="1:14">
      <c r="A22" s="35" t="s">
        <v>28</v>
      </c>
      <c r="B22" s="35">
        <v>472</v>
      </c>
      <c r="C22" s="36" t="s">
        <v>365</v>
      </c>
      <c r="D22" s="36" t="s">
        <v>477</v>
      </c>
      <c r="E22" s="41" t="s">
        <v>83</v>
      </c>
      <c r="F22" s="41" t="s">
        <v>205</v>
      </c>
      <c r="G22" s="42">
        <v>44167</v>
      </c>
      <c r="H22" s="43">
        <v>180000</v>
      </c>
      <c r="I22" s="44">
        <f t="shared" si="0"/>
        <v>18000</v>
      </c>
      <c r="J22" s="44">
        <v>198000</v>
      </c>
      <c r="K22" s="67" t="s">
        <v>164</v>
      </c>
      <c r="L22" s="41" t="s">
        <v>89</v>
      </c>
      <c r="M22" s="69"/>
    </row>
    <row r="23" spans="1:14">
      <c r="A23" s="35" t="s">
        <v>29</v>
      </c>
      <c r="B23" s="35">
        <v>473</v>
      </c>
      <c r="C23" s="36" t="s">
        <v>366</v>
      </c>
      <c r="D23" s="36" t="s">
        <v>477</v>
      </c>
      <c r="E23" s="41" t="s">
        <v>83</v>
      </c>
      <c r="F23" s="41" t="s">
        <v>206</v>
      </c>
      <c r="G23" s="42">
        <v>44175</v>
      </c>
      <c r="H23" s="43">
        <v>2917000</v>
      </c>
      <c r="I23" s="44">
        <f t="shared" si="0"/>
        <v>291700</v>
      </c>
      <c r="J23" s="44">
        <v>3208700</v>
      </c>
      <c r="K23" s="67" t="s">
        <v>165</v>
      </c>
      <c r="L23" s="41" t="s">
        <v>97</v>
      </c>
      <c r="M23" s="77" t="s">
        <v>364</v>
      </c>
      <c r="N23" s="40"/>
    </row>
    <row r="24" spans="1:14">
      <c r="A24" s="35" t="s">
        <v>30</v>
      </c>
      <c r="B24" s="35">
        <v>474</v>
      </c>
      <c r="C24" s="36" t="s">
        <v>367</v>
      </c>
      <c r="D24" s="36" t="s">
        <v>477</v>
      </c>
      <c r="E24" s="41" t="s">
        <v>83</v>
      </c>
      <c r="F24" s="41" t="s">
        <v>207</v>
      </c>
      <c r="G24" s="42">
        <v>44169</v>
      </c>
      <c r="H24" s="43">
        <v>3478000</v>
      </c>
      <c r="I24" s="44">
        <f t="shared" si="0"/>
        <v>347800</v>
      </c>
      <c r="J24" s="44">
        <v>3825800</v>
      </c>
      <c r="K24" s="67" t="s">
        <v>166</v>
      </c>
      <c r="L24" s="41" t="s">
        <v>97</v>
      </c>
      <c r="M24" s="77" t="s">
        <v>364</v>
      </c>
    </row>
    <row r="25" spans="1:14">
      <c r="A25" s="35" t="s">
        <v>31</v>
      </c>
      <c r="B25" s="35">
        <v>475</v>
      </c>
      <c r="C25" s="36" t="s">
        <v>368</v>
      </c>
      <c r="D25" s="36" t="s">
        <v>477</v>
      </c>
      <c r="E25" s="41" t="s">
        <v>83</v>
      </c>
      <c r="F25" s="41" t="s">
        <v>208</v>
      </c>
      <c r="G25" s="42">
        <v>44167</v>
      </c>
      <c r="H25" s="43">
        <v>2246000</v>
      </c>
      <c r="I25" s="44">
        <f t="shared" si="0"/>
        <v>224600</v>
      </c>
      <c r="J25" s="44">
        <v>2470600</v>
      </c>
      <c r="K25" s="67" t="s">
        <v>167</v>
      </c>
      <c r="L25" s="41" t="s">
        <v>85</v>
      </c>
      <c r="M25" s="69"/>
    </row>
    <row r="26" spans="1:14">
      <c r="A26" s="35" t="s">
        <v>32</v>
      </c>
      <c r="B26" s="35">
        <v>477</v>
      </c>
      <c r="C26" s="36" t="s">
        <v>369</v>
      </c>
      <c r="D26" s="36" t="s">
        <v>477</v>
      </c>
      <c r="E26" s="41" t="s">
        <v>83</v>
      </c>
      <c r="F26" s="41" t="s">
        <v>106</v>
      </c>
      <c r="G26" s="42">
        <v>44174</v>
      </c>
      <c r="H26" s="43">
        <v>576000</v>
      </c>
      <c r="I26" s="44">
        <f t="shared" si="0"/>
        <v>57600</v>
      </c>
      <c r="J26" s="44">
        <v>633600</v>
      </c>
      <c r="K26" s="67" t="s">
        <v>168</v>
      </c>
      <c r="L26" s="41" t="s">
        <v>60</v>
      </c>
      <c r="M26" s="69"/>
    </row>
    <row r="27" spans="1:14">
      <c r="A27" s="35" t="s">
        <v>33</v>
      </c>
      <c r="B27" s="35">
        <v>478</v>
      </c>
      <c r="C27" s="36" t="s">
        <v>354</v>
      </c>
      <c r="D27" s="36" t="s">
        <v>477</v>
      </c>
      <c r="E27" s="41" t="s">
        <v>102</v>
      </c>
      <c r="F27" s="41" t="s">
        <v>136</v>
      </c>
      <c r="G27" s="42">
        <v>44173</v>
      </c>
      <c r="H27" s="43">
        <v>411000</v>
      </c>
      <c r="I27" s="44">
        <f t="shared" si="0"/>
        <v>41100</v>
      </c>
      <c r="J27" s="44">
        <v>452100</v>
      </c>
      <c r="K27" s="67" t="s">
        <v>169</v>
      </c>
      <c r="L27" s="41" t="s">
        <v>115</v>
      </c>
      <c r="M27" s="69"/>
    </row>
    <row r="28" spans="1:14">
      <c r="A28" s="35" t="s">
        <v>34</v>
      </c>
      <c r="B28" s="35">
        <v>479</v>
      </c>
      <c r="C28" s="36" t="s">
        <v>370</v>
      </c>
      <c r="D28" s="36" t="s">
        <v>477</v>
      </c>
      <c r="E28" s="41" t="s">
        <v>83</v>
      </c>
      <c r="F28" s="41" t="s">
        <v>209</v>
      </c>
      <c r="G28" s="42">
        <v>44179</v>
      </c>
      <c r="H28" s="43">
        <v>370000</v>
      </c>
      <c r="I28" s="44">
        <f t="shared" si="0"/>
        <v>37000</v>
      </c>
      <c r="J28" s="44">
        <v>407000</v>
      </c>
      <c r="K28" s="67" t="s">
        <v>170</v>
      </c>
      <c r="L28" s="41" t="s">
        <v>101</v>
      </c>
      <c r="M28" s="69"/>
    </row>
    <row r="29" spans="1:14">
      <c r="A29" s="35" t="s">
        <v>35</v>
      </c>
      <c r="B29" s="35">
        <v>482</v>
      </c>
      <c r="C29" s="36" t="s">
        <v>358</v>
      </c>
      <c r="D29" s="36" t="s">
        <v>476</v>
      </c>
      <c r="E29" s="41" t="s">
        <v>90</v>
      </c>
      <c r="F29" s="41" t="s">
        <v>112</v>
      </c>
      <c r="G29" s="42">
        <v>44180</v>
      </c>
      <c r="H29" s="43">
        <v>360000</v>
      </c>
      <c r="I29" s="44">
        <f t="shared" si="0"/>
        <v>36000</v>
      </c>
      <c r="J29" s="44">
        <v>396000</v>
      </c>
      <c r="K29" s="67" t="s">
        <v>171</v>
      </c>
      <c r="L29" s="41" t="s">
        <v>89</v>
      </c>
      <c r="M29" s="69"/>
    </row>
    <row r="30" spans="1:14">
      <c r="A30" s="35" t="s">
        <v>36</v>
      </c>
      <c r="B30" s="35">
        <v>483</v>
      </c>
      <c r="C30" s="36" t="s">
        <v>371</v>
      </c>
      <c r="D30" s="36" t="s">
        <v>477</v>
      </c>
      <c r="E30" s="41" t="s">
        <v>83</v>
      </c>
      <c r="F30" s="41" t="s">
        <v>210</v>
      </c>
      <c r="G30" s="42">
        <v>44179</v>
      </c>
      <c r="H30" s="43">
        <v>3569000</v>
      </c>
      <c r="I30" s="44">
        <f t="shared" si="0"/>
        <v>356900</v>
      </c>
      <c r="J30" s="44">
        <v>3925900</v>
      </c>
      <c r="K30" s="86" t="s">
        <v>172</v>
      </c>
      <c r="L30" s="41" t="s">
        <v>60</v>
      </c>
      <c r="M30" s="69"/>
    </row>
    <row r="31" spans="1:14">
      <c r="A31" s="35" t="s">
        <v>37</v>
      </c>
      <c r="B31" s="35">
        <v>484</v>
      </c>
      <c r="C31" s="36" t="s">
        <v>372</v>
      </c>
      <c r="D31" s="36" t="s">
        <v>476</v>
      </c>
      <c r="E31" s="41" t="s">
        <v>90</v>
      </c>
      <c r="F31" s="41" t="s">
        <v>104</v>
      </c>
      <c r="G31" s="42">
        <v>44179</v>
      </c>
      <c r="H31" s="43">
        <v>612000</v>
      </c>
      <c r="I31" s="44">
        <f t="shared" si="0"/>
        <v>61200</v>
      </c>
      <c r="J31" s="44">
        <v>673200</v>
      </c>
      <c r="K31" s="67" t="s">
        <v>173</v>
      </c>
      <c r="L31" s="41" t="s">
        <v>89</v>
      </c>
      <c r="M31" s="69"/>
    </row>
    <row r="32" spans="1:14">
      <c r="A32" s="35" t="s">
        <v>38</v>
      </c>
      <c r="B32" s="35">
        <v>485</v>
      </c>
      <c r="C32" s="36" t="s">
        <v>373</v>
      </c>
      <c r="D32" s="36" t="s">
        <v>477</v>
      </c>
      <c r="E32" s="41" t="s">
        <v>83</v>
      </c>
      <c r="F32" s="41" t="s">
        <v>98</v>
      </c>
      <c r="G32" s="42">
        <v>44179</v>
      </c>
      <c r="H32" s="43">
        <v>626000</v>
      </c>
      <c r="I32" s="44">
        <f t="shared" si="0"/>
        <v>62600</v>
      </c>
      <c r="J32" s="44">
        <v>688600</v>
      </c>
      <c r="K32" s="67" t="s">
        <v>174</v>
      </c>
      <c r="L32" s="41" t="s">
        <v>89</v>
      </c>
      <c r="M32" s="69"/>
    </row>
    <row r="33" spans="1:13">
      <c r="A33" s="35" t="s">
        <v>39</v>
      </c>
      <c r="B33" s="35">
        <v>486</v>
      </c>
      <c r="C33" s="36" t="s">
        <v>374</v>
      </c>
      <c r="D33" s="36" t="s">
        <v>477</v>
      </c>
      <c r="E33" s="41" t="s">
        <v>83</v>
      </c>
      <c r="F33" s="41" t="s">
        <v>117</v>
      </c>
      <c r="G33" s="42">
        <v>44181</v>
      </c>
      <c r="H33" s="43">
        <v>1083000</v>
      </c>
      <c r="I33" s="44">
        <f t="shared" si="0"/>
        <v>108300</v>
      </c>
      <c r="J33" s="44">
        <v>1191300</v>
      </c>
      <c r="K33" s="86" t="s">
        <v>175</v>
      </c>
      <c r="L33" s="41" t="s">
        <v>62</v>
      </c>
      <c r="M33" s="69"/>
    </row>
    <row r="34" spans="1:13">
      <c r="A34" s="35" t="s">
        <v>40</v>
      </c>
      <c r="B34" s="35">
        <v>487</v>
      </c>
      <c r="C34" s="36" t="s">
        <v>360</v>
      </c>
      <c r="D34" s="36" t="s">
        <v>476</v>
      </c>
      <c r="E34" s="41" t="s">
        <v>90</v>
      </c>
      <c r="F34" s="41" t="s">
        <v>211</v>
      </c>
      <c r="G34" s="42">
        <v>44181</v>
      </c>
      <c r="H34" s="43">
        <v>2200000</v>
      </c>
      <c r="I34" s="44">
        <f t="shared" si="0"/>
        <v>220000</v>
      </c>
      <c r="J34" s="44">
        <v>2420000</v>
      </c>
      <c r="K34" s="67" t="s">
        <v>176</v>
      </c>
      <c r="L34" s="41" t="s">
        <v>60</v>
      </c>
      <c r="M34" s="69"/>
    </row>
    <row r="35" spans="1:13">
      <c r="A35" s="35" t="s">
        <v>51</v>
      </c>
      <c r="B35" s="35">
        <v>488</v>
      </c>
      <c r="C35" s="36" t="s">
        <v>353</v>
      </c>
      <c r="D35" s="36" t="s">
        <v>477</v>
      </c>
      <c r="E35" s="41" t="s">
        <v>83</v>
      </c>
      <c r="F35" s="41" t="s">
        <v>119</v>
      </c>
      <c r="G35" s="42">
        <v>44182</v>
      </c>
      <c r="H35" s="43">
        <v>900000</v>
      </c>
      <c r="I35" s="44">
        <f t="shared" ref="I35:I58" si="1">J35-H35</f>
        <v>90000</v>
      </c>
      <c r="J35" s="44">
        <v>990000</v>
      </c>
      <c r="K35" s="67" t="s">
        <v>177</v>
      </c>
      <c r="L35" s="41" t="s">
        <v>85</v>
      </c>
      <c r="M35" s="69"/>
    </row>
    <row r="36" spans="1:13">
      <c r="A36" s="35" t="s">
        <v>52</v>
      </c>
      <c r="B36" s="35">
        <v>489</v>
      </c>
      <c r="C36" s="36" t="s">
        <v>353</v>
      </c>
      <c r="D36" s="36" t="s">
        <v>477</v>
      </c>
      <c r="E36" s="41" t="s">
        <v>83</v>
      </c>
      <c r="F36" s="41" t="s">
        <v>105</v>
      </c>
      <c r="G36" s="42">
        <v>44182</v>
      </c>
      <c r="H36" s="43">
        <v>2492000</v>
      </c>
      <c r="I36" s="44">
        <f t="shared" si="1"/>
        <v>249200</v>
      </c>
      <c r="J36" s="44">
        <v>2741200</v>
      </c>
      <c r="K36" s="86" t="s">
        <v>178</v>
      </c>
      <c r="L36" s="41" t="s">
        <v>85</v>
      </c>
      <c r="M36" s="69"/>
    </row>
    <row r="37" spans="1:13">
      <c r="A37" s="35" t="s">
        <v>53</v>
      </c>
      <c r="B37" s="35">
        <v>490</v>
      </c>
      <c r="C37" s="36" t="s">
        <v>375</v>
      </c>
      <c r="D37" s="36" t="s">
        <v>477</v>
      </c>
      <c r="E37" s="41" t="s">
        <v>83</v>
      </c>
      <c r="F37" s="41" t="s">
        <v>212</v>
      </c>
      <c r="G37" s="42">
        <v>44183</v>
      </c>
      <c r="H37" s="43">
        <v>2400000</v>
      </c>
      <c r="I37" s="44">
        <f t="shared" si="1"/>
        <v>240000</v>
      </c>
      <c r="J37" s="44">
        <v>2640000</v>
      </c>
      <c r="K37" s="67" t="s">
        <v>179</v>
      </c>
      <c r="L37" s="41" t="s">
        <v>62</v>
      </c>
      <c r="M37" s="69"/>
    </row>
    <row r="38" spans="1:13">
      <c r="A38" s="35" t="s">
        <v>54</v>
      </c>
      <c r="B38" s="35">
        <v>491</v>
      </c>
      <c r="C38" s="36" t="s">
        <v>376</v>
      </c>
      <c r="D38" s="36" t="s">
        <v>476</v>
      </c>
      <c r="E38" s="41" t="s">
        <v>90</v>
      </c>
      <c r="F38" s="41" t="s">
        <v>114</v>
      </c>
      <c r="G38" s="42">
        <v>44183</v>
      </c>
      <c r="H38" s="43">
        <v>1392700</v>
      </c>
      <c r="I38" s="44">
        <f t="shared" si="1"/>
        <v>139270</v>
      </c>
      <c r="J38" s="44">
        <v>1531970</v>
      </c>
      <c r="K38" s="67" t="s">
        <v>180</v>
      </c>
      <c r="L38" s="41" t="s">
        <v>115</v>
      </c>
      <c r="M38" s="69"/>
    </row>
    <row r="39" spans="1:13">
      <c r="A39" s="35" t="s">
        <v>55</v>
      </c>
      <c r="B39" s="35">
        <v>492</v>
      </c>
      <c r="C39" s="36" t="s">
        <v>377</v>
      </c>
      <c r="D39" s="36" t="s">
        <v>477</v>
      </c>
      <c r="E39" s="41" t="s">
        <v>102</v>
      </c>
      <c r="F39" s="41" t="s">
        <v>98</v>
      </c>
      <c r="G39" s="42">
        <v>44183</v>
      </c>
      <c r="H39" s="43">
        <v>316000</v>
      </c>
      <c r="I39" s="44">
        <f t="shared" si="1"/>
        <v>31600</v>
      </c>
      <c r="J39" s="44">
        <v>347600</v>
      </c>
      <c r="K39" s="67" t="s">
        <v>181</v>
      </c>
      <c r="L39" s="41" t="s">
        <v>63</v>
      </c>
      <c r="M39" s="69"/>
    </row>
    <row r="40" spans="1:13">
      <c r="A40" s="35" t="s">
        <v>56</v>
      </c>
      <c r="B40" s="35">
        <v>493</v>
      </c>
      <c r="C40" s="36" t="s">
        <v>350</v>
      </c>
      <c r="D40" s="36" t="s">
        <v>477</v>
      </c>
      <c r="E40" s="41" t="s">
        <v>102</v>
      </c>
      <c r="F40" s="41" t="s">
        <v>213</v>
      </c>
      <c r="G40" s="42">
        <v>44183</v>
      </c>
      <c r="H40" s="43">
        <v>1015000</v>
      </c>
      <c r="I40" s="44">
        <f t="shared" si="1"/>
        <v>101500</v>
      </c>
      <c r="J40" s="44">
        <v>1116500</v>
      </c>
      <c r="K40" s="67" t="s">
        <v>182</v>
      </c>
      <c r="L40" s="41" t="s">
        <v>59</v>
      </c>
      <c r="M40" s="69"/>
    </row>
    <row r="41" spans="1:13">
      <c r="A41" s="35" t="s">
        <v>57</v>
      </c>
      <c r="B41" s="35">
        <v>494</v>
      </c>
      <c r="C41" s="36" t="s">
        <v>378</v>
      </c>
      <c r="D41" s="36" t="s">
        <v>476</v>
      </c>
      <c r="E41" s="41" t="s">
        <v>90</v>
      </c>
      <c r="F41" s="41" t="s">
        <v>118</v>
      </c>
      <c r="G41" s="42">
        <v>44179</v>
      </c>
      <c r="H41" s="43">
        <v>753600</v>
      </c>
      <c r="I41" s="44">
        <f t="shared" si="1"/>
        <v>75360</v>
      </c>
      <c r="J41" s="44">
        <v>828960</v>
      </c>
      <c r="K41" s="67" t="s">
        <v>183</v>
      </c>
      <c r="L41" s="41" t="s">
        <v>97</v>
      </c>
      <c r="M41" s="69" t="s">
        <v>379</v>
      </c>
    </row>
    <row r="42" spans="1:13">
      <c r="A42" s="35" t="s">
        <v>58</v>
      </c>
      <c r="B42" s="35">
        <v>495</v>
      </c>
      <c r="C42" s="36" t="s">
        <v>352</v>
      </c>
      <c r="D42" s="36" t="s">
        <v>477</v>
      </c>
      <c r="E42" s="41" t="s">
        <v>83</v>
      </c>
      <c r="F42" s="41" t="s">
        <v>214</v>
      </c>
      <c r="G42" s="42">
        <v>44182</v>
      </c>
      <c r="H42" s="43">
        <v>726000</v>
      </c>
      <c r="I42" s="44">
        <f t="shared" si="1"/>
        <v>72600</v>
      </c>
      <c r="J42" s="44">
        <v>798600</v>
      </c>
      <c r="K42" s="67" t="s">
        <v>184</v>
      </c>
      <c r="L42" s="41" t="s">
        <v>60</v>
      </c>
      <c r="M42" s="69"/>
    </row>
    <row r="43" spans="1:13">
      <c r="A43" s="35" t="s">
        <v>78</v>
      </c>
      <c r="B43" s="35">
        <v>496</v>
      </c>
      <c r="C43" s="36" t="s">
        <v>378</v>
      </c>
      <c r="D43" s="36" t="s">
        <v>477</v>
      </c>
      <c r="E43" s="41" t="s">
        <v>83</v>
      </c>
      <c r="F43" s="41" t="s">
        <v>98</v>
      </c>
      <c r="G43" s="42">
        <v>44179</v>
      </c>
      <c r="H43" s="43">
        <v>559300</v>
      </c>
      <c r="I43" s="44">
        <f t="shared" si="1"/>
        <v>55930</v>
      </c>
      <c r="J43" s="44">
        <v>615230</v>
      </c>
      <c r="K43" s="67" t="s">
        <v>185</v>
      </c>
      <c r="L43" s="41" t="s">
        <v>97</v>
      </c>
      <c r="M43" s="69" t="s">
        <v>379</v>
      </c>
    </row>
    <row r="44" spans="1:13">
      <c r="A44" s="35" t="s">
        <v>68</v>
      </c>
      <c r="B44" s="35">
        <v>497</v>
      </c>
      <c r="C44" s="87" t="s">
        <v>377</v>
      </c>
      <c r="D44" s="36" t="s">
        <v>477</v>
      </c>
      <c r="E44" s="80" t="s">
        <v>83</v>
      </c>
      <c r="F44" s="80" t="s">
        <v>98</v>
      </c>
      <c r="G44" s="83">
        <v>44183</v>
      </c>
      <c r="H44" s="85">
        <v>373000</v>
      </c>
      <c r="I44" s="44">
        <f t="shared" si="1"/>
        <v>37300</v>
      </c>
      <c r="J44" s="85">
        <v>410300</v>
      </c>
      <c r="K44" s="87" t="s">
        <v>186</v>
      </c>
      <c r="L44" s="81" t="s">
        <v>63</v>
      </c>
      <c r="M44" s="80"/>
    </row>
    <row r="45" spans="1:13">
      <c r="A45" s="35" t="s">
        <v>140</v>
      </c>
      <c r="B45" s="35">
        <v>498</v>
      </c>
      <c r="C45" s="87" t="s">
        <v>380</v>
      </c>
      <c r="D45" s="36" t="s">
        <v>476</v>
      </c>
      <c r="E45" s="80" t="s">
        <v>90</v>
      </c>
      <c r="F45" s="80" t="s">
        <v>104</v>
      </c>
      <c r="G45" s="83">
        <v>44182</v>
      </c>
      <c r="H45" s="85">
        <v>392300</v>
      </c>
      <c r="I45" s="44">
        <f t="shared" si="1"/>
        <v>39230</v>
      </c>
      <c r="J45" s="85">
        <v>431530</v>
      </c>
      <c r="K45" s="87" t="s">
        <v>187</v>
      </c>
      <c r="L45" s="81" t="s">
        <v>109</v>
      </c>
      <c r="M45" s="80"/>
    </row>
    <row r="46" spans="1:13">
      <c r="A46" s="35" t="s">
        <v>69</v>
      </c>
      <c r="B46" s="35">
        <v>499</v>
      </c>
      <c r="C46" s="87" t="s">
        <v>381</v>
      </c>
      <c r="D46" s="36" t="s">
        <v>476</v>
      </c>
      <c r="E46" s="80" t="s">
        <v>90</v>
      </c>
      <c r="F46" s="80" t="s">
        <v>100</v>
      </c>
      <c r="G46" s="83">
        <v>44181</v>
      </c>
      <c r="H46" s="85">
        <v>895000</v>
      </c>
      <c r="I46" s="44">
        <f t="shared" si="1"/>
        <v>89500</v>
      </c>
      <c r="J46" s="85">
        <v>984500</v>
      </c>
      <c r="K46" s="87" t="s">
        <v>188</v>
      </c>
      <c r="L46" s="81" t="s">
        <v>59</v>
      </c>
      <c r="M46" s="80"/>
    </row>
    <row r="47" spans="1:13">
      <c r="A47" s="35" t="s">
        <v>70</v>
      </c>
      <c r="B47" s="35">
        <v>468</v>
      </c>
      <c r="C47" s="87" t="s">
        <v>382</v>
      </c>
      <c r="D47" s="87" t="s">
        <v>475</v>
      </c>
      <c r="E47" s="80" t="s">
        <v>111</v>
      </c>
      <c r="F47" s="80" t="s">
        <v>134</v>
      </c>
      <c r="G47" s="83">
        <v>44187</v>
      </c>
      <c r="H47" s="85">
        <v>90000</v>
      </c>
      <c r="I47" s="44">
        <f t="shared" si="1"/>
        <v>9000</v>
      </c>
      <c r="J47" s="85">
        <v>99000</v>
      </c>
      <c r="K47" s="87" t="s">
        <v>189</v>
      </c>
      <c r="L47" s="81" t="s">
        <v>62</v>
      </c>
      <c r="M47" s="80"/>
    </row>
    <row r="48" spans="1:13">
      <c r="A48" s="35" t="s">
        <v>71</v>
      </c>
      <c r="B48" s="35">
        <v>501</v>
      </c>
      <c r="C48" s="87" t="s">
        <v>360</v>
      </c>
      <c r="D48" s="87" t="s">
        <v>475</v>
      </c>
      <c r="E48" s="80" t="s">
        <v>111</v>
      </c>
      <c r="F48" s="80" t="s">
        <v>98</v>
      </c>
      <c r="G48" s="83">
        <v>44186</v>
      </c>
      <c r="H48" s="85">
        <v>128000</v>
      </c>
      <c r="I48" s="44">
        <f t="shared" si="1"/>
        <v>12800</v>
      </c>
      <c r="J48" s="85">
        <v>140800</v>
      </c>
      <c r="K48" s="87" t="s">
        <v>190</v>
      </c>
      <c r="L48" s="81" t="s">
        <v>60</v>
      </c>
      <c r="M48" s="80"/>
    </row>
    <row r="49" spans="1:13">
      <c r="A49" s="35" t="s">
        <v>72</v>
      </c>
      <c r="B49" s="35">
        <v>502</v>
      </c>
      <c r="C49" s="87" t="s">
        <v>383</v>
      </c>
      <c r="D49" s="36" t="s">
        <v>476</v>
      </c>
      <c r="E49" s="80" t="s">
        <v>90</v>
      </c>
      <c r="F49" s="80" t="s">
        <v>113</v>
      </c>
      <c r="G49" s="83">
        <v>44183</v>
      </c>
      <c r="H49" s="85">
        <v>1933500</v>
      </c>
      <c r="I49" s="44">
        <f t="shared" si="1"/>
        <v>193350</v>
      </c>
      <c r="J49" s="85">
        <v>2126850</v>
      </c>
      <c r="K49" s="87" t="s">
        <v>191</v>
      </c>
      <c r="L49" s="81" t="s">
        <v>65</v>
      </c>
      <c r="M49" s="80"/>
    </row>
    <row r="50" spans="1:13">
      <c r="A50" s="35" t="s">
        <v>73</v>
      </c>
      <c r="B50" s="35">
        <v>503</v>
      </c>
      <c r="C50" s="87" t="s">
        <v>384</v>
      </c>
      <c r="D50" s="36" t="s">
        <v>477</v>
      </c>
      <c r="E50" s="80" t="s">
        <v>83</v>
      </c>
      <c r="F50" s="80" t="s">
        <v>98</v>
      </c>
      <c r="G50" s="83">
        <v>44186</v>
      </c>
      <c r="H50" s="85">
        <v>3294000</v>
      </c>
      <c r="I50" s="44">
        <f t="shared" si="1"/>
        <v>329400</v>
      </c>
      <c r="J50" s="85">
        <v>3623400</v>
      </c>
      <c r="K50" s="87" t="s">
        <v>192</v>
      </c>
      <c r="L50" s="81" t="s">
        <v>95</v>
      </c>
      <c r="M50" s="80"/>
    </row>
    <row r="51" spans="1:13">
      <c r="A51" s="35" t="s">
        <v>123</v>
      </c>
      <c r="B51" s="35">
        <v>504</v>
      </c>
      <c r="C51" s="87" t="s">
        <v>385</v>
      </c>
      <c r="D51" s="36" t="s">
        <v>477</v>
      </c>
      <c r="E51" s="80" t="s">
        <v>83</v>
      </c>
      <c r="F51" s="80" t="s">
        <v>134</v>
      </c>
      <c r="G51" s="83">
        <v>44186</v>
      </c>
      <c r="H51" s="85">
        <v>394500</v>
      </c>
      <c r="I51" s="44">
        <f t="shared" si="1"/>
        <v>39450</v>
      </c>
      <c r="J51" s="85">
        <v>433950</v>
      </c>
      <c r="K51" s="87" t="s">
        <v>193</v>
      </c>
      <c r="L51" s="81" t="s">
        <v>62</v>
      </c>
      <c r="M51" s="80" t="s">
        <v>386</v>
      </c>
    </row>
    <row r="52" spans="1:13">
      <c r="A52" s="35" t="s">
        <v>124</v>
      </c>
      <c r="B52" s="35">
        <v>505</v>
      </c>
      <c r="C52" s="87" t="s">
        <v>387</v>
      </c>
      <c r="D52" s="36" t="s">
        <v>477</v>
      </c>
      <c r="E52" s="80" t="s">
        <v>83</v>
      </c>
      <c r="F52" s="80" t="s">
        <v>134</v>
      </c>
      <c r="G52" s="83">
        <v>44182</v>
      </c>
      <c r="H52" s="85">
        <v>249400</v>
      </c>
      <c r="I52" s="44">
        <f t="shared" si="1"/>
        <v>24940</v>
      </c>
      <c r="J52" s="85">
        <v>274340</v>
      </c>
      <c r="K52" s="87" t="s">
        <v>194</v>
      </c>
      <c r="L52" s="81" t="s">
        <v>97</v>
      </c>
      <c r="M52" s="80" t="s">
        <v>388</v>
      </c>
    </row>
    <row r="53" spans="1:13">
      <c r="A53" s="35" t="s">
        <v>125</v>
      </c>
      <c r="B53" s="35">
        <v>506</v>
      </c>
      <c r="C53" s="87" t="s">
        <v>389</v>
      </c>
      <c r="D53" s="36" t="s">
        <v>477</v>
      </c>
      <c r="E53" s="80" t="s">
        <v>83</v>
      </c>
      <c r="F53" s="80" t="s">
        <v>215</v>
      </c>
      <c r="G53" s="83">
        <v>44179</v>
      </c>
      <c r="H53" s="85">
        <v>34000</v>
      </c>
      <c r="I53" s="44">
        <f t="shared" si="1"/>
        <v>3400</v>
      </c>
      <c r="J53" s="85">
        <v>37400</v>
      </c>
      <c r="K53" s="87" t="s">
        <v>195</v>
      </c>
      <c r="L53" s="81" t="s">
        <v>64</v>
      </c>
      <c r="M53" s="80"/>
    </row>
    <row r="54" spans="1:13">
      <c r="A54" s="35" t="s">
        <v>126</v>
      </c>
      <c r="B54" s="35">
        <v>507</v>
      </c>
      <c r="C54" s="87" t="s">
        <v>384</v>
      </c>
      <c r="D54" s="36" t="s">
        <v>477</v>
      </c>
      <c r="E54" s="80" t="s">
        <v>83</v>
      </c>
      <c r="F54" s="80" t="s">
        <v>136</v>
      </c>
      <c r="G54" s="83">
        <v>44178</v>
      </c>
      <c r="H54" s="85">
        <v>1514000</v>
      </c>
      <c r="I54" s="44">
        <f t="shared" si="1"/>
        <v>151400</v>
      </c>
      <c r="J54" s="85">
        <v>1665400</v>
      </c>
      <c r="K54" s="87" t="s">
        <v>196</v>
      </c>
      <c r="L54" s="81" t="s">
        <v>115</v>
      </c>
      <c r="M54" s="80"/>
    </row>
    <row r="55" spans="1:13">
      <c r="A55" s="35" t="s">
        <v>127</v>
      </c>
      <c r="B55" s="156">
        <v>509</v>
      </c>
      <c r="C55" s="119" t="s">
        <v>360</v>
      </c>
      <c r="D55" s="36" t="s">
        <v>476</v>
      </c>
      <c r="E55" s="120" t="s">
        <v>90</v>
      </c>
      <c r="F55" s="120" t="s">
        <v>113</v>
      </c>
      <c r="G55" s="121">
        <v>44183</v>
      </c>
      <c r="H55" s="122">
        <v>2968000</v>
      </c>
      <c r="I55" s="123">
        <f t="shared" si="1"/>
        <v>296800</v>
      </c>
      <c r="J55" s="122">
        <v>3264800</v>
      </c>
      <c r="K55" s="119" t="s">
        <v>197</v>
      </c>
      <c r="L55" s="124" t="s">
        <v>60</v>
      </c>
      <c r="M55" s="120" t="s">
        <v>390</v>
      </c>
    </row>
    <row r="56" spans="1:13">
      <c r="A56" s="35" t="s">
        <v>128</v>
      </c>
      <c r="B56" s="156">
        <v>510</v>
      </c>
      <c r="C56" s="119" t="s">
        <v>373</v>
      </c>
      <c r="D56" s="36" t="s">
        <v>476</v>
      </c>
      <c r="E56" s="120" t="s">
        <v>90</v>
      </c>
      <c r="F56" s="120" t="s">
        <v>104</v>
      </c>
      <c r="G56" s="121">
        <v>44182</v>
      </c>
      <c r="H56" s="122">
        <v>306000</v>
      </c>
      <c r="I56" s="123">
        <f t="shared" si="1"/>
        <v>30600</v>
      </c>
      <c r="J56" s="122">
        <v>336600</v>
      </c>
      <c r="K56" s="119" t="s">
        <v>198</v>
      </c>
      <c r="L56" s="124" t="s">
        <v>89</v>
      </c>
      <c r="M56" s="120" t="s">
        <v>390</v>
      </c>
    </row>
    <row r="57" spans="1:13">
      <c r="A57" s="35" t="s">
        <v>129</v>
      </c>
      <c r="B57" s="156">
        <v>511</v>
      </c>
      <c r="C57" s="119" t="s">
        <v>382</v>
      </c>
      <c r="D57" s="36" t="s">
        <v>477</v>
      </c>
      <c r="E57" s="120" t="s">
        <v>83</v>
      </c>
      <c r="F57" s="120" t="s">
        <v>134</v>
      </c>
      <c r="G57" s="121">
        <v>44187</v>
      </c>
      <c r="H57" s="122">
        <v>1899000</v>
      </c>
      <c r="I57" s="123">
        <f t="shared" si="1"/>
        <v>189900</v>
      </c>
      <c r="J57" s="122">
        <v>2088900</v>
      </c>
      <c r="K57" s="119" t="s">
        <v>199</v>
      </c>
      <c r="L57" s="124" t="s">
        <v>62</v>
      </c>
      <c r="M57" s="120" t="s">
        <v>390</v>
      </c>
    </row>
    <row r="58" spans="1:13">
      <c r="A58" s="35" t="s">
        <v>130</v>
      </c>
      <c r="B58" s="156">
        <v>512</v>
      </c>
      <c r="C58" s="119" t="s">
        <v>389</v>
      </c>
      <c r="D58" s="36" t="s">
        <v>477</v>
      </c>
      <c r="E58" s="120" t="s">
        <v>83</v>
      </c>
      <c r="F58" s="120" t="s">
        <v>216</v>
      </c>
      <c r="G58" s="121">
        <v>44188</v>
      </c>
      <c r="H58" s="122">
        <v>560000</v>
      </c>
      <c r="I58" s="123">
        <f t="shared" si="1"/>
        <v>56000</v>
      </c>
      <c r="J58" s="122">
        <v>616000</v>
      </c>
      <c r="K58" s="119" t="s">
        <v>200</v>
      </c>
      <c r="L58" s="124" t="s">
        <v>64</v>
      </c>
      <c r="M58" s="120" t="s">
        <v>390</v>
      </c>
    </row>
    <row r="59" spans="1:13">
      <c r="A59" s="35" t="s">
        <v>131</v>
      </c>
      <c r="B59" s="156">
        <v>476</v>
      </c>
      <c r="C59" s="119" t="s">
        <v>471</v>
      </c>
      <c r="D59" s="36" t="s">
        <v>477</v>
      </c>
      <c r="E59" s="120" t="s">
        <v>83</v>
      </c>
      <c r="F59" s="120" t="s">
        <v>472</v>
      </c>
      <c r="G59" s="121">
        <v>44530</v>
      </c>
      <c r="H59" s="122">
        <v>730660</v>
      </c>
      <c r="I59" s="123">
        <v>0</v>
      </c>
      <c r="J59" s="122">
        <v>730660</v>
      </c>
      <c r="K59" s="119">
        <v>1000200831</v>
      </c>
      <c r="L59" s="124"/>
      <c r="M59" s="120" t="s">
        <v>473</v>
      </c>
    </row>
    <row r="60" spans="1:13">
      <c r="A60" s="105"/>
      <c r="H60" s="109">
        <f>SUM(H3:H59)</f>
        <v>72336924</v>
      </c>
      <c r="I60" s="109">
        <f>SUM(I3:I58)</f>
        <v>7106726</v>
      </c>
      <c r="J60" s="109">
        <f>SUM(J3:J59)</f>
        <v>79443650</v>
      </c>
    </row>
    <row r="61" spans="1:13">
      <c r="A61" s="79"/>
    </row>
    <row r="62" spans="1:13">
      <c r="A62" s="79"/>
    </row>
    <row r="63" spans="1:13">
      <c r="A63" s="79"/>
    </row>
  </sheetData>
  <mergeCells count="1">
    <mergeCell ref="A1:F1"/>
  </mergeCells>
  <phoneticPr fontId="4" type="noConversion"/>
  <pageMargins left="0.25" right="0.25" top="0.75" bottom="0.75" header="0.3" footer="0.3"/>
  <pageSetup paperSize="9" scale="9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9"/>
  <sheetViews>
    <sheetView workbookViewId="0">
      <selection activeCell="F5" sqref="F5"/>
    </sheetView>
  </sheetViews>
  <sheetFormatPr defaultColWidth="9.09765625" defaultRowHeight="17.399999999999999"/>
  <cols>
    <col min="1" max="1" width="3.69921875" bestFit="1" customWidth="1"/>
    <col min="2" max="2" width="4.59765625" bestFit="1" customWidth="1"/>
    <col min="3" max="3" width="6.3984375" bestFit="1" customWidth="1"/>
    <col min="4" max="4" width="6.3984375" customWidth="1"/>
    <col min="5" max="5" width="18.69921875" bestFit="1" customWidth="1"/>
    <col min="6" max="6" width="16.5" bestFit="1" customWidth="1"/>
    <col min="7" max="7" width="11.09765625" bestFit="1" customWidth="1"/>
    <col min="8" max="8" width="10.59765625" bestFit="1" customWidth="1"/>
    <col min="9" max="9" width="9.19921875" bestFit="1" customWidth="1"/>
    <col min="10" max="10" width="10.59765625" bestFit="1" customWidth="1"/>
    <col min="11" max="11" width="11.59765625" bestFit="1" customWidth="1"/>
    <col min="12" max="12" width="18.09765625" bestFit="1" customWidth="1"/>
    <col min="13" max="13" width="27.3984375" bestFit="1" customWidth="1"/>
  </cols>
  <sheetData>
    <row r="2" spans="1:13">
      <c r="A2" s="73" t="s">
        <v>0</v>
      </c>
      <c r="B2" s="74" t="s">
        <v>43</v>
      </c>
      <c r="C2" s="75" t="s">
        <v>8</v>
      </c>
      <c r="D2" s="75"/>
      <c r="E2" s="75" t="s">
        <v>1</v>
      </c>
      <c r="F2" s="75" t="s">
        <v>2</v>
      </c>
      <c r="G2" s="74" t="s">
        <v>3</v>
      </c>
      <c r="H2" s="76" t="s">
        <v>4</v>
      </c>
      <c r="I2" s="76" t="s">
        <v>5</v>
      </c>
      <c r="J2" s="76" t="s">
        <v>6</v>
      </c>
      <c r="K2" s="75" t="s">
        <v>7</v>
      </c>
      <c r="L2" s="75" t="s">
        <v>67</v>
      </c>
      <c r="M2" s="75" t="s">
        <v>9</v>
      </c>
    </row>
    <row r="3" spans="1:13">
      <c r="A3" s="14">
        <v>1</v>
      </c>
      <c r="B3" s="14">
        <v>999</v>
      </c>
      <c r="C3" s="14" t="s">
        <v>143</v>
      </c>
      <c r="D3" s="14" t="s">
        <v>477</v>
      </c>
      <c r="E3" s="37" t="s">
        <v>83</v>
      </c>
      <c r="F3" s="37" t="s">
        <v>88</v>
      </c>
      <c r="G3" s="130">
        <v>44180</v>
      </c>
      <c r="H3" s="131">
        <v>684000</v>
      </c>
      <c r="I3" s="131">
        <f>J3-H3</f>
        <v>68400</v>
      </c>
      <c r="J3" s="131">
        <v>752400</v>
      </c>
      <c r="K3" s="14" t="s">
        <v>221</v>
      </c>
      <c r="L3" s="37" t="s">
        <v>89</v>
      </c>
      <c r="M3" s="37" t="s">
        <v>227</v>
      </c>
    </row>
    <row r="4" spans="1:13">
      <c r="A4" s="14">
        <v>2</v>
      </c>
      <c r="B4" s="14">
        <v>155</v>
      </c>
      <c r="C4" s="14" t="s">
        <v>399</v>
      </c>
      <c r="D4" s="14" t="s">
        <v>475</v>
      </c>
      <c r="E4" s="37" t="s">
        <v>111</v>
      </c>
      <c r="F4" s="37" t="s">
        <v>98</v>
      </c>
      <c r="G4" s="130">
        <v>44186</v>
      </c>
      <c r="H4" s="131">
        <v>136000</v>
      </c>
      <c r="I4" s="131">
        <f t="shared" ref="I4:I8" si="0">J4-H4</f>
        <v>13600</v>
      </c>
      <c r="J4" s="131">
        <v>149600</v>
      </c>
      <c r="K4" s="14" t="s">
        <v>222</v>
      </c>
      <c r="L4" s="37" t="s">
        <v>59</v>
      </c>
      <c r="M4" s="37"/>
    </row>
    <row r="5" spans="1:13">
      <c r="A5" s="14">
        <v>3</v>
      </c>
      <c r="B5" s="14">
        <v>156</v>
      </c>
      <c r="C5" s="14" t="s">
        <v>144</v>
      </c>
      <c r="D5" s="14" t="s">
        <v>475</v>
      </c>
      <c r="E5" s="37" t="s">
        <v>111</v>
      </c>
      <c r="F5" s="37" t="s">
        <v>98</v>
      </c>
      <c r="G5" s="130">
        <v>44186</v>
      </c>
      <c r="H5" s="131">
        <v>128000</v>
      </c>
      <c r="I5" s="131">
        <f t="shared" si="0"/>
        <v>12800</v>
      </c>
      <c r="J5" s="131">
        <v>140800</v>
      </c>
      <c r="K5" s="14" t="s">
        <v>223</v>
      </c>
      <c r="L5" s="37" t="s">
        <v>95</v>
      </c>
      <c r="M5" s="37"/>
    </row>
    <row r="6" spans="1:13">
      <c r="A6" s="14">
        <v>4</v>
      </c>
      <c r="B6" s="14">
        <v>157</v>
      </c>
      <c r="C6" s="14" t="s">
        <v>400</v>
      </c>
      <c r="D6" s="14" t="s">
        <v>477</v>
      </c>
      <c r="E6" s="37" t="s">
        <v>83</v>
      </c>
      <c r="F6" s="37" t="s">
        <v>220</v>
      </c>
      <c r="G6" s="130">
        <v>44186</v>
      </c>
      <c r="H6" s="131">
        <v>120000</v>
      </c>
      <c r="I6" s="131">
        <f t="shared" si="0"/>
        <v>12000</v>
      </c>
      <c r="J6" s="131">
        <v>132000</v>
      </c>
      <c r="K6" s="14" t="s">
        <v>224</v>
      </c>
      <c r="L6" s="37" t="s">
        <v>97</v>
      </c>
      <c r="M6" s="37" t="s">
        <v>401</v>
      </c>
    </row>
    <row r="7" spans="1:13">
      <c r="A7" s="14">
        <v>5</v>
      </c>
      <c r="B7" s="14">
        <v>158</v>
      </c>
      <c r="C7" s="14" t="s">
        <v>143</v>
      </c>
      <c r="D7" s="14" t="s">
        <v>476</v>
      </c>
      <c r="E7" s="37" t="s">
        <v>90</v>
      </c>
      <c r="F7" s="37" t="s">
        <v>104</v>
      </c>
      <c r="G7" s="130">
        <v>44182</v>
      </c>
      <c r="H7" s="131">
        <v>459000</v>
      </c>
      <c r="I7" s="131">
        <f t="shared" si="0"/>
        <v>45900</v>
      </c>
      <c r="J7" s="131">
        <v>504900</v>
      </c>
      <c r="K7" s="14" t="s">
        <v>225</v>
      </c>
      <c r="L7" s="37" t="s">
        <v>89</v>
      </c>
      <c r="M7" s="37"/>
    </row>
    <row r="8" spans="1:13">
      <c r="A8" s="14">
        <v>6</v>
      </c>
      <c r="B8" s="14">
        <v>159</v>
      </c>
      <c r="C8" s="14" t="s">
        <v>143</v>
      </c>
      <c r="D8" s="14" t="s">
        <v>476</v>
      </c>
      <c r="E8" s="37" t="s">
        <v>90</v>
      </c>
      <c r="F8" s="37" t="s">
        <v>104</v>
      </c>
      <c r="G8" s="130">
        <v>44182</v>
      </c>
      <c r="H8" s="131">
        <v>714000</v>
      </c>
      <c r="I8" s="131">
        <f t="shared" si="0"/>
        <v>71400</v>
      </c>
      <c r="J8" s="131">
        <v>785400</v>
      </c>
      <c r="K8" s="14" t="s">
        <v>226</v>
      </c>
      <c r="L8" s="37" t="s">
        <v>89</v>
      </c>
      <c r="M8" s="37"/>
    </row>
    <row r="9" spans="1:13">
      <c r="H9" s="108">
        <f>SUM(H3:H8)</f>
        <v>2241000</v>
      </c>
      <c r="I9" s="108">
        <f t="shared" ref="I9:J9" si="1">SUM(I3:I8)</f>
        <v>224100</v>
      </c>
      <c r="J9" s="108">
        <f t="shared" si="1"/>
        <v>2465100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4"/>
  <sheetViews>
    <sheetView zoomScale="98" zoomScaleNormal="98" workbookViewId="0">
      <selection activeCell="H9" sqref="H9"/>
    </sheetView>
  </sheetViews>
  <sheetFormatPr defaultColWidth="4.59765625" defaultRowHeight="17.399999999999999"/>
  <cols>
    <col min="1" max="1" width="4.3984375" bestFit="1" customWidth="1"/>
    <col min="2" max="2" width="4.69921875" bestFit="1" customWidth="1"/>
    <col min="3" max="3" width="6.5" bestFit="1" customWidth="1"/>
    <col min="4" max="4" width="15.3984375" bestFit="1" customWidth="1"/>
    <col min="5" max="5" width="26" bestFit="1" customWidth="1"/>
    <col min="6" max="6" width="9.8984375" bestFit="1" customWidth="1"/>
    <col min="7" max="7" width="13.59765625" bestFit="1" customWidth="1"/>
    <col min="8" max="8" width="12.3984375" bestFit="1" customWidth="1"/>
    <col min="9" max="9" width="13.59765625" bestFit="1" customWidth="1"/>
    <col min="10" max="10" width="11.8984375" bestFit="1" customWidth="1"/>
    <col min="11" max="11" width="15" bestFit="1" customWidth="1"/>
    <col min="12" max="12" width="11.5" bestFit="1" customWidth="1"/>
  </cols>
  <sheetData>
    <row r="1" spans="1:12" ht="30">
      <c r="A1" s="166" t="s">
        <v>48</v>
      </c>
      <c r="B1" s="166"/>
      <c r="C1" s="166"/>
      <c r="D1" s="166"/>
      <c r="E1" s="166"/>
    </row>
    <row r="2" spans="1:12">
      <c r="A2" s="45" t="s">
        <v>0</v>
      </c>
      <c r="B2" s="45"/>
      <c r="C2" s="47" t="s">
        <v>8</v>
      </c>
      <c r="D2" s="47" t="s">
        <v>1</v>
      </c>
      <c r="E2" s="47" t="s">
        <v>2</v>
      </c>
      <c r="F2" s="46" t="s">
        <v>3</v>
      </c>
      <c r="G2" s="47" t="s">
        <v>4</v>
      </c>
      <c r="H2" s="47" t="s">
        <v>5</v>
      </c>
      <c r="I2" s="48" t="s">
        <v>6</v>
      </c>
      <c r="J2" s="47" t="s">
        <v>7</v>
      </c>
      <c r="K2" s="47" t="s">
        <v>9</v>
      </c>
      <c r="L2" s="47"/>
    </row>
    <row r="3" spans="1:12" s="68" customFormat="1">
      <c r="A3" s="35" t="s">
        <v>46</v>
      </c>
      <c r="B3" s="36">
        <v>129</v>
      </c>
      <c r="C3" s="36" t="s">
        <v>433</v>
      </c>
      <c r="D3" s="41" t="s">
        <v>83</v>
      </c>
      <c r="E3" s="41" t="s">
        <v>88</v>
      </c>
      <c r="F3" s="42">
        <v>44166</v>
      </c>
      <c r="G3" s="43">
        <v>254000</v>
      </c>
      <c r="H3" s="44">
        <f>I3-G3</f>
        <v>25400</v>
      </c>
      <c r="I3" s="44">
        <v>279400</v>
      </c>
      <c r="J3" s="41" t="s">
        <v>229</v>
      </c>
      <c r="K3" s="41" t="s">
        <v>89</v>
      </c>
      <c r="L3" s="41"/>
    </row>
    <row r="4" spans="1:12">
      <c r="A4" s="30" t="s">
        <v>47</v>
      </c>
      <c r="B4" s="28">
        <v>130</v>
      </c>
      <c r="C4" s="28" t="s">
        <v>434</v>
      </c>
      <c r="D4" s="41" t="s">
        <v>83</v>
      </c>
      <c r="E4" s="41" t="s">
        <v>103</v>
      </c>
      <c r="F4" s="42">
        <v>44173</v>
      </c>
      <c r="G4" s="43">
        <v>1392300</v>
      </c>
      <c r="H4" s="44">
        <f t="shared" ref="H4:H8" si="0">I4-G4</f>
        <v>139230</v>
      </c>
      <c r="I4" s="44">
        <v>1531530</v>
      </c>
      <c r="J4" s="41" t="s">
        <v>230</v>
      </c>
      <c r="K4" s="41" t="s">
        <v>97</v>
      </c>
      <c r="L4" s="41" t="s">
        <v>407</v>
      </c>
    </row>
    <row r="5" spans="1:12">
      <c r="A5" s="30" t="s">
        <v>11</v>
      </c>
      <c r="B5" s="36">
        <v>131</v>
      </c>
      <c r="C5" s="28" t="s">
        <v>435</v>
      </c>
      <c r="D5" s="41" t="s">
        <v>102</v>
      </c>
      <c r="E5" s="41" t="s">
        <v>228</v>
      </c>
      <c r="F5" s="42">
        <v>44174</v>
      </c>
      <c r="G5" s="43">
        <v>582000</v>
      </c>
      <c r="H5" s="44">
        <f t="shared" si="0"/>
        <v>58200</v>
      </c>
      <c r="I5" s="44">
        <v>640200</v>
      </c>
      <c r="J5" s="41" t="s">
        <v>231</v>
      </c>
      <c r="K5" s="41" t="s">
        <v>60</v>
      </c>
      <c r="L5" s="41"/>
    </row>
    <row r="6" spans="1:12">
      <c r="A6" s="30" t="s">
        <v>12</v>
      </c>
      <c r="B6" s="28">
        <v>132</v>
      </c>
      <c r="C6" s="28" t="s">
        <v>436</v>
      </c>
      <c r="D6" s="41" t="s">
        <v>90</v>
      </c>
      <c r="E6" s="41" t="s">
        <v>100</v>
      </c>
      <c r="F6" s="42">
        <v>44179</v>
      </c>
      <c r="G6" s="43">
        <v>58000</v>
      </c>
      <c r="H6" s="44">
        <f t="shared" si="0"/>
        <v>5800</v>
      </c>
      <c r="I6" s="44">
        <v>63800</v>
      </c>
      <c r="J6" s="41" t="s">
        <v>232</v>
      </c>
      <c r="K6" s="41" t="s">
        <v>61</v>
      </c>
      <c r="L6" s="41"/>
    </row>
    <row r="7" spans="1:12">
      <c r="A7" s="30" t="s">
        <v>13</v>
      </c>
      <c r="B7" s="36">
        <v>133</v>
      </c>
      <c r="C7" s="14" t="s">
        <v>437</v>
      </c>
      <c r="D7" s="41" t="s">
        <v>111</v>
      </c>
      <c r="E7" s="41" t="s">
        <v>98</v>
      </c>
      <c r="F7" s="42">
        <v>44186</v>
      </c>
      <c r="G7" s="43">
        <v>170000</v>
      </c>
      <c r="H7" s="44">
        <f t="shared" si="0"/>
        <v>17000</v>
      </c>
      <c r="I7" s="44">
        <v>187000</v>
      </c>
      <c r="J7" s="41" t="s">
        <v>233</v>
      </c>
      <c r="K7" s="41" t="s">
        <v>59</v>
      </c>
      <c r="L7" s="41"/>
    </row>
    <row r="8" spans="1:12">
      <c r="A8" s="30" t="s">
        <v>14</v>
      </c>
      <c r="B8" s="118">
        <v>134</v>
      </c>
      <c r="C8" s="132" t="s">
        <v>438</v>
      </c>
      <c r="D8" s="126" t="s">
        <v>83</v>
      </c>
      <c r="E8" s="126" t="s">
        <v>205</v>
      </c>
      <c r="F8" s="127">
        <v>44186</v>
      </c>
      <c r="G8" s="133">
        <v>200000</v>
      </c>
      <c r="H8" s="123">
        <f t="shared" si="0"/>
        <v>20000</v>
      </c>
      <c r="I8" s="123">
        <v>220000</v>
      </c>
      <c r="J8" s="126" t="s">
        <v>234</v>
      </c>
      <c r="K8" s="126" t="s">
        <v>89</v>
      </c>
      <c r="L8" s="120" t="s">
        <v>390</v>
      </c>
    </row>
    <row r="9" spans="1:12">
      <c r="A9" s="30" t="s">
        <v>15</v>
      </c>
      <c r="B9" s="14"/>
      <c r="C9" s="14"/>
      <c r="D9" s="41"/>
      <c r="E9" s="41"/>
      <c r="F9" s="42"/>
      <c r="G9" s="43"/>
      <c r="H9" s="44">
        <f t="shared" ref="H9:H10" si="1">G9/10</f>
        <v>0</v>
      </c>
      <c r="I9" s="44">
        <f t="shared" ref="I9:I10" si="2">SUM(G9:H9)</f>
        <v>0</v>
      </c>
      <c r="J9" s="41"/>
      <c r="K9" s="41"/>
      <c r="L9" s="41"/>
    </row>
    <row r="10" spans="1:12">
      <c r="A10" s="30" t="s">
        <v>16</v>
      </c>
      <c r="B10" s="14"/>
      <c r="C10" s="14"/>
      <c r="D10" s="41"/>
      <c r="E10" s="41"/>
      <c r="F10" s="42"/>
      <c r="G10" s="43"/>
      <c r="H10" s="44">
        <f t="shared" si="1"/>
        <v>0</v>
      </c>
      <c r="I10" s="44">
        <f t="shared" si="2"/>
        <v>0</v>
      </c>
      <c r="J10" s="41"/>
      <c r="K10" s="41"/>
      <c r="L10" s="41"/>
    </row>
    <row r="11" spans="1:12">
      <c r="A11" s="30" t="s">
        <v>17</v>
      </c>
      <c r="B11" s="14"/>
      <c r="C11" s="14"/>
      <c r="D11" s="41"/>
      <c r="E11" s="41"/>
      <c r="F11" s="42"/>
      <c r="G11" s="43"/>
      <c r="H11" s="44">
        <f t="shared" ref="H11:H13" si="3">G11/10</f>
        <v>0</v>
      </c>
      <c r="I11" s="44">
        <f t="shared" ref="I11:I13" si="4">SUM(G11:H11)</f>
        <v>0</v>
      </c>
      <c r="J11" s="41"/>
      <c r="K11" s="41"/>
      <c r="L11" s="41"/>
    </row>
    <row r="12" spans="1:12">
      <c r="A12" s="30" t="s">
        <v>18</v>
      </c>
      <c r="B12" s="14"/>
      <c r="C12" s="14"/>
      <c r="D12" s="41"/>
      <c r="E12" s="41"/>
      <c r="F12" s="42"/>
      <c r="G12" s="43"/>
      <c r="H12" s="44">
        <f t="shared" si="3"/>
        <v>0</v>
      </c>
      <c r="I12" s="44">
        <f t="shared" si="4"/>
        <v>0</v>
      </c>
      <c r="J12" s="41"/>
      <c r="K12" s="41"/>
      <c r="L12" s="41"/>
    </row>
    <row r="13" spans="1:12">
      <c r="A13" s="30" t="s">
        <v>19</v>
      </c>
      <c r="B13" s="14"/>
      <c r="C13" s="14"/>
      <c r="D13" s="41"/>
      <c r="E13" s="41"/>
      <c r="F13" s="42"/>
      <c r="G13" s="43"/>
      <c r="H13" s="44">
        <f t="shared" si="3"/>
        <v>0</v>
      </c>
      <c r="I13" s="44">
        <f t="shared" si="4"/>
        <v>0</v>
      </c>
      <c r="J13" s="41"/>
      <c r="K13" s="41"/>
      <c r="L13" s="41"/>
    </row>
    <row r="14" spans="1:12">
      <c r="G14" s="13">
        <f>SUM(G3:G13)</f>
        <v>2656300</v>
      </c>
      <c r="H14" s="13">
        <f t="shared" ref="H14:I14" si="5">SUM(H3:H13)</f>
        <v>265630</v>
      </c>
      <c r="I14" s="13">
        <f t="shared" si="5"/>
        <v>2921930</v>
      </c>
    </row>
  </sheetData>
  <mergeCells count="1">
    <mergeCell ref="A1:E1"/>
  </mergeCells>
  <phoneticPr fontId="5" type="noConversion"/>
  <pageMargins left="0.25" right="0.25" top="0.75" bottom="0.75" header="0.3" footer="0.3"/>
  <pageSetup paperSize="9" scale="9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5"/>
  <sheetViews>
    <sheetView zoomScaleNormal="100" workbookViewId="0">
      <selection activeCell="D2" sqref="D1:D1048576"/>
    </sheetView>
  </sheetViews>
  <sheetFormatPr defaultRowHeight="17.399999999999999"/>
  <cols>
    <col min="1" max="1" width="4.5" bestFit="1" customWidth="1"/>
    <col min="2" max="2" width="5.69921875" bestFit="1" customWidth="1"/>
    <col min="3" max="3" width="6.3984375" style="18" bestFit="1" customWidth="1"/>
    <col min="4" max="4" width="15.09765625" bestFit="1" customWidth="1"/>
    <col min="5" max="5" width="18.8984375" bestFit="1" customWidth="1"/>
    <col min="6" max="6" width="9.8984375" bestFit="1" customWidth="1"/>
    <col min="7" max="7" width="13.69921875" bestFit="1" customWidth="1"/>
    <col min="8" max="8" width="12.3984375" bestFit="1" customWidth="1"/>
    <col min="9" max="9" width="13.69921875" bestFit="1" customWidth="1"/>
    <col min="10" max="10" width="11.59765625" style="29" bestFit="1" customWidth="1"/>
    <col min="11" max="11" width="14.3984375" bestFit="1" customWidth="1"/>
    <col min="12" max="12" width="19" bestFit="1" customWidth="1"/>
  </cols>
  <sheetData>
    <row r="1" spans="1:12" ht="30">
      <c r="A1" s="166" t="s">
        <v>49</v>
      </c>
      <c r="B1" s="166"/>
      <c r="C1" s="166"/>
      <c r="D1" s="166"/>
      <c r="E1" s="166"/>
    </row>
    <row r="2" spans="1:12">
      <c r="A2" s="45" t="s">
        <v>0</v>
      </c>
      <c r="B2" s="45" t="s">
        <v>74</v>
      </c>
      <c r="C2" s="47" t="s">
        <v>8</v>
      </c>
      <c r="D2" s="47" t="s">
        <v>1</v>
      </c>
      <c r="E2" s="47" t="s">
        <v>2</v>
      </c>
      <c r="F2" s="46" t="s">
        <v>3</v>
      </c>
      <c r="G2" s="47" t="s">
        <v>4</v>
      </c>
      <c r="H2" s="47" t="s">
        <v>5</v>
      </c>
      <c r="I2" s="48" t="s">
        <v>6</v>
      </c>
      <c r="J2" s="47" t="s">
        <v>7</v>
      </c>
      <c r="K2" s="47" t="s">
        <v>9</v>
      </c>
      <c r="L2" s="47"/>
    </row>
    <row r="3" spans="1:12">
      <c r="A3" s="28">
        <v>1</v>
      </c>
      <c r="B3" s="28">
        <v>151</v>
      </c>
      <c r="C3" s="30" t="s">
        <v>404</v>
      </c>
      <c r="D3" s="41" t="s">
        <v>107</v>
      </c>
      <c r="E3" s="41" t="s">
        <v>108</v>
      </c>
      <c r="F3" s="42">
        <v>44172</v>
      </c>
      <c r="G3" s="43">
        <v>1300000</v>
      </c>
      <c r="H3" s="82">
        <f>I3-G3</f>
        <v>130000</v>
      </c>
      <c r="I3" s="44">
        <v>1430000</v>
      </c>
      <c r="J3" s="41" t="s">
        <v>235</v>
      </c>
      <c r="K3" s="41" t="s">
        <v>109</v>
      </c>
      <c r="L3" s="41"/>
    </row>
    <row r="4" spans="1:12">
      <c r="A4" s="28">
        <v>2</v>
      </c>
      <c r="B4" s="28" t="s">
        <v>403</v>
      </c>
      <c r="C4" s="30" t="s">
        <v>404</v>
      </c>
      <c r="D4" s="41" t="s">
        <v>107</v>
      </c>
      <c r="E4" s="41" t="s">
        <v>108</v>
      </c>
      <c r="F4" s="42">
        <v>44172</v>
      </c>
      <c r="G4" s="43">
        <v>495000</v>
      </c>
      <c r="H4" s="82">
        <f>I4-G4</f>
        <v>0</v>
      </c>
      <c r="I4" s="44">
        <v>495000</v>
      </c>
      <c r="J4" s="41" t="s">
        <v>236</v>
      </c>
      <c r="K4" s="41" t="s">
        <v>109</v>
      </c>
      <c r="L4" s="41"/>
    </row>
    <row r="5" spans="1:12">
      <c r="A5" s="28">
        <v>3</v>
      </c>
      <c r="B5" s="28" t="s">
        <v>402</v>
      </c>
      <c r="C5" s="30" t="s">
        <v>404</v>
      </c>
      <c r="D5" s="41" t="s">
        <v>107</v>
      </c>
      <c r="E5" s="41" t="s">
        <v>108</v>
      </c>
      <c r="F5" s="42">
        <v>44172</v>
      </c>
      <c r="G5" s="43">
        <v>1260184</v>
      </c>
      <c r="H5" s="82">
        <f>I5-G5</f>
        <v>0</v>
      </c>
      <c r="I5" s="44">
        <v>1260184</v>
      </c>
      <c r="J5" s="41" t="s">
        <v>237</v>
      </c>
      <c r="K5" s="41" t="s">
        <v>109</v>
      </c>
      <c r="L5" s="41"/>
    </row>
    <row r="6" spans="1:12">
      <c r="A6" s="28">
        <v>4</v>
      </c>
      <c r="B6" s="30" t="s">
        <v>405</v>
      </c>
      <c r="C6" s="30" t="s">
        <v>406</v>
      </c>
      <c r="D6" s="41" t="s">
        <v>83</v>
      </c>
      <c r="E6" s="41" t="s">
        <v>103</v>
      </c>
      <c r="F6" s="42">
        <v>44182</v>
      </c>
      <c r="G6" s="43">
        <v>1975000</v>
      </c>
      <c r="H6" s="82">
        <f>I6-G6</f>
        <v>197500</v>
      </c>
      <c r="I6" s="44">
        <v>2172500</v>
      </c>
      <c r="J6" s="41" t="s">
        <v>238</v>
      </c>
      <c r="K6" s="41" t="s">
        <v>97</v>
      </c>
      <c r="L6" s="41" t="s">
        <v>407</v>
      </c>
    </row>
    <row r="7" spans="1:12">
      <c r="A7" s="28">
        <v>5</v>
      </c>
      <c r="B7" s="104">
        <v>153</v>
      </c>
      <c r="C7" s="14" t="s">
        <v>408</v>
      </c>
      <c r="D7" s="41" t="s">
        <v>83</v>
      </c>
      <c r="E7" s="41" t="s">
        <v>98</v>
      </c>
      <c r="F7" s="42">
        <v>44172</v>
      </c>
      <c r="G7" s="43">
        <v>340000</v>
      </c>
      <c r="H7" s="82">
        <f>I7-G7</f>
        <v>34000</v>
      </c>
      <c r="I7" s="44">
        <v>374000</v>
      </c>
      <c r="J7" s="41" t="s">
        <v>239</v>
      </c>
      <c r="K7" s="41" t="s">
        <v>85</v>
      </c>
      <c r="L7" s="41"/>
    </row>
    <row r="8" spans="1:12">
      <c r="A8" s="28">
        <v>6</v>
      </c>
      <c r="B8" s="104">
        <v>154</v>
      </c>
      <c r="C8" s="14" t="s">
        <v>397</v>
      </c>
      <c r="D8" s="41" t="s">
        <v>90</v>
      </c>
      <c r="E8" s="41" t="s">
        <v>133</v>
      </c>
      <c r="F8" s="42">
        <v>44175</v>
      </c>
      <c r="G8" s="43">
        <v>162000</v>
      </c>
      <c r="H8" s="82">
        <f>I8-G8</f>
        <v>16200</v>
      </c>
      <c r="I8" s="44">
        <v>178200</v>
      </c>
      <c r="J8" s="41" t="s">
        <v>240</v>
      </c>
      <c r="K8" s="41" t="s">
        <v>95</v>
      </c>
      <c r="L8" s="41" t="s">
        <v>409</v>
      </c>
    </row>
    <row r="9" spans="1:12">
      <c r="A9" s="28">
        <v>7</v>
      </c>
      <c r="B9" s="104">
        <v>155</v>
      </c>
      <c r="C9" s="14" t="s">
        <v>410</v>
      </c>
      <c r="D9" s="41" t="s">
        <v>83</v>
      </c>
      <c r="E9" s="41" t="s">
        <v>117</v>
      </c>
      <c r="F9" s="42">
        <v>44168</v>
      </c>
      <c r="G9" s="43">
        <v>847000</v>
      </c>
      <c r="H9" s="82">
        <f>I9-G9</f>
        <v>84700</v>
      </c>
      <c r="I9" s="44">
        <v>931700</v>
      </c>
      <c r="J9" s="41" t="s">
        <v>241</v>
      </c>
      <c r="K9" s="41" t="s">
        <v>97</v>
      </c>
      <c r="L9" s="41" t="s">
        <v>411</v>
      </c>
    </row>
    <row r="10" spans="1:12">
      <c r="A10" s="28">
        <v>8</v>
      </c>
      <c r="B10" s="104">
        <v>156</v>
      </c>
      <c r="C10" s="14" t="s">
        <v>412</v>
      </c>
      <c r="D10" s="41" t="s">
        <v>102</v>
      </c>
      <c r="E10" s="41" t="s">
        <v>117</v>
      </c>
      <c r="F10" s="42">
        <v>44181</v>
      </c>
      <c r="G10" s="43">
        <v>200000</v>
      </c>
      <c r="H10" s="82">
        <f>I10-G10</f>
        <v>20000</v>
      </c>
      <c r="I10" s="44">
        <v>220000</v>
      </c>
      <c r="J10" s="41" t="s">
        <v>242</v>
      </c>
      <c r="K10" s="41" t="s">
        <v>60</v>
      </c>
      <c r="L10" s="41"/>
    </row>
    <row r="11" spans="1:12">
      <c r="A11" s="28">
        <v>9</v>
      </c>
      <c r="B11" s="104">
        <v>157</v>
      </c>
      <c r="C11" s="14" t="s">
        <v>413</v>
      </c>
      <c r="D11" s="41" t="s">
        <v>90</v>
      </c>
      <c r="E11" s="41" t="s">
        <v>100</v>
      </c>
      <c r="F11" s="42">
        <v>44179</v>
      </c>
      <c r="G11" s="43">
        <v>132000</v>
      </c>
      <c r="H11" s="82">
        <f>I11-G11</f>
        <v>13200</v>
      </c>
      <c r="I11" s="44">
        <v>145200</v>
      </c>
      <c r="J11" s="41" t="s">
        <v>243</v>
      </c>
      <c r="K11" s="41" t="s">
        <v>97</v>
      </c>
      <c r="L11" s="41" t="s">
        <v>414</v>
      </c>
    </row>
    <row r="12" spans="1:12">
      <c r="A12" s="28">
        <v>11</v>
      </c>
      <c r="B12" s="104">
        <v>158</v>
      </c>
      <c r="C12" s="14" t="s">
        <v>415</v>
      </c>
      <c r="D12" s="41" t="s">
        <v>90</v>
      </c>
      <c r="E12" s="41" t="s">
        <v>118</v>
      </c>
      <c r="F12" s="42">
        <v>44175</v>
      </c>
      <c r="G12" s="43">
        <v>116000</v>
      </c>
      <c r="H12" s="82">
        <f>I12-G12</f>
        <v>11600</v>
      </c>
      <c r="I12" s="44">
        <v>127600</v>
      </c>
      <c r="J12" s="41" t="s">
        <v>245</v>
      </c>
      <c r="K12" s="41" t="s">
        <v>115</v>
      </c>
      <c r="L12" s="120" t="s">
        <v>390</v>
      </c>
    </row>
    <row r="13" spans="1:12">
      <c r="A13" s="28">
        <v>12</v>
      </c>
      <c r="B13" s="104">
        <v>159</v>
      </c>
      <c r="C13" s="104" t="s">
        <v>415</v>
      </c>
      <c r="D13" s="103" t="s">
        <v>90</v>
      </c>
      <c r="E13" s="103" t="s">
        <v>248</v>
      </c>
      <c r="F13" s="42">
        <v>44179</v>
      </c>
      <c r="G13" s="70">
        <v>212000</v>
      </c>
      <c r="H13" s="82">
        <f>I13-G13</f>
        <v>21200</v>
      </c>
      <c r="I13" s="44">
        <v>233200</v>
      </c>
      <c r="J13" s="103" t="s">
        <v>246</v>
      </c>
      <c r="K13" s="103" t="s">
        <v>115</v>
      </c>
      <c r="L13" s="120" t="s">
        <v>390</v>
      </c>
    </row>
    <row r="14" spans="1:12">
      <c r="A14" s="28">
        <v>13</v>
      </c>
      <c r="B14" s="104">
        <v>160</v>
      </c>
      <c r="C14" s="104" t="s">
        <v>416</v>
      </c>
      <c r="D14" s="103" t="s">
        <v>83</v>
      </c>
      <c r="E14" s="103" t="s">
        <v>135</v>
      </c>
      <c r="F14" s="42">
        <v>44186</v>
      </c>
      <c r="G14" s="70">
        <v>29000</v>
      </c>
      <c r="H14" s="82">
        <f>I14-G14</f>
        <v>2900</v>
      </c>
      <c r="I14" s="44">
        <v>31900</v>
      </c>
      <c r="J14" s="103" t="s">
        <v>247</v>
      </c>
      <c r="K14" s="103" t="s">
        <v>64</v>
      </c>
      <c r="L14" s="120" t="s">
        <v>390</v>
      </c>
    </row>
    <row r="15" spans="1:12">
      <c r="G15" s="107">
        <f>SUM(G3:G14)</f>
        <v>7068184</v>
      </c>
      <c r="H15" s="107">
        <f>SUM(H3:H14)</f>
        <v>531300</v>
      </c>
      <c r="I15" s="107">
        <f>SUM(I3:I14)</f>
        <v>7599484</v>
      </c>
    </row>
  </sheetData>
  <mergeCells count="1">
    <mergeCell ref="A1:E1"/>
  </mergeCells>
  <phoneticPr fontId="5" type="noConversion"/>
  <pageMargins left="0.25" right="0.25" top="0.75" bottom="0.75" header="0.3" footer="0.3"/>
  <pageSetup paperSize="9" scale="9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2"/>
  <sheetViews>
    <sheetView tabSelected="1" zoomScaleNormal="100" workbookViewId="0">
      <selection sqref="A1:E1"/>
    </sheetView>
  </sheetViews>
  <sheetFormatPr defaultRowHeight="17.399999999999999"/>
  <cols>
    <col min="1" max="1" width="3.69921875" bestFit="1" customWidth="1"/>
    <col min="2" max="2" width="4.5" bestFit="1" customWidth="1"/>
    <col min="3" max="3" width="6.3984375" bestFit="1" customWidth="1"/>
    <col min="4" max="4" width="19.19921875" bestFit="1" customWidth="1"/>
    <col min="5" max="5" width="16.69921875" bestFit="1" customWidth="1"/>
    <col min="6" max="6" width="8.8984375" bestFit="1" customWidth="1"/>
    <col min="7" max="7" width="10.59765625" bestFit="1" customWidth="1"/>
    <col min="8" max="8" width="8.3984375" bestFit="1" customWidth="1"/>
    <col min="9" max="9" width="10.59765625" bestFit="1" customWidth="1"/>
    <col min="10" max="10" width="10.19921875" bestFit="1" customWidth="1"/>
    <col min="11" max="11" width="15.59765625" bestFit="1" customWidth="1"/>
    <col min="12" max="12" width="17.3984375" bestFit="1" customWidth="1"/>
  </cols>
  <sheetData>
    <row r="1" spans="1:12" ht="30">
      <c r="A1" s="167" t="s">
        <v>50</v>
      </c>
      <c r="B1" s="167"/>
      <c r="C1" s="167"/>
      <c r="D1" s="167"/>
      <c r="E1" s="167"/>
    </row>
    <row r="2" spans="1:12" ht="16.5" customHeight="1">
      <c r="A2" s="45" t="s">
        <v>0</v>
      </c>
      <c r="B2" s="45"/>
      <c r="C2" s="47" t="s">
        <v>8</v>
      </c>
      <c r="D2" s="47" t="s">
        <v>1</v>
      </c>
      <c r="E2" s="47" t="s">
        <v>2</v>
      </c>
      <c r="F2" s="46" t="s">
        <v>3</v>
      </c>
      <c r="G2" s="47" t="s">
        <v>4</v>
      </c>
      <c r="H2" s="47" t="s">
        <v>5</v>
      </c>
      <c r="I2" s="48" t="s">
        <v>6</v>
      </c>
      <c r="J2" s="47" t="s">
        <v>7</v>
      </c>
      <c r="K2" s="47" t="s">
        <v>9</v>
      </c>
      <c r="L2" s="47"/>
    </row>
    <row r="3" spans="1:12" ht="16.5" customHeight="1">
      <c r="A3" s="30" t="s">
        <v>44</v>
      </c>
      <c r="B3" s="36">
        <v>239</v>
      </c>
      <c r="C3" s="62" t="s">
        <v>391</v>
      </c>
      <c r="D3" s="41" t="s">
        <v>90</v>
      </c>
      <c r="E3" s="41" t="s">
        <v>100</v>
      </c>
      <c r="F3" s="42">
        <v>44174</v>
      </c>
      <c r="G3" s="71">
        <v>492000</v>
      </c>
      <c r="H3" s="72">
        <f t="shared" ref="H3:H8" si="0">I3-G3</f>
        <v>49200</v>
      </c>
      <c r="I3" s="72">
        <v>541200</v>
      </c>
      <c r="J3" s="41" t="s">
        <v>249</v>
      </c>
      <c r="K3" s="41" t="s">
        <v>97</v>
      </c>
      <c r="L3" s="41" t="s">
        <v>392</v>
      </c>
    </row>
    <row r="4" spans="1:12" ht="16.5" customHeight="1">
      <c r="A4" s="30" t="s">
        <v>45</v>
      </c>
      <c r="B4" s="36">
        <v>240</v>
      </c>
      <c r="C4" s="62" t="s">
        <v>393</v>
      </c>
      <c r="D4" s="41" t="s">
        <v>90</v>
      </c>
      <c r="E4" s="41" t="s">
        <v>100</v>
      </c>
      <c r="F4" s="42">
        <v>44174</v>
      </c>
      <c r="G4" s="71">
        <v>265900</v>
      </c>
      <c r="H4" s="72">
        <f t="shared" si="0"/>
        <v>26590</v>
      </c>
      <c r="I4" s="72">
        <v>292490</v>
      </c>
      <c r="J4" s="41" t="s">
        <v>250</v>
      </c>
      <c r="K4" s="41" t="s">
        <v>85</v>
      </c>
      <c r="L4" s="41"/>
    </row>
    <row r="5" spans="1:12" ht="16.5" customHeight="1">
      <c r="A5" s="30" t="s">
        <v>11</v>
      </c>
      <c r="B5" s="36">
        <v>241</v>
      </c>
      <c r="C5" s="62" t="s">
        <v>394</v>
      </c>
      <c r="D5" s="41" t="s">
        <v>90</v>
      </c>
      <c r="E5" s="41" t="s">
        <v>100</v>
      </c>
      <c r="F5" s="42">
        <v>44173</v>
      </c>
      <c r="G5" s="71">
        <v>346500</v>
      </c>
      <c r="H5" s="72">
        <f t="shared" si="0"/>
        <v>34650</v>
      </c>
      <c r="I5" s="72">
        <v>381150</v>
      </c>
      <c r="J5" s="41" t="s">
        <v>251</v>
      </c>
      <c r="K5" s="41" t="s">
        <v>101</v>
      </c>
      <c r="L5" s="41"/>
    </row>
    <row r="6" spans="1:12" ht="16.5" customHeight="1">
      <c r="A6" s="30" t="s">
        <v>12</v>
      </c>
      <c r="B6" s="36">
        <v>244</v>
      </c>
      <c r="C6" s="62" t="s">
        <v>395</v>
      </c>
      <c r="D6" s="41" t="s">
        <v>111</v>
      </c>
      <c r="E6" s="41" t="s">
        <v>98</v>
      </c>
      <c r="F6" s="42">
        <v>44186</v>
      </c>
      <c r="G6" s="71">
        <v>60000</v>
      </c>
      <c r="H6" s="72">
        <f t="shared" si="0"/>
        <v>6000</v>
      </c>
      <c r="I6" s="72">
        <v>66000</v>
      </c>
      <c r="J6" s="41" t="s">
        <v>252</v>
      </c>
      <c r="K6" s="41" t="s">
        <v>115</v>
      </c>
      <c r="L6" s="41"/>
    </row>
    <row r="7" spans="1:12" ht="16.5" customHeight="1">
      <c r="A7" s="30" t="s">
        <v>13</v>
      </c>
      <c r="B7" s="36">
        <v>245</v>
      </c>
      <c r="C7" s="62" t="s">
        <v>396</v>
      </c>
      <c r="D7" s="41" t="s">
        <v>111</v>
      </c>
      <c r="E7" s="41" t="s">
        <v>98</v>
      </c>
      <c r="F7" s="42">
        <v>44186</v>
      </c>
      <c r="G7" s="71">
        <v>64000</v>
      </c>
      <c r="H7" s="72">
        <f t="shared" si="0"/>
        <v>6400</v>
      </c>
      <c r="I7" s="72">
        <v>70400</v>
      </c>
      <c r="J7" s="41" t="s">
        <v>253</v>
      </c>
      <c r="K7" s="41" t="s">
        <v>64</v>
      </c>
      <c r="L7" s="41"/>
    </row>
    <row r="8" spans="1:12" ht="16.5" customHeight="1">
      <c r="A8" s="30" t="s">
        <v>14</v>
      </c>
      <c r="B8" s="118">
        <v>242</v>
      </c>
      <c r="C8" s="125" t="s">
        <v>397</v>
      </c>
      <c r="D8" s="126" t="s">
        <v>83</v>
      </c>
      <c r="E8" s="126" t="s">
        <v>133</v>
      </c>
      <c r="F8" s="127">
        <v>44175</v>
      </c>
      <c r="G8" s="128">
        <v>234600</v>
      </c>
      <c r="H8" s="129">
        <f t="shared" si="0"/>
        <v>23460</v>
      </c>
      <c r="I8" s="129">
        <v>258060</v>
      </c>
      <c r="J8" s="126" t="s">
        <v>254</v>
      </c>
      <c r="K8" s="126" t="s">
        <v>95</v>
      </c>
      <c r="L8" s="126" t="s">
        <v>398</v>
      </c>
    </row>
    <row r="9" spans="1:12" ht="16.5" customHeight="1">
      <c r="A9" s="34"/>
      <c r="G9" s="108">
        <f>SUM(G3:G8)</f>
        <v>1463000</v>
      </c>
      <c r="H9" s="108">
        <f>SUM(H3:H8)</f>
        <v>146300</v>
      </c>
      <c r="I9" s="108">
        <f>SUM(I3:I8)</f>
        <v>1609300</v>
      </c>
    </row>
    <row r="10" spans="1:12" ht="16.5" customHeight="1"/>
    <row r="11" spans="1:12" ht="16.5" customHeight="1"/>
    <row r="12" spans="1:12" ht="16.5" customHeight="1"/>
  </sheetData>
  <mergeCells count="1">
    <mergeCell ref="A1:E1"/>
  </mergeCells>
  <phoneticPr fontId="5" type="noConversion"/>
  <pageMargins left="0.25" right="0.25" top="0.75" bottom="0.75" header="0.3" footer="0.3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39"/>
  <sheetViews>
    <sheetView zoomScaleNormal="100" workbookViewId="0">
      <selection activeCell="D2" sqref="D1:D1048576"/>
    </sheetView>
  </sheetViews>
  <sheetFormatPr defaultRowHeight="17.399999999999999"/>
  <cols>
    <col min="1" max="1" width="4.3984375" bestFit="1" customWidth="1"/>
    <col min="2" max="2" width="4.59765625" bestFit="1" customWidth="1"/>
    <col min="3" max="3" width="6.3984375" bestFit="1" customWidth="1"/>
    <col min="4" max="4" width="15.09765625" bestFit="1" customWidth="1"/>
    <col min="5" max="5" width="20.5" bestFit="1" customWidth="1"/>
    <col min="6" max="6" width="9.69921875" bestFit="1" customWidth="1"/>
    <col min="7" max="7" width="13.59765625" bestFit="1" customWidth="1"/>
    <col min="8" max="8" width="13.19921875" bestFit="1" customWidth="1"/>
    <col min="9" max="9" width="13.59765625" bestFit="1" customWidth="1"/>
    <col min="10" max="10" width="11.59765625" bestFit="1" customWidth="1"/>
    <col min="11" max="11" width="14.69921875" bestFit="1" customWidth="1"/>
    <col min="12" max="12" width="23.19921875" bestFit="1" customWidth="1"/>
    <col min="13" max="13" width="10.8984375" bestFit="1" customWidth="1"/>
  </cols>
  <sheetData>
    <row r="1" spans="1:12" ht="30">
      <c r="A1" s="166" t="s">
        <v>80</v>
      </c>
      <c r="B1" s="166"/>
      <c r="C1" s="166"/>
      <c r="D1" s="166"/>
      <c r="E1" s="166"/>
    </row>
    <row r="2" spans="1:12">
      <c r="A2" s="45" t="s">
        <v>0</v>
      </c>
      <c r="B2" s="50" t="s">
        <v>74</v>
      </c>
      <c r="C2" s="51" t="s">
        <v>76</v>
      </c>
      <c r="D2" s="51" t="s">
        <v>1</v>
      </c>
      <c r="E2" s="51" t="s">
        <v>2</v>
      </c>
      <c r="F2" s="52" t="s">
        <v>3</v>
      </c>
      <c r="G2" s="51" t="s">
        <v>4</v>
      </c>
      <c r="H2" s="51" t="s">
        <v>5</v>
      </c>
      <c r="I2" s="53" t="s">
        <v>6</v>
      </c>
      <c r="J2" s="51" t="s">
        <v>75</v>
      </c>
      <c r="K2" s="51" t="s">
        <v>77</v>
      </c>
      <c r="L2" s="51"/>
    </row>
    <row r="3" spans="1:12">
      <c r="A3" s="33" t="s">
        <v>41</v>
      </c>
      <c r="B3" s="24">
        <v>210</v>
      </c>
      <c r="C3" s="63" t="s">
        <v>351</v>
      </c>
      <c r="D3" s="49" t="s">
        <v>83</v>
      </c>
      <c r="E3" s="49" t="s">
        <v>138</v>
      </c>
      <c r="F3" s="54">
        <v>44168</v>
      </c>
      <c r="G3" s="55">
        <v>683000</v>
      </c>
      <c r="H3" s="56">
        <f t="shared" ref="H3:H36" si="0">I3-G3</f>
        <v>68300</v>
      </c>
      <c r="I3" s="56">
        <v>751300</v>
      </c>
      <c r="J3" s="49" t="s">
        <v>255</v>
      </c>
      <c r="K3" s="49" t="s">
        <v>97</v>
      </c>
      <c r="L3" s="49" t="s">
        <v>417</v>
      </c>
    </row>
    <row r="4" spans="1:12">
      <c r="A4" s="33" t="s">
        <v>45</v>
      </c>
      <c r="B4" s="24">
        <v>211</v>
      </c>
      <c r="C4" s="63" t="s">
        <v>418</v>
      </c>
      <c r="D4" s="49" t="s">
        <v>83</v>
      </c>
      <c r="E4" s="49" t="s">
        <v>93</v>
      </c>
      <c r="F4" s="54">
        <v>44166</v>
      </c>
      <c r="G4" s="55">
        <v>700000</v>
      </c>
      <c r="H4" s="56">
        <f t="shared" si="0"/>
        <v>70000</v>
      </c>
      <c r="I4" s="56">
        <v>770000</v>
      </c>
      <c r="J4" s="49" t="s">
        <v>256</v>
      </c>
      <c r="K4" s="49" t="s">
        <v>65</v>
      </c>
      <c r="L4" s="49"/>
    </row>
    <row r="5" spans="1:12">
      <c r="A5" s="33" t="s">
        <v>11</v>
      </c>
      <c r="B5" s="24">
        <v>213</v>
      </c>
      <c r="C5" s="63" t="s">
        <v>350</v>
      </c>
      <c r="D5" s="49" t="s">
        <v>83</v>
      </c>
      <c r="E5" s="49" t="s">
        <v>110</v>
      </c>
      <c r="F5" s="54">
        <v>44168</v>
      </c>
      <c r="G5" s="55">
        <v>4880000</v>
      </c>
      <c r="H5" s="56">
        <f t="shared" si="0"/>
        <v>488000</v>
      </c>
      <c r="I5" s="56">
        <v>5368000</v>
      </c>
      <c r="J5" s="49" t="s">
        <v>257</v>
      </c>
      <c r="K5" s="49" t="s">
        <v>59</v>
      </c>
      <c r="L5" s="49"/>
    </row>
    <row r="6" spans="1:12">
      <c r="A6" s="33" t="s">
        <v>12</v>
      </c>
      <c r="B6" s="24">
        <v>214</v>
      </c>
      <c r="C6" s="63" t="s">
        <v>359</v>
      </c>
      <c r="D6" s="49" t="s">
        <v>90</v>
      </c>
      <c r="E6" s="49" t="s">
        <v>94</v>
      </c>
      <c r="F6" s="54">
        <v>44181</v>
      </c>
      <c r="G6" s="55">
        <v>4900000</v>
      </c>
      <c r="H6" s="56">
        <f t="shared" si="0"/>
        <v>490000</v>
      </c>
      <c r="I6" s="56">
        <v>5390000</v>
      </c>
      <c r="J6" s="49" t="s">
        <v>258</v>
      </c>
      <c r="K6" s="49" t="s">
        <v>95</v>
      </c>
      <c r="L6" s="49"/>
    </row>
    <row r="7" spans="1:12">
      <c r="A7" s="33" t="s">
        <v>13</v>
      </c>
      <c r="B7" s="24">
        <v>215</v>
      </c>
      <c r="C7" s="63" t="s">
        <v>419</v>
      </c>
      <c r="D7" s="49" t="s">
        <v>83</v>
      </c>
      <c r="E7" s="49" t="s">
        <v>98</v>
      </c>
      <c r="F7" s="54">
        <v>44172</v>
      </c>
      <c r="G7" s="55">
        <v>166000</v>
      </c>
      <c r="H7" s="56">
        <f t="shared" si="0"/>
        <v>16600</v>
      </c>
      <c r="I7" s="56">
        <v>182600</v>
      </c>
      <c r="J7" s="49" t="s">
        <v>259</v>
      </c>
      <c r="K7" s="49" t="s">
        <v>101</v>
      </c>
      <c r="L7" s="49"/>
    </row>
    <row r="8" spans="1:12">
      <c r="A8" s="33" t="s">
        <v>14</v>
      </c>
      <c r="B8" s="24">
        <v>216</v>
      </c>
      <c r="C8" s="63" t="s">
        <v>366</v>
      </c>
      <c r="D8" s="49" t="s">
        <v>83</v>
      </c>
      <c r="E8" s="49" t="s">
        <v>207</v>
      </c>
      <c r="F8" s="54">
        <v>44175</v>
      </c>
      <c r="G8" s="55">
        <v>1664000</v>
      </c>
      <c r="H8" s="56">
        <f t="shared" si="0"/>
        <v>166400</v>
      </c>
      <c r="I8" s="56">
        <v>1830400</v>
      </c>
      <c r="J8" s="49" t="s">
        <v>260</v>
      </c>
      <c r="K8" s="49" t="s">
        <v>97</v>
      </c>
      <c r="L8" s="49" t="s">
        <v>364</v>
      </c>
    </row>
    <row r="9" spans="1:12">
      <c r="A9" s="33" t="s">
        <v>15</v>
      </c>
      <c r="B9" s="24">
        <v>218</v>
      </c>
      <c r="C9" s="63" t="s">
        <v>420</v>
      </c>
      <c r="D9" s="49" t="s">
        <v>83</v>
      </c>
      <c r="E9" s="49" t="s">
        <v>98</v>
      </c>
      <c r="F9" s="54">
        <v>44179</v>
      </c>
      <c r="G9" s="55">
        <v>944900</v>
      </c>
      <c r="H9" s="56">
        <f t="shared" si="0"/>
        <v>94490</v>
      </c>
      <c r="I9" s="56">
        <v>1039390</v>
      </c>
      <c r="J9" s="49" t="s">
        <v>261</v>
      </c>
      <c r="K9" s="49" t="s">
        <v>85</v>
      </c>
      <c r="L9" s="49"/>
    </row>
    <row r="10" spans="1:12">
      <c r="A10" s="33" t="s">
        <v>16</v>
      </c>
      <c r="B10" s="24">
        <v>219</v>
      </c>
      <c r="C10" s="63" t="s">
        <v>372</v>
      </c>
      <c r="D10" s="49" t="s">
        <v>90</v>
      </c>
      <c r="E10" s="49" t="s">
        <v>104</v>
      </c>
      <c r="F10" s="54">
        <v>44179</v>
      </c>
      <c r="G10" s="55">
        <v>152200</v>
      </c>
      <c r="H10" s="56">
        <f t="shared" si="0"/>
        <v>15220</v>
      </c>
      <c r="I10" s="56">
        <v>167420</v>
      </c>
      <c r="J10" s="49" t="s">
        <v>262</v>
      </c>
      <c r="K10" s="49" t="s">
        <v>61</v>
      </c>
      <c r="L10" s="49"/>
    </row>
    <row r="11" spans="1:12">
      <c r="A11" s="33" t="s">
        <v>17</v>
      </c>
      <c r="B11" s="24">
        <v>220</v>
      </c>
      <c r="C11" s="63" t="s">
        <v>421</v>
      </c>
      <c r="D11" s="49" t="s">
        <v>83</v>
      </c>
      <c r="E11" s="49" t="s">
        <v>132</v>
      </c>
      <c r="F11" s="54">
        <v>44179</v>
      </c>
      <c r="G11" s="55">
        <v>435100</v>
      </c>
      <c r="H11" s="56">
        <f t="shared" si="0"/>
        <v>43510</v>
      </c>
      <c r="I11" s="56">
        <v>478610</v>
      </c>
      <c r="J11" s="49" t="s">
        <v>263</v>
      </c>
      <c r="K11" s="49" t="s">
        <v>97</v>
      </c>
      <c r="L11" s="49" t="s">
        <v>422</v>
      </c>
    </row>
    <row r="12" spans="1:12">
      <c r="A12" s="33" t="s">
        <v>18</v>
      </c>
      <c r="B12" s="24">
        <v>221</v>
      </c>
      <c r="C12" s="63" t="s">
        <v>360</v>
      </c>
      <c r="D12" s="49" t="s">
        <v>90</v>
      </c>
      <c r="E12" s="49" t="s">
        <v>211</v>
      </c>
      <c r="F12" s="54">
        <v>44181</v>
      </c>
      <c r="G12" s="55">
        <v>2200000</v>
      </c>
      <c r="H12" s="56">
        <f t="shared" si="0"/>
        <v>220000</v>
      </c>
      <c r="I12" s="56">
        <v>2420000</v>
      </c>
      <c r="J12" s="49" t="s">
        <v>264</v>
      </c>
      <c r="K12" s="49" t="s">
        <v>60</v>
      </c>
      <c r="L12" s="49"/>
    </row>
    <row r="13" spans="1:12">
      <c r="A13" s="33" t="s">
        <v>19</v>
      </c>
      <c r="B13" s="24">
        <v>222</v>
      </c>
      <c r="C13" s="63" t="s">
        <v>423</v>
      </c>
      <c r="D13" s="49" t="s">
        <v>83</v>
      </c>
      <c r="E13" s="49" t="s">
        <v>98</v>
      </c>
      <c r="F13" s="54">
        <v>44181</v>
      </c>
      <c r="G13" s="55">
        <v>1842000</v>
      </c>
      <c r="H13" s="56">
        <f t="shared" si="0"/>
        <v>184200</v>
      </c>
      <c r="I13" s="56">
        <v>2026200</v>
      </c>
      <c r="J13" s="49" t="s">
        <v>265</v>
      </c>
      <c r="K13" s="49" t="s">
        <v>60</v>
      </c>
      <c r="L13" s="49"/>
    </row>
    <row r="14" spans="1:12">
      <c r="A14" s="33" t="s">
        <v>20</v>
      </c>
      <c r="B14" s="24">
        <v>224</v>
      </c>
      <c r="C14" s="63" t="s">
        <v>359</v>
      </c>
      <c r="D14" s="49" t="s">
        <v>90</v>
      </c>
      <c r="E14" s="49" t="s">
        <v>94</v>
      </c>
      <c r="F14" s="54">
        <v>44183</v>
      </c>
      <c r="G14" s="55">
        <v>4390000</v>
      </c>
      <c r="H14" s="56">
        <f t="shared" si="0"/>
        <v>439000</v>
      </c>
      <c r="I14" s="56">
        <v>4829000</v>
      </c>
      <c r="J14" s="49" t="s">
        <v>266</v>
      </c>
      <c r="K14" s="49" t="s">
        <v>95</v>
      </c>
      <c r="L14" s="49"/>
    </row>
    <row r="15" spans="1:12">
      <c r="A15" s="33" t="s">
        <v>21</v>
      </c>
      <c r="B15" s="24">
        <v>225</v>
      </c>
      <c r="C15" s="63" t="s">
        <v>371</v>
      </c>
      <c r="D15" s="165" t="s">
        <v>102</v>
      </c>
      <c r="E15" s="49" t="s">
        <v>137</v>
      </c>
      <c r="F15" s="54">
        <v>44183</v>
      </c>
      <c r="G15" s="55">
        <v>540000</v>
      </c>
      <c r="H15" s="56">
        <f t="shared" si="0"/>
        <v>54000</v>
      </c>
      <c r="I15" s="56">
        <v>594000</v>
      </c>
      <c r="J15" s="49" t="s">
        <v>267</v>
      </c>
      <c r="K15" s="49" t="s">
        <v>60</v>
      </c>
      <c r="L15" s="49" t="s">
        <v>424</v>
      </c>
    </row>
    <row r="16" spans="1:12">
      <c r="A16" s="33" t="s">
        <v>22</v>
      </c>
      <c r="B16" s="24">
        <v>226</v>
      </c>
      <c r="C16" s="63" t="s">
        <v>373</v>
      </c>
      <c r="D16" s="49" t="s">
        <v>83</v>
      </c>
      <c r="E16" s="49" t="s">
        <v>98</v>
      </c>
      <c r="F16" s="54">
        <v>44186</v>
      </c>
      <c r="G16" s="55">
        <v>736000</v>
      </c>
      <c r="H16" s="56">
        <f t="shared" si="0"/>
        <v>73600</v>
      </c>
      <c r="I16" s="56">
        <v>809600</v>
      </c>
      <c r="J16" s="49" t="s">
        <v>268</v>
      </c>
      <c r="K16" s="49" t="s">
        <v>89</v>
      </c>
      <c r="L16" s="49"/>
    </row>
    <row r="17" spans="1:12">
      <c r="A17" s="33" t="s">
        <v>23</v>
      </c>
      <c r="B17" s="24">
        <v>227</v>
      </c>
      <c r="C17" s="63" t="s">
        <v>423</v>
      </c>
      <c r="D17" s="49" t="s">
        <v>83</v>
      </c>
      <c r="E17" s="49" t="s">
        <v>106</v>
      </c>
      <c r="F17" s="54">
        <v>44183</v>
      </c>
      <c r="G17" s="55">
        <v>716000</v>
      </c>
      <c r="H17" s="56">
        <f t="shared" si="0"/>
        <v>71600</v>
      </c>
      <c r="I17" s="56">
        <v>787600</v>
      </c>
      <c r="J17" s="49" t="s">
        <v>269</v>
      </c>
      <c r="K17" s="49" t="s">
        <v>60</v>
      </c>
      <c r="L17" s="49"/>
    </row>
    <row r="18" spans="1:12">
      <c r="A18" s="33" t="s">
        <v>24</v>
      </c>
      <c r="B18" s="24">
        <v>228</v>
      </c>
      <c r="C18" s="63" t="s">
        <v>381</v>
      </c>
      <c r="D18" s="49" t="s">
        <v>90</v>
      </c>
      <c r="E18" s="49" t="s">
        <v>113</v>
      </c>
      <c r="F18" s="54">
        <v>44183</v>
      </c>
      <c r="G18" s="55">
        <v>1676100</v>
      </c>
      <c r="H18" s="56">
        <f t="shared" si="0"/>
        <v>167610</v>
      </c>
      <c r="I18" s="56">
        <v>1843710</v>
      </c>
      <c r="J18" s="49" t="s">
        <v>270</v>
      </c>
      <c r="K18" s="49" t="s">
        <v>59</v>
      </c>
      <c r="L18" s="49"/>
    </row>
    <row r="19" spans="1:12">
      <c r="A19" s="33" t="s">
        <v>25</v>
      </c>
      <c r="B19" s="24">
        <v>229</v>
      </c>
      <c r="C19" s="63" t="s">
        <v>418</v>
      </c>
      <c r="D19" s="49" t="s">
        <v>83</v>
      </c>
      <c r="E19" s="49" t="s">
        <v>98</v>
      </c>
      <c r="F19" s="54">
        <v>44186</v>
      </c>
      <c r="G19" s="55">
        <v>3740000</v>
      </c>
      <c r="H19" s="56">
        <f t="shared" si="0"/>
        <v>374000</v>
      </c>
      <c r="I19" s="56">
        <v>4114000</v>
      </c>
      <c r="J19" s="49" t="s">
        <v>271</v>
      </c>
      <c r="K19" s="49" t="s">
        <v>65</v>
      </c>
      <c r="L19" s="49"/>
    </row>
    <row r="20" spans="1:12">
      <c r="A20" s="33" t="s">
        <v>26</v>
      </c>
      <c r="B20" s="24">
        <v>230</v>
      </c>
      <c r="C20" s="63" t="s">
        <v>425</v>
      </c>
      <c r="D20" s="49" t="s">
        <v>83</v>
      </c>
      <c r="E20" s="49" t="s">
        <v>117</v>
      </c>
      <c r="F20" s="54">
        <v>44176</v>
      </c>
      <c r="G20" s="55">
        <v>847000</v>
      </c>
      <c r="H20" s="56">
        <f t="shared" si="0"/>
        <v>84700</v>
      </c>
      <c r="I20" s="56">
        <v>931700</v>
      </c>
      <c r="J20" s="49" t="s">
        <v>272</v>
      </c>
      <c r="K20" s="49" t="s">
        <v>61</v>
      </c>
      <c r="L20" s="49"/>
    </row>
    <row r="21" spans="1:12">
      <c r="A21" s="33" t="s">
        <v>27</v>
      </c>
      <c r="B21" s="24">
        <v>231</v>
      </c>
      <c r="C21" s="63" t="s">
        <v>387</v>
      </c>
      <c r="D21" s="49" t="s">
        <v>83</v>
      </c>
      <c r="E21" s="49" t="s">
        <v>98</v>
      </c>
      <c r="F21" s="54">
        <v>44179</v>
      </c>
      <c r="G21" s="55">
        <v>877000</v>
      </c>
      <c r="H21" s="56">
        <f t="shared" si="0"/>
        <v>87700</v>
      </c>
      <c r="I21" s="56">
        <v>964700</v>
      </c>
      <c r="J21" s="49" t="s">
        <v>273</v>
      </c>
      <c r="K21" s="49" t="s">
        <v>97</v>
      </c>
      <c r="L21" s="49" t="s">
        <v>388</v>
      </c>
    </row>
    <row r="22" spans="1:12">
      <c r="A22" s="33" t="s">
        <v>28</v>
      </c>
      <c r="B22" s="24">
        <v>232</v>
      </c>
      <c r="C22" s="63" t="s">
        <v>425</v>
      </c>
      <c r="D22" s="49" t="s">
        <v>83</v>
      </c>
      <c r="E22" s="49" t="s">
        <v>98</v>
      </c>
      <c r="F22" s="54">
        <v>44186</v>
      </c>
      <c r="G22" s="55">
        <v>456000</v>
      </c>
      <c r="H22" s="56">
        <f t="shared" si="0"/>
        <v>45600</v>
      </c>
      <c r="I22" s="56">
        <v>501600</v>
      </c>
      <c r="J22" s="49" t="s">
        <v>274</v>
      </c>
      <c r="K22" s="49" t="s">
        <v>61</v>
      </c>
      <c r="L22" s="49"/>
    </row>
    <row r="23" spans="1:12">
      <c r="A23" s="33" t="s">
        <v>29</v>
      </c>
      <c r="B23" s="24">
        <v>233</v>
      </c>
      <c r="C23" s="63" t="s">
        <v>426</v>
      </c>
      <c r="D23" s="49" t="s">
        <v>83</v>
      </c>
      <c r="E23" s="49" t="s">
        <v>98</v>
      </c>
      <c r="F23" s="54">
        <v>44186</v>
      </c>
      <c r="G23" s="55">
        <v>396000</v>
      </c>
      <c r="H23" s="56">
        <f t="shared" si="0"/>
        <v>39600</v>
      </c>
      <c r="I23" s="56">
        <v>435600</v>
      </c>
      <c r="J23" s="49" t="s">
        <v>275</v>
      </c>
      <c r="K23" s="49" t="s">
        <v>109</v>
      </c>
      <c r="L23" s="49"/>
    </row>
    <row r="24" spans="1:12">
      <c r="A24" s="33" t="s">
        <v>30</v>
      </c>
      <c r="B24" s="24">
        <v>234</v>
      </c>
      <c r="C24" s="63" t="s">
        <v>389</v>
      </c>
      <c r="D24" s="49" t="s">
        <v>83</v>
      </c>
      <c r="E24" s="49" t="s">
        <v>98</v>
      </c>
      <c r="F24" s="54">
        <v>44186</v>
      </c>
      <c r="G24" s="55">
        <v>377000</v>
      </c>
      <c r="H24" s="56">
        <f t="shared" si="0"/>
        <v>37700</v>
      </c>
      <c r="I24" s="56">
        <v>414700</v>
      </c>
      <c r="J24" s="49" t="s">
        <v>276</v>
      </c>
      <c r="K24" s="49" t="s">
        <v>64</v>
      </c>
      <c r="L24" s="49"/>
    </row>
    <row r="25" spans="1:12">
      <c r="A25" s="33" t="s">
        <v>31</v>
      </c>
      <c r="B25" s="24">
        <v>235</v>
      </c>
      <c r="C25" s="63" t="s">
        <v>427</v>
      </c>
      <c r="D25" s="49" t="s">
        <v>90</v>
      </c>
      <c r="E25" s="49" t="s">
        <v>100</v>
      </c>
      <c r="F25" s="54">
        <v>44183</v>
      </c>
      <c r="G25" s="55">
        <v>340000</v>
      </c>
      <c r="H25" s="56">
        <f t="shared" si="0"/>
        <v>34000</v>
      </c>
      <c r="I25" s="56">
        <v>374000</v>
      </c>
      <c r="J25" s="49" t="s">
        <v>277</v>
      </c>
      <c r="K25" s="49" t="s">
        <v>95</v>
      </c>
      <c r="L25" s="49"/>
    </row>
    <row r="26" spans="1:12">
      <c r="A26" s="33" t="s">
        <v>32</v>
      </c>
      <c r="B26" s="24">
        <v>236</v>
      </c>
      <c r="C26" s="63" t="s">
        <v>428</v>
      </c>
      <c r="D26" s="49" t="s">
        <v>90</v>
      </c>
      <c r="E26" s="49" t="s">
        <v>114</v>
      </c>
      <c r="F26" s="54">
        <v>44182</v>
      </c>
      <c r="G26" s="55">
        <v>405300</v>
      </c>
      <c r="H26" s="56">
        <f t="shared" si="0"/>
        <v>40530</v>
      </c>
      <c r="I26" s="56">
        <v>445830</v>
      </c>
      <c r="J26" s="49" t="s">
        <v>278</v>
      </c>
      <c r="K26" s="49" t="s">
        <v>62</v>
      </c>
      <c r="L26" s="49"/>
    </row>
    <row r="27" spans="1:12">
      <c r="A27" s="33" t="s">
        <v>33</v>
      </c>
      <c r="B27" s="24">
        <v>237</v>
      </c>
      <c r="C27" s="63" t="s">
        <v>360</v>
      </c>
      <c r="D27" s="49" t="s">
        <v>90</v>
      </c>
      <c r="E27" s="49" t="s">
        <v>121</v>
      </c>
      <c r="F27" s="54">
        <v>44186</v>
      </c>
      <c r="G27" s="55">
        <v>901000</v>
      </c>
      <c r="H27" s="56">
        <f t="shared" si="0"/>
        <v>90100</v>
      </c>
      <c r="I27" s="56">
        <v>991100</v>
      </c>
      <c r="J27" s="49" t="s">
        <v>279</v>
      </c>
      <c r="K27" s="49" t="s">
        <v>60</v>
      </c>
      <c r="L27" s="49"/>
    </row>
    <row r="28" spans="1:12">
      <c r="A28" s="33" t="s">
        <v>34</v>
      </c>
      <c r="B28" s="24">
        <v>238</v>
      </c>
      <c r="C28" s="63" t="s">
        <v>429</v>
      </c>
      <c r="D28" s="49" t="s">
        <v>83</v>
      </c>
      <c r="E28" s="49" t="s">
        <v>117</v>
      </c>
      <c r="F28" s="54">
        <v>44186</v>
      </c>
      <c r="G28" s="55">
        <v>216800</v>
      </c>
      <c r="H28" s="56">
        <f t="shared" si="0"/>
        <v>21680</v>
      </c>
      <c r="I28" s="56">
        <v>238480</v>
      </c>
      <c r="J28" s="49" t="s">
        <v>280</v>
      </c>
      <c r="K28" s="49" t="s">
        <v>97</v>
      </c>
      <c r="L28" s="49" t="s">
        <v>388</v>
      </c>
    </row>
    <row r="29" spans="1:12">
      <c r="A29" s="33" t="s">
        <v>35</v>
      </c>
      <c r="B29" s="24">
        <v>239</v>
      </c>
      <c r="C29" s="63" t="s">
        <v>430</v>
      </c>
      <c r="D29" s="49" t="s">
        <v>90</v>
      </c>
      <c r="E29" s="49" t="s">
        <v>100</v>
      </c>
      <c r="F29" s="54">
        <v>44187</v>
      </c>
      <c r="G29" s="55">
        <v>303000</v>
      </c>
      <c r="H29" s="56">
        <f t="shared" si="0"/>
        <v>30300</v>
      </c>
      <c r="I29" s="56">
        <v>333300</v>
      </c>
      <c r="J29" s="49" t="s">
        <v>281</v>
      </c>
      <c r="K29" s="49" t="s">
        <v>97</v>
      </c>
      <c r="L29" s="49" t="s">
        <v>431</v>
      </c>
    </row>
    <row r="30" spans="1:12">
      <c r="A30" s="33" t="s">
        <v>36</v>
      </c>
      <c r="B30" s="24">
        <v>240</v>
      </c>
      <c r="C30" s="63" t="s">
        <v>432</v>
      </c>
      <c r="D30" s="49" t="s">
        <v>102</v>
      </c>
      <c r="E30" s="49" t="s">
        <v>98</v>
      </c>
      <c r="F30" s="54">
        <v>44187</v>
      </c>
      <c r="G30" s="55">
        <v>158000</v>
      </c>
      <c r="H30" s="56">
        <f t="shared" si="0"/>
        <v>15800</v>
      </c>
      <c r="I30" s="56">
        <v>173800</v>
      </c>
      <c r="J30" s="49" t="s">
        <v>282</v>
      </c>
      <c r="K30" s="49" t="s">
        <v>59</v>
      </c>
      <c r="L30" s="49"/>
    </row>
    <row r="31" spans="1:12">
      <c r="A31" s="33" t="s">
        <v>37</v>
      </c>
      <c r="B31" s="24">
        <v>241</v>
      </c>
      <c r="C31" s="63" t="s">
        <v>428</v>
      </c>
      <c r="D31" s="49" t="s">
        <v>90</v>
      </c>
      <c r="E31" s="49" t="s">
        <v>104</v>
      </c>
      <c r="F31" s="54">
        <v>44182</v>
      </c>
      <c r="G31" s="55">
        <v>302900</v>
      </c>
      <c r="H31" s="56">
        <f t="shared" si="0"/>
        <v>30290</v>
      </c>
      <c r="I31" s="56">
        <v>333190</v>
      </c>
      <c r="J31" s="49" t="s">
        <v>283</v>
      </c>
      <c r="K31" s="49" t="s">
        <v>62</v>
      </c>
      <c r="L31" s="49"/>
    </row>
    <row r="32" spans="1:12">
      <c r="A32" s="33" t="s">
        <v>38</v>
      </c>
      <c r="B32" s="24">
        <v>212</v>
      </c>
      <c r="C32" s="63" t="s">
        <v>358</v>
      </c>
      <c r="D32" s="49" t="s">
        <v>83</v>
      </c>
      <c r="E32" s="49" t="s">
        <v>202</v>
      </c>
      <c r="F32" s="54">
        <v>44166</v>
      </c>
      <c r="G32" s="55">
        <v>78000</v>
      </c>
      <c r="H32" s="56">
        <f t="shared" si="0"/>
        <v>7800</v>
      </c>
      <c r="I32" s="56">
        <v>85800</v>
      </c>
      <c r="J32" s="49" t="s">
        <v>284</v>
      </c>
      <c r="K32" s="49" t="s">
        <v>89</v>
      </c>
      <c r="L32" s="49"/>
    </row>
    <row r="33" spans="1:12">
      <c r="A33" s="149" t="s">
        <v>39</v>
      </c>
      <c r="B33" s="150">
        <v>242</v>
      </c>
      <c r="C33" s="151" t="s">
        <v>373</v>
      </c>
      <c r="D33" s="152" t="s">
        <v>90</v>
      </c>
      <c r="E33" s="152" t="s">
        <v>104</v>
      </c>
      <c r="F33" s="153">
        <v>44182</v>
      </c>
      <c r="G33" s="154">
        <v>714000</v>
      </c>
      <c r="H33" s="155">
        <f t="shared" si="0"/>
        <v>71400</v>
      </c>
      <c r="I33" s="155">
        <v>785400</v>
      </c>
      <c r="J33" s="152" t="s">
        <v>285</v>
      </c>
      <c r="K33" s="152" t="s">
        <v>89</v>
      </c>
      <c r="L33" s="120" t="s">
        <v>390</v>
      </c>
    </row>
    <row r="34" spans="1:12">
      <c r="A34" s="149" t="s">
        <v>40</v>
      </c>
      <c r="B34" s="150">
        <v>243</v>
      </c>
      <c r="C34" s="151" t="s">
        <v>373</v>
      </c>
      <c r="D34" s="152" t="s">
        <v>90</v>
      </c>
      <c r="E34" s="152" t="s">
        <v>104</v>
      </c>
      <c r="F34" s="153">
        <v>44182</v>
      </c>
      <c r="G34" s="154">
        <v>459000</v>
      </c>
      <c r="H34" s="155">
        <f t="shared" si="0"/>
        <v>45900</v>
      </c>
      <c r="I34" s="155">
        <v>504900</v>
      </c>
      <c r="J34" s="152" t="s">
        <v>286</v>
      </c>
      <c r="K34" s="152" t="s">
        <v>89</v>
      </c>
      <c r="L34" s="120" t="s">
        <v>390</v>
      </c>
    </row>
    <row r="35" spans="1:12">
      <c r="A35" s="149" t="s">
        <v>51</v>
      </c>
      <c r="B35" s="150">
        <v>223</v>
      </c>
      <c r="C35" s="151" t="s">
        <v>377</v>
      </c>
      <c r="D35" s="152" t="s">
        <v>111</v>
      </c>
      <c r="E35" s="152" t="s">
        <v>98</v>
      </c>
      <c r="F35" s="153">
        <v>44183</v>
      </c>
      <c r="G35" s="154">
        <v>128000</v>
      </c>
      <c r="H35" s="155">
        <f t="shared" si="0"/>
        <v>12800</v>
      </c>
      <c r="I35" s="155">
        <v>140800</v>
      </c>
      <c r="J35" s="152" t="s">
        <v>287</v>
      </c>
      <c r="K35" s="152" t="s">
        <v>63</v>
      </c>
      <c r="L35" s="120" t="s">
        <v>390</v>
      </c>
    </row>
    <row r="36" spans="1:12">
      <c r="A36" s="149" t="s">
        <v>52</v>
      </c>
      <c r="B36" s="150">
        <v>245</v>
      </c>
      <c r="C36" s="151" t="s">
        <v>426</v>
      </c>
      <c r="D36" s="152" t="s">
        <v>83</v>
      </c>
      <c r="E36" s="152" t="s">
        <v>98</v>
      </c>
      <c r="F36" s="153">
        <v>44187</v>
      </c>
      <c r="G36" s="154">
        <v>884000</v>
      </c>
      <c r="H36" s="155">
        <f t="shared" si="0"/>
        <v>88400</v>
      </c>
      <c r="I36" s="155">
        <v>972400</v>
      </c>
      <c r="J36" s="152" t="s">
        <v>288</v>
      </c>
      <c r="K36" s="152" t="s">
        <v>109</v>
      </c>
      <c r="L36" s="120" t="s">
        <v>390</v>
      </c>
    </row>
    <row r="37" spans="1:12">
      <c r="A37" s="149" t="s">
        <v>53</v>
      </c>
      <c r="B37" s="150">
        <v>244</v>
      </c>
      <c r="C37" s="151" t="s">
        <v>389</v>
      </c>
      <c r="D37" s="152" t="s">
        <v>83</v>
      </c>
      <c r="E37" s="152" t="s">
        <v>110</v>
      </c>
      <c r="F37" s="153">
        <v>44188</v>
      </c>
      <c r="G37" s="154">
        <v>582000</v>
      </c>
      <c r="H37" s="155">
        <f>G37/10</f>
        <v>58200</v>
      </c>
      <c r="I37" s="155">
        <v>640200</v>
      </c>
      <c r="J37" s="152" t="s">
        <v>289</v>
      </c>
      <c r="K37" s="152" t="s">
        <v>64</v>
      </c>
      <c r="L37" s="120" t="s">
        <v>390</v>
      </c>
    </row>
    <row r="38" spans="1:12">
      <c r="A38" s="156" t="s">
        <v>468</v>
      </c>
      <c r="B38" s="150">
        <v>246</v>
      </c>
      <c r="C38" s="151" t="s">
        <v>373</v>
      </c>
      <c r="D38" s="152" t="s">
        <v>83</v>
      </c>
      <c r="E38" s="152" t="s">
        <v>469</v>
      </c>
      <c r="F38" s="153">
        <v>44531</v>
      </c>
      <c r="G38" s="154">
        <v>1200000</v>
      </c>
      <c r="H38" s="155">
        <f>G38/10</f>
        <v>120000</v>
      </c>
      <c r="I38" s="155">
        <v>1320000</v>
      </c>
      <c r="J38" s="152"/>
      <c r="K38" s="152" t="s">
        <v>89</v>
      </c>
      <c r="L38" s="120" t="s">
        <v>470</v>
      </c>
    </row>
    <row r="39" spans="1:12">
      <c r="B39" s="18"/>
      <c r="C39" s="18"/>
      <c r="G39" s="107">
        <f>SUM(G3:G38)</f>
        <v>39990300</v>
      </c>
      <c r="H39" s="107">
        <f>SUM(H3:H38)</f>
        <v>3999030</v>
      </c>
      <c r="I39" s="107">
        <f>SUM(I3:I38)</f>
        <v>43989330</v>
      </c>
    </row>
  </sheetData>
  <mergeCells count="1">
    <mergeCell ref="A1:E1"/>
  </mergeCells>
  <phoneticPr fontId="4" type="noConversion"/>
  <pageMargins left="0.25" right="0.25" top="0.75" bottom="0.75" header="0.3" footer="0.3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46"/>
  <sheetViews>
    <sheetView zoomScaleNormal="100" workbookViewId="0">
      <selection activeCell="D2" sqref="D1:D1048576"/>
    </sheetView>
  </sheetViews>
  <sheetFormatPr defaultColWidth="9" defaultRowHeight="17.399999999999999"/>
  <cols>
    <col min="1" max="1" width="4.3984375" style="18" bestFit="1" customWidth="1"/>
    <col min="2" max="2" width="4.59765625" style="18" bestFit="1" customWidth="1"/>
    <col min="3" max="3" width="6.3984375" style="18" bestFit="1" customWidth="1"/>
    <col min="4" max="4" width="15.09765625" style="100" bestFit="1" customWidth="1"/>
    <col min="5" max="5" width="20.5" style="100" bestFit="1" customWidth="1"/>
    <col min="6" max="6" width="9.69921875" style="18" bestFit="1" customWidth="1"/>
    <col min="7" max="7" width="12" style="89" bestFit="1" customWidth="1"/>
    <col min="8" max="8" width="13.19921875" style="89" customWidth="1"/>
    <col min="9" max="9" width="11.8984375" style="89" customWidth="1"/>
    <col min="10" max="10" width="11.59765625" style="18" customWidth="1"/>
    <col min="11" max="11" width="14.69921875" style="100" bestFit="1" customWidth="1"/>
    <col min="12" max="12" width="15" style="100" bestFit="1" customWidth="1"/>
    <col min="13" max="16384" width="9" style="18"/>
  </cols>
  <sheetData>
    <row r="1" spans="1:12" ht="30">
      <c r="A1" s="166" t="s">
        <v>81</v>
      </c>
      <c r="B1" s="166"/>
      <c r="C1" s="166"/>
      <c r="D1" s="166"/>
      <c r="E1" s="166"/>
    </row>
    <row r="2" spans="1:12">
      <c r="A2" s="91" t="s">
        <v>0</v>
      </c>
      <c r="B2" s="91" t="s">
        <v>74</v>
      </c>
      <c r="C2" s="92" t="s">
        <v>8</v>
      </c>
      <c r="D2" s="92" t="s">
        <v>1</v>
      </c>
      <c r="E2" s="92" t="s">
        <v>2</v>
      </c>
      <c r="F2" s="93" t="s">
        <v>3</v>
      </c>
      <c r="G2" s="94" t="s">
        <v>4</v>
      </c>
      <c r="H2" s="94" t="s">
        <v>5</v>
      </c>
      <c r="I2" s="94" t="s">
        <v>6</v>
      </c>
      <c r="J2" s="92" t="s">
        <v>7</v>
      </c>
      <c r="K2" s="92" t="s">
        <v>9</v>
      </c>
      <c r="L2" s="101"/>
    </row>
    <row r="3" spans="1:12">
      <c r="A3" s="148" t="s">
        <v>141</v>
      </c>
      <c r="B3" s="143">
        <v>999</v>
      </c>
      <c r="C3" s="144" t="s">
        <v>482</v>
      </c>
      <c r="D3" s="145" t="s">
        <v>139</v>
      </c>
      <c r="E3" s="145" t="s">
        <v>334</v>
      </c>
      <c r="F3" s="146">
        <v>44173</v>
      </c>
      <c r="G3" s="147">
        <v>40909091</v>
      </c>
      <c r="H3" s="147">
        <f t="shared" ref="H3:H45" si="0">I3-G3</f>
        <v>4090909</v>
      </c>
      <c r="I3" s="147">
        <v>45000000</v>
      </c>
      <c r="J3" s="144" t="s">
        <v>290</v>
      </c>
      <c r="K3" s="145" t="s">
        <v>217</v>
      </c>
      <c r="L3" s="145" t="s">
        <v>448</v>
      </c>
    </row>
    <row r="4" spans="1:12">
      <c r="A4" s="95" t="s">
        <v>142</v>
      </c>
      <c r="B4" s="65">
        <v>147</v>
      </c>
      <c r="C4" s="96" t="s">
        <v>449</v>
      </c>
      <c r="D4" s="102" t="s">
        <v>90</v>
      </c>
      <c r="E4" s="102" t="s">
        <v>335</v>
      </c>
      <c r="F4" s="97">
        <v>44166</v>
      </c>
      <c r="G4" s="98">
        <v>1197000</v>
      </c>
      <c r="H4" s="98">
        <f t="shared" si="0"/>
        <v>119700</v>
      </c>
      <c r="I4" s="98">
        <v>1316700</v>
      </c>
      <c r="J4" s="96" t="s">
        <v>291</v>
      </c>
      <c r="K4" s="102" t="s">
        <v>59</v>
      </c>
      <c r="L4" s="102"/>
    </row>
    <row r="5" spans="1:12">
      <c r="A5" s="95" t="s">
        <v>11</v>
      </c>
      <c r="B5" s="65">
        <v>149</v>
      </c>
      <c r="C5" s="96" t="s">
        <v>434</v>
      </c>
      <c r="D5" s="102" t="s">
        <v>90</v>
      </c>
      <c r="E5" s="102" t="s">
        <v>103</v>
      </c>
      <c r="F5" s="97">
        <v>44172</v>
      </c>
      <c r="G5" s="98">
        <v>2366300</v>
      </c>
      <c r="H5" s="98">
        <f t="shared" si="0"/>
        <v>236630</v>
      </c>
      <c r="I5" s="98">
        <v>2602930</v>
      </c>
      <c r="J5" s="96" t="s">
        <v>292</v>
      </c>
      <c r="K5" s="102" t="s">
        <v>97</v>
      </c>
      <c r="L5" s="102"/>
    </row>
    <row r="6" spans="1:12">
      <c r="A6" s="95" t="s">
        <v>12</v>
      </c>
      <c r="B6" s="65">
        <v>150</v>
      </c>
      <c r="C6" s="96" t="s">
        <v>434</v>
      </c>
      <c r="D6" s="102" t="s">
        <v>90</v>
      </c>
      <c r="E6" s="102" t="s">
        <v>103</v>
      </c>
      <c r="F6" s="97">
        <v>44173</v>
      </c>
      <c r="G6" s="98">
        <v>1246000</v>
      </c>
      <c r="H6" s="98">
        <f t="shared" si="0"/>
        <v>124600</v>
      </c>
      <c r="I6" s="98">
        <v>1370600</v>
      </c>
      <c r="J6" s="96" t="s">
        <v>293</v>
      </c>
      <c r="K6" s="102" t="s">
        <v>97</v>
      </c>
      <c r="L6" s="102"/>
    </row>
    <row r="7" spans="1:12">
      <c r="A7" s="95" t="s">
        <v>13</v>
      </c>
      <c r="B7" s="65">
        <v>151</v>
      </c>
      <c r="C7" s="96" t="s">
        <v>436</v>
      </c>
      <c r="D7" s="102" t="s">
        <v>90</v>
      </c>
      <c r="E7" s="102" t="s">
        <v>100</v>
      </c>
      <c r="F7" s="97">
        <v>44179</v>
      </c>
      <c r="G7" s="98">
        <v>174000</v>
      </c>
      <c r="H7" s="98">
        <f t="shared" si="0"/>
        <v>17400</v>
      </c>
      <c r="I7" s="98">
        <v>191400</v>
      </c>
      <c r="J7" s="96" t="s">
        <v>294</v>
      </c>
      <c r="K7" s="102" t="s">
        <v>61</v>
      </c>
      <c r="L7" s="102"/>
    </row>
    <row r="8" spans="1:12">
      <c r="A8" s="95" t="s">
        <v>14</v>
      </c>
      <c r="B8" s="65">
        <v>152</v>
      </c>
      <c r="C8" s="96" t="s">
        <v>450</v>
      </c>
      <c r="D8" s="102" t="s">
        <v>90</v>
      </c>
      <c r="E8" s="102" t="s">
        <v>94</v>
      </c>
      <c r="F8" s="97">
        <v>44179</v>
      </c>
      <c r="G8" s="98">
        <v>4900000</v>
      </c>
      <c r="H8" s="98">
        <f t="shared" si="0"/>
        <v>490000</v>
      </c>
      <c r="I8" s="98">
        <v>5390000</v>
      </c>
      <c r="J8" s="96" t="s">
        <v>295</v>
      </c>
      <c r="K8" s="102" t="s">
        <v>95</v>
      </c>
      <c r="L8" s="102" t="s">
        <v>453</v>
      </c>
    </row>
    <row r="9" spans="1:12">
      <c r="A9" s="95" t="s">
        <v>15</v>
      </c>
      <c r="B9" s="65">
        <v>153</v>
      </c>
      <c r="C9" s="96" t="s">
        <v>451</v>
      </c>
      <c r="D9" s="102" t="s">
        <v>90</v>
      </c>
      <c r="E9" s="102" t="s">
        <v>132</v>
      </c>
      <c r="F9" s="97">
        <v>44179</v>
      </c>
      <c r="G9" s="98">
        <v>108000</v>
      </c>
      <c r="H9" s="98">
        <f t="shared" si="0"/>
        <v>10800</v>
      </c>
      <c r="I9" s="98">
        <v>118800</v>
      </c>
      <c r="J9" s="96" t="s">
        <v>296</v>
      </c>
      <c r="K9" s="102" t="s">
        <v>97</v>
      </c>
      <c r="L9" s="102" t="s">
        <v>452</v>
      </c>
    </row>
    <row r="10" spans="1:12">
      <c r="A10" s="95" t="s">
        <v>16</v>
      </c>
      <c r="B10" s="65">
        <v>154</v>
      </c>
      <c r="C10" s="96" t="s">
        <v>450</v>
      </c>
      <c r="D10" s="102" t="s">
        <v>90</v>
      </c>
      <c r="E10" s="102" t="s">
        <v>336</v>
      </c>
      <c r="F10" s="97">
        <v>44180</v>
      </c>
      <c r="G10" s="98">
        <v>4400000</v>
      </c>
      <c r="H10" s="98">
        <f t="shared" si="0"/>
        <v>440000</v>
      </c>
      <c r="I10" s="98">
        <v>4840000</v>
      </c>
      <c r="J10" s="96" t="s">
        <v>297</v>
      </c>
      <c r="K10" s="102" t="s">
        <v>95</v>
      </c>
      <c r="L10" s="102" t="s">
        <v>453</v>
      </c>
    </row>
    <row r="11" spans="1:12">
      <c r="A11" s="95" t="s">
        <v>17</v>
      </c>
      <c r="B11" s="65">
        <v>155</v>
      </c>
      <c r="C11" s="96" t="s">
        <v>454</v>
      </c>
      <c r="D11" s="102" t="s">
        <v>83</v>
      </c>
      <c r="E11" s="102" t="s">
        <v>98</v>
      </c>
      <c r="F11" s="97">
        <v>44180</v>
      </c>
      <c r="G11" s="98">
        <v>3830000</v>
      </c>
      <c r="H11" s="98">
        <f t="shared" si="0"/>
        <v>383000</v>
      </c>
      <c r="I11" s="98">
        <v>4213000</v>
      </c>
      <c r="J11" s="96" t="s">
        <v>298</v>
      </c>
      <c r="K11" s="102" t="s">
        <v>95</v>
      </c>
      <c r="L11" s="102"/>
    </row>
    <row r="12" spans="1:12">
      <c r="A12" s="95" t="s">
        <v>18</v>
      </c>
      <c r="B12" s="65">
        <v>156</v>
      </c>
      <c r="C12" s="96" t="s">
        <v>436</v>
      </c>
      <c r="D12" s="102" t="s">
        <v>90</v>
      </c>
      <c r="E12" s="102" t="s">
        <v>104</v>
      </c>
      <c r="F12" s="97">
        <v>44179</v>
      </c>
      <c r="G12" s="98">
        <v>30700</v>
      </c>
      <c r="H12" s="98">
        <f t="shared" si="0"/>
        <v>3070</v>
      </c>
      <c r="I12" s="98">
        <v>33770</v>
      </c>
      <c r="J12" s="96" t="s">
        <v>299</v>
      </c>
      <c r="K12" s="102" t="s">
        <v>61</v>
      </c>
      <c r="L12" s="102"/>
    </row>
    <row r="13" spans="1:12">
      <c r="A13" s="95" t="s">
        <v>19</v>
      </c>
      <c r="B13" s="65">
        <v>157</v>
      </c>
      <c r="C13" s="96" t="s">
        <v>455</v>
      </c>
      <c r="D13" s="102" t="s">
        <v>83</v>
      </c>
      <c r="E13" s="102" t="s">
        <v>98</v>
      </c>
      <c r="F13" s="97">
        <v>44179</v>
      </c>
      <c r="G13" s="98">
        <v>944000</v>
      </c>
      <c r="H13" s="98">
        <f t="shared" si="0"/>
        <v>94400</v>
      </c>
      <c r="I13" s="98">
        <v>1038400</v>
      </c>
      <c r="J13" s="96" t="s">
        <v>300</v>
      </c>
      <c r="K13" s="102" t="s">
        <v>89</v>
      </c>
      <c r="L13" s="102"/>
    </row>
    <row r="14" spans="1:12">
      <c r="A14" s="95" t="s">
        <v>20</v>
      </c>
      <c r="B14" s="65">
        <v>158</v>
      </c>
      <c r="C14" s="96" t="s">
        <v>435</v>
      </c>
      <c r="D14" s="102" t="s">
        <v>90</v>
      </c>
      <c r="E14" s="102" t="s">
        <v>120</v>
      </c>
      <c r="F14" s="97">
        <v>44180</v>
      </c>
      <c r="G14" s="98">
        <v>4810000</v>
      </c>
      <c r="H14" s="98">
        <f t="shared" si="0"/>
        <v>481000</v>
      </c>
      <c r="I14" s="98">
        <v>5291000</v>
      </c>
      <c r="J14" s="96" t="s">
        <v>301</v>
      </c>
      <c r="K14" s="102" t="s">
        <v>60</v>
      </c>
      <c r="L14" s="102"/>
    </row>
    <row r="15" spans="1:12">
      <c r="A15" s="95" t="s">
        <v>21</v>
      </c>
      <c r="B15" s="65">
        <v>159</v>
      </c>
      <c r="C15" s="96" t="s">
        <v>456</v>
      </c>
      <c r="D15" s="102" t="s">
        <v>83</v>
      </c>
      <c r="E15" s="102" t="s">
        <v>98</v>
      </c>
      <c r="F15" s="97">
        <v>44181</v>
      </c>
      <c r="G15" s="98">
        <v>3005500</v>
      </c>
      <c r="H15" s="98">
        <f t="shared" si="0"/>
        <v>300550</v>
      </c>
      <c r="I15" s="98">
        <v>3306050</v>
      </c>
      <c r="J15" s="96" t="s">
        <v>302</v>
      </c>
      <c r="K15" s="102" t="s">
        <v>60</v>
      </c>
      <c r="L15" s="102"/>
    </row>
    <row r="16" spans="1:12">
      <c r="A16" s="95" t="s">
        <v>22</v>
      </c>
      <c r="B16" s="65">
        <v>160</v>
      </c>
      <c r="C16" s="96" t="s">
        <v>391</v>
      </c>
      <c r="D16" s="102" t="s">
        <v>83</v>
      </c>
      <c r="E16" s="102" t="s">
        <v>337</v>
      </c>
      <c r="F16" s="97">
        <v>44179</v>
      </c>
      <c r="G16" s="98">
        <v>370000</v>
      </c>
      <c r="H16" s="98">
        <f t="shared" si="0"/>
        <v>37000</v>
      </c>
      <c r="I16" s="98">
        <v>407000</v>
      </c>
      <c r="J16" s="96" t="s">
        <v>303</v>
      </c>
      <c r="K16" s="102" t="s">
        <v>97</v>
      </c>
      <c r="L16" s="102" t="s">
        <v>392</v>
      </c>
    </row>
    <row r="17" spans="1:12">
      <c r="A17" s="95" t="s">
        <v>23</v>
      </c>
      <c r="B17" s="65">
        <v>161</v>
      </c>
      <c r="C17" s="96" t="s">
        <v>450</v>
      </c>
      <c r="D17" s="102" t="s">
        <v>90</v>
      </c>
      <c r="E17" s="102" t="s">
        <v>94</v>
      </c>
      <c r="F17" s="97">
        <v>44183</v>
      </c>
      <c r="G17" s="98">
        <v>3147000</v>
      </c>
      <c r="H17" s="98">
        <f t="shared" si="0"/>
        <v>314700</v>
      </c>
      <c r="I17" s="98">
        <v>3461700</v>
      </c>
      <c r="J17" s="96" t="s">
        <v>304</v>
      </c>
      <c r="K17" s="102" t="s">
        <v>95</v>
      </c>
      <c r="L17" s="102" t="s">
        <v>453</v>
      </c>
    </row>
    <row r="18" spans="1:12">
      <c r="A18" s="95" t="s">
        <v>24</v>
      </c>
      <c r="B18" s="65">
        <v>162</v>
      </c>
      <c r="C18" s="96" t="s">
        <v>457</v>
      </c>
      <c r="D18" s="102" t="s">
        <v>111</v>
      </c>
      <c r="E18" s="102" t="s">
        <v>338</v>
      </c>
      <c r="F18" s="97">
        <v>44174</v>
      </c>
      <c r="G18" s="98">
        <v>43000</v>
      </c>
      <c r="H18" s="98">
        <f t="shared" si="0"/>
        <v>4300</v>
      </c>
      <c r="I18" s="98">
        <v>47300</v>
      </c>
      <c r="J18" s="96" t="s">
        <v>305</v>
      </c>
      <c r="K18" s="102" t="s">
        <v>60</v>
      </c>
      <c r="L18" s="102"/>
    </row>
    <row r="19" spans="1:12">
      <c r="A19" s="95" t="s">
        <v>25</v>
      </c>
      <c r="B19" s="65">
        <v>163</v>
      </c>
      <c r="C19" s="96" t="s">
        <v>455</v>
      </c>
      <c r="D19" s="102" t="s">
        <v>111</v>
      </c>
      <c r="E19" s="102" t="s">
        <v>98</v>
      </c>
      <c r="F19" s="97">
        <v>44179</v>
      </c>
      <c r="G19" s="98">
        <v>23000</v>
      </c>
      <c r="H19" s="98">
        <f t="shared" si="0"/>
        <v>2300</v>
      </c>
      <c r="I19" s="98">
        <v>25300</v>
      </c>
      <c r="J19" s="96" t="s">
        <v>306</v>
      </c>
      <c r="K19" s="102" t="s">
        <v>89</v>
      </c>
      <c r="L19" s="102"/>
    </row>
    <row r="20" spans="1:12">
      <c r="A20" s="95" t="s">
        <v>26</v>
      </c>
      <c r="B20" s="65">
        <v>164</v>
      </c>
      <c r="C20" s="96" t="s">
        <v>446</v>
      </c>
      <c r="D20" s="102" t="s">
        <v>111</v>
      </c>
      <c r="E20" s="102" t="s">
        <v>98</v>
      </c>
      <c r="F20" s="97">
        <v>44186</v>
      </c>
      <c r="G20" s="98">
        <v>406000</v>
      </c>
      <c r="H20" s="98">
        <f t="shared" si="0"/>
        <v>40600</v>
      </c>
      <c r="I20" s="98">
        <v>446600</v>
      </c>
      <c r="J20" s="96" t="s">
        <v>307</v>
      </c>
      <c r="K20" s="102" t="s">
        <v>60</v>
      </c>
      <c r="L20" s="102"/>
    </row>
    <row r="21" spans="1:12">
      <c r="A21" s="95" t="s">
        <v>27</v>
      </c>
      <c r="B21" s="65">
        <v>167</v>
      </c>
      <c r="C21" s="96" t="s">
        <v>458</v>
      </c>
      <c r="D21" s="102" t="s">
        <v>83</v>
      </c>
      <c r="E21" s="102" t="s">
        <v>98</v>
      </c>
      <c r="F21" s="97">
        <v>44186</v>
      </c>
      <c r="G21" s="98">
        <v>2150000</v>
      </c>
      <c r="H21" s="98">
        <f t="shared" si="0"/>
        <v>215000</v>
      </c>
      <c r="I21" s="98">
        <v>2365000</v>
      </c>
      <c r="J21" s="96" t="s">
        <v>308</v>
      </c>
      <c r="K21" s="102" t="s">
        <v>65</v>
      </c>
      <c r="L21" s="102"/>
    </row>
    <row r="22" spans="1:12">
      <c r="A22" s="95" t="s">
        <v>28</v>
      </c>
      <c r="B22" s="65">
        <v>168</v>
      </c>
      <c r="C22" s="96" t="s">
        <v>395</v>
      </c>
      <c r="D22" s="102" t="s">
        <v>83</v>
      </c>
      <c r="E22" s="102" t="s">
        <v>98</v>
      </c>
      <c r="F22" s="97">
        <v>44186</v>
      </c>
      <c r="G22" s="98">
        <v>1402000</v>
      </c>
      <c r="H22" s="98">
        <f t="shared" si="0"/>
        <v>140200</v>
      </c>
      <c r="I22" s="98">
        <v>1542200</v>
      </c>
      <c r="J22" s="96" t="s">
        <v>309</v>
      </c>
      <c r="K22" s="102" t="s">
        <v>115</v>
      </c>
      <c r="L22" s="102"/>
    </row>
    <row r="23" spans="1:12">
      <c r="A23" s="95" t="s">
        <v>29</v>
      </c>
      <c r="B23" s="65">
        <v>169</v>
      </c>
      <c r="C23" s="96" t="s">
        <v>459</v>
      </c>
      <c r="D23" s="102" t="s">
        <v>83</v>
      </c>
      <c r="E23" s="102" t="s">
        <v>98</v>
      </c>
      <c r="F23" s="97">
        <v>44186</v>
      </c>
      <c r="G23" s="98">
        <v>1223500</v>
      </c>
      <c r="H23" s="98">
        <f t="shared" si="0"/>
        <v>122350</v>
      </c>
      <c r="I23" s="98">
        <v>1345850</v>
      </c>
      <c r="J23" s="96" t="s">
        <v>310</v>
      </c>
      <c r="K23" s="102" t="s">
        <v>97</v>
      </c>
      <c r="L23" s="102"/>
    </row>
    <row r="24" spans="1:12">
      <c r="A24" s="95" t="s">
        <v>30</v>
      </c>
      <c r="B24" s="65">
        <v>170</v>
      </c>
      <c r="C24" s="96" t="s">
        <v>460</v>
      </c>
      <c r="D24" s="102" t="s">
        <v>83</v>
      </c>
      <c r="E24" s="102" t="s">
        <v>98</v>
      </c>
      <c r="F24" s="97">
        <v>44186</v>
      </c>
      <c r="G24" s="98">
        <v>1148000</v>
      </c>
      <c r="H24" s="98">
        <f t="shared" si="0"/>
        <v>114800</v>
      </c>
      <c r="I24" s="98">
        <v>1262800</v>
      </c>
      <c r="J24" s="96" t="s">
        <v>311</v>
      </c>
      <c r="K24" s="102" t="s">
        <v>65</v>
      </c>
      <c r="L24" s="102"/>
    </row>
    <row r="25" spans="1:12">
      <c r="A25" s="95" t="s">
        <v>31</v>
      </c>
      <c r="B25" s="65">
        <v>171</v>
      </c>
      <c r="C25" s="96" t="s">
        <v>461</v>
      </c>
      <c r="D25" s="102" t="s">
        <v>83</v>
      </c>
      <c r="E25" s="102" t="s">
        <v>116</v>
      </c>
      <c r="F25" s="97">
        <v>44186</v>
      </c>
      <c r="G25" s="98">
        <v>1300000</v>
      </c>
      <c r="H25" s="98">
        <f t="shared" si="0"/>
        <v>130000</v>
      </c>
      <c r="I25" s="98">
        <v>1430000</v>
      </c>
      <c r="J25" s="96" t="s">
        <v>312</v>
      </c>
      <c r="K25" s="102" t="s">
        <v>63</v>
      </c>
      <c r="L25" s="102"/>
    </row>
    <row r="26" spans="1:12">
      <c r="A26" s="95" t="s">
        <v>32</v>
      </c>
      <c r="B26" s="65">
        <v>172</v>
      </c>
      <c r="C26" s="96" t="s">
        <v>447</v>
      </c>
      <c r="D26" s="102" t="s">
        <v>83</v>
      </c>
      <c r="E26" s="102" t="s">
        <v>91</v>
      </c>
      <c r="F26" s="97">
        <v>44186</v>
      </c>
      <c r="G26" s="98">
        <v>2971600</v>
      </c>
      <c r="H26" s="98">
        <f t="shared" si="0"/>
        <v>297160</v>
      </c>
      <c r="I26" s="98">
        <v>3268760</v>
      </c>
      <c r="J26" s="96" t="s">
        <v>313</v>
      </c>
      <c r="K26" s="102" t="s">
        <v>60</v>
      </c>
      <c r="L26" s="102"/>
    </row>
    <row r="27" spans="1:12">
      <c r="A27" s="95" t="s">
        <v>33</v>
      </c>
      <c r="B27" s="65">
        <v>173</v>
      </c>
      <c r="C27" s="65" t="s">
        <v>462</v>
      </c>
      <c r="D27" s="99" t="s">
        <v>83</v>
      </c>
      <c r="E27" s="99" t="s">
        <v>136</v>
      </c>
      <c r="F27" s="88">
        <v>44166</v>
      </c>
      <c r="G27" s="90">
        <v>472000</v>
      </c>
      <c r="H27" s="98">
        <f t="shared" si="0"/>
        <v>47200</v>
      </c>
      <c r="I27" s="90">
        <v>519200</v>
      </c>
      <c r="J27" s="65" t="s">
        <v>314</v>
      </c>
      <c r="K27" s="99" t="s">
        <v>109</v>
      </c>
      <c r="L27" s="102"/>
    </row>
    <row r="28" spans="1:12">
      <c r="A28" s="95" t="s">
        <v>34</v>
      </c>
      <c r="B28" s="65">
        <v>174</v>
      </c>
      <c r="C28" s="65" t="s">
        <v>463</v>
      </c>
      <c r="D28" s="99" t="s">
        <v>83</v>
      </c>
      <c r="E28" s="99" t="s">
        <v>117</v>
      </c>
      <c r="F28" s="88">
        <v>44183</v>
      </c>
      <c r="G28" s="90">
        <v>436000</v>
      </c>
      <c r="H28" s="98">
        <f t="shared" si="0"/>
        <v>43600</v>
      </c>
      <c r="I28" s="90">
        <v>479600</v>
      </c>
      <c r="J28" s="65" t="s">
        <v>315</v>
      </c>
      <c r="K28" s="99" t="s">
        <v>97</v>
      </c>
      <c r="L28" s="102" t="s">
        <v>442</v>
      </c>
    </row>
    <row r="29" spans="1:12">
      <c r="A29" s="95" t="s">
        <v>35</v>
      </c>
      <c r="B29" s="65">
        <v>175</v>
      </c>
      <c r="C29" s="65" t="s">
        <v>436</v>
      </c>
      <c r="D29" s="99" t="s">
        <v>83</v>
      </c>
      <c r="E29" s="99" t="s">
        <v>117</v>
      </c>
      <c r="F29" s="88">
        <v>44176</v>
      </c>
      <c r="G29" s="90">
        <v>222000</v>
      </c>
      <c r="H29" s="98">
        <f t="shared" si="0"/>
        <v>22200</v>
      </c>
      <c r="I29" s="90">
        <v>244200</v>
      </c>
      <c r="J29" s="65" t="s">
        <v>316</v>
      </c>
      <c r="K29" s="99" t="s">
        <v>61</v>
      </c>
      <c r="L29" s="102"/>
    </row>
    <row r="30" spans="1:12">
      <c r="A30" s="95" t="s">
        <v>36</v>
      </c>
      <c r="B30" s="65">
        <v>177</v>
      </c>
      <c r="C30" s="65" t="s">
        <v>464</v>
      </c>
      <c r="D30" s="99" t="s">
        <v>90</v>
      </c>
      <c r="E30" s="99" t="s">
        <v>100</v>
      </c>
      <c r="F30" s="88">
        <v>44182</v>
      </c>
      <c r="G30" s="90">
        <v>214600</v>
      </c>
      <c r="H30" s="98">
        <f t="shared" si="0"/>
        <v>21460</v>
      </c>
      <c r="I30" s="90">
        <v>236060</v>
      </c>
      <c r="J30" s="65" t="s">
        <v>317</v>
      </c>
      <c r="K30" s="99" t="s">
        <v>115</v>
      </c>
      <c r="L30" s="99"/>
    </row>
    <row r="31" spans="1:12">
      <c r="A31" s="95" t="s">
        <v>37</v>
      </c>
      <c r="B31" s="65">
        <v>178</v>
      </c>
      <c r="C31" s="65" t="s">
        <v>439</v>
      </c>
      <c r="D31" s="99" t="s">
        <v>83</v>
      </c>
      <c r="E31" s="99" t="s">
        <v>118</v>
      </c>
      <c r="F31" s="88">
        <v>44183</v>
      </c>
      <c r="G31" s="90">
        <v>390100</v>
      </c>
      <c r="H31" s="98">
        <f t="shared" si="0"/>
        <v>39010</v>
      </c>
      <c r="I31" s="90">
        <v>429110</v>
      </c>
      <c r="J31" s="65" t="s">
        <v>318</v>
      </c>
      <c r="K31" s="99" t="s">
        <v>97</v>
      </c>
      <c r="L31" s="99" t="s">
        <v>442</v>
      </c>
    </row>
    <row r="32" spans="1:12">
      <c r="A32" s="95" t="s">
        <v>38</v>
      </c>
      <c r="B32" s="65">
        <v>179</v>
      </c>
      <c r="C32" s="65" t="s">
        <v>460</v>
      </c>
      <c r="D32" s="99" t="s">
        <v>90</v>
      </c>
      <c r="E32" s="99" t="s">
        <v>100</v>
      </c>
      <c r="F32" s="88">
        <v>44183</v>
      </c>
      <c r="G32" s="90">
        <v>415500</v>
      </c>
      <c r="H32" s="98">
        <f t="shared" si="0"/>
        <v>41550</v>
      </c>
      <c r="I32" s="90">
        <v>457050</v>
      </c>
      <c r="J32" s="65" t="s">
        <v>319</v>
      </c>
      <c r="K32" s="99" t="s">
        <v>65</v>
      </c>
      <c r="L32" s="99"/>
    </row>
    <row r="33" spans="1:12">
      <c r="A33" s="95" t="s">
        <v>39</v>
      </c>
      <c r="B33" s="65">
        <v>180</v>
      </c>
      <c r="C33" s="65" t="s">
        <v>464</v>
      </c>
      <c r="D33" s="99" t="s">
        <v>90</v>
      </c>
      <c r="E33" s="99" t="s">
        <v>104</v>
      </c>
      <c r="F33" s="88">
        <v>44183</v>
      </c>
      <c r="G33" s="90">
        <v>2491400</v>
      </c>
      <c r="H33" s="98">
        <f t="shared" si="0"/>
        <v>249140</v>
      </c>
      <c r="I33" s="90">
        <v>2740540</v>
      </c>
      <c r="J33" s="65" t="s">
        <v>320</v>
      </c>
      <c r="K33" s="99" t="s">
        <v>95</v>
      </c>
      <c r="L33" s="99"/>
    </row>
    <row r="34" spans="1:12">
      <c r="A34" s="95" t="s">
        <v>40</v>
      </c>
      <c r="B34" s="65">
        <v>181</v>
      </c>
      <c r="C34" s="65" t="s">
        <v>440</v>
      </c>
      <c r="D34" s="99" t="s">
        <v>90</v>
      </c>
      <c r="E34" s="99" t="s">
        <v>100</v>
      </c>
      <c r="F34" s="88">
        <v>44183</v>
      </c>
      <c r="G34" s="90">
        <v>2675600</v>
      </c>
      <c r="H34" s="98">
        <f t="shared" si="0"/>
        <v>267560</v>
      </c>
      <c r="I34" s="90">
        <v>2943160</v>
      </c>
      <c r="J34" s="65" t="s">
        <v>321</v>
      </c>
      <c r="K34" s="99" t="s">
        <v>64</v>
      </c>
      <c r="L34" s="99"/>
    </row>
    <row r="35" spans="1:12">
      <c r="A35" s="95" t="s">
        <v>51</v>
      </c>
      <c r="B35" s="65">
        <v>182</v>
      </c>
      <c r="C35" s="65" t="s">
        <v>455</v>
      </c>
      <c r="D35" s="99" t="s">
        <v>83</v>
      </c>
      <c r="E35" s="99" t="s">
        <v>138</v>
      </c>
      <c r="F35" s="88">
        <v>44186</v>
      </c>
      <c r="G35" s="90">
        <v>78500</v>
      </c>
      <c r="H35" s="98">
        <f t="shared" si="0"/>
        <v>7850</v>
      </c>
      <c r="I35" s="90">
        <v>86350</v>
      </c>
      <c r="J35" s="65" t="s">
        <v>322</v>
      </c>
      <c r="K35" s="99" t="s">
        <v>89</v>
      </c>
      <c r="L35" s="99"/>
    </row>
    <row r="36" spans="1:12">
      <c r="A36" s="95" t="s">
        <v>52</v>
      </c>
      <c r="B36" s="65">
        <v>183</v>
      </c>
      <c r="C36" s="65" t="s">
        <v>463</v>
      </c>
      <c r="D36" s="99" t="s">
        <v>83</v>
      </c>
      <c r="E36" s="99" t="s">
        <v>136</v>
      </c>
      <c r="F36" s="88">
        <v>44166</v>
      </c>
      <c r="G36" s="90">
        <v>56000</v>
      </c>
      <c r="H36" s="98">
        <f t="shared" si="0"/>
        <v>5600</v>
      </c>
      <c r="I36" s="90">
        <v>61600</v>
      </c>
      <c r="J36" s="65" t="s">
        <v>323</v>
      </c>
      <c r="K36" s="99" t="s">
        <v>97</v>
      </c>
      <c r="L36" s="99" t="s">
        <v>442</v>
      </c>
    </row>
    <row r="37" spans="1:12">
      <c r="A37" s="95" t="s">
        <v>53</v>
      </c>
      <c r="B37" s="65">
        <v>184</v>
      </c>
      <c r="C37" s="65" t="s">
        <v>465</v>
      </c>
      <c r="D37" s="99" t="s">
        <v>83</v>
      </c>
      <c r="E37" s="99" t="s">
        <v>91</v>
      </c>
      <c r="F37" s="88">
        <v>44186</v>
      </c>
      <c r="G37" s="90">
        <v>2998000</v>
      </c>
      <c r="H37" s="98">
        <f t="shared" si="0"/>
        <v>299800</v>
      </c>
      <c r="I37" s="90">
        <v>3297800</v>
      </c>
      <c r="J37" s="65" t="s">
        <v>324</v>
      </c>
      <c r="K37" s="99" t="s">
        <v>60</v>
      </c>
      <c r="L37" s="99"/>
    </row>
    <row r="38" spans="1:12">
      <c r="A38" s="95" t="s">
        <v>54</v>
      </c>
      <c r="B38" s="65">
        <v>185</v>
      </c>
      <c r="C38" s="65" t="s">
        <v>464</v>
      </c>
      <c r="D38" s="99" t="s">
        <v>90</v>
      </c>
      <c r="E38" s="99" t="s">
        <v>122</v>
      </c>
      <c r="F38" s="88">
        <v>44179</v>
      </c>
      <c r="G38" s="90">
        <v>80400</v>
      </c>
      <c r="H38" s="98">
        <f t="shared" si="0"/>
        <v>8040</v>
      </c>
      <c r="I38" s="90">
        <v>88440</v>
      </c>
      <c r="J38" s="65" t="s">
        <v>325</v>
      </c>
      <c r="K38" s="99" t="s">
        <v>115</v>
      </c>
      <c r="L38" s="99"/>
    </row>
    <row r="39" spans="1:12">
      <c r="A39" s="95" t="s">
        <v>55</v>
      </c>
      <c r="B39" s="65">
        <v>186</v>
      </c>
      <c r="C39" s="65" t="s">
        <v>445</v>
      </c>
      <c r="D39" s="99" t="s">
        <v>90</v>
      </c>
      <c r="E39" s="99" t="s">
        <v>118</v>
      </c>
      <c r="F39" s="88">
        <v>44183</v>
      </c>
      <c r="G39" s="90">
        <v>100000</v>
      </c>
      <c r="H39" s="98">
        <f t="shared" si="0"/>
        <v>10000</v>
      </c>
      <c r="I39" s="90">
        <v>110000</v>
      </c>
      <c r="J39" s="65" t="s">
        <v>326</v>
      </c>
      <c r="K39" s="99" t="s">
        <v>63</v>
      </c>
      <c r="L39" s="99"/>
    </row>
    <row r="40" spans="1:12">
      <c r="A40" s="95" t="s">
        <v>56</v>
      </c>
      <c r="B40" s="65">
        <v>187</v>
      </c>
      <c r="C40" s="65" t="s">
        <v>466</v>
      </c>
      <c r="D40" s="99" t="s">
        <v>83</v>
      </c>
      <c r="E40" s="99" t="s">
        <v>98</v>
      </c>
      <c r="F40" s="88">
        <v>44187</v>
      </c>
      <c r="G40" s="90">
        <v>2249000</v>
      </c>
      <c r="H40" s="98">
        <f t="shared" si="0"/>
        <v>224900</v>
      </c>
      <c r="I40" s="90">
        <v>2473900</v>
      </c>
      <c r="J40" s="65" t="s">
        <v>327</v>
      </c>
      <c r="K40" s="99" t="s">
        <v>59</v>
      </c>
      <c r="L40" s="99"/>
    </row>
    <row r="41" spans="1:12">
      <c r="A41" s="95" t="s">
        <v>57</v>
      </c>
      <c r="B41" s="65">
        <v>188</v>
      </c>
      <c r="C41" s="65" t="s">
        <v>455</v>
      </c>
      <c r="D41" s="99" t="s">
        <v>90</v>
      </c>
      <c r="E41" s="99" t="s">
        <v>104</v>
      </c>
      <c r="F41" s="88">
        <v>44182</v>
      </c>
      <c r="G41" s="90">
        <v>306000</v>
      </c>
      <c r="H41" s="98">
        <f t="shared" si="0"/>
        <v>30600</v>
      </c>
      <c r="I41" s="90">
        <v>336600</v>
      </c>
      <c r="J41" s="65" t="s">
        <v>328</v>
      </c>
      <c r="K41" s="99" t="s">
        <v>89</v>
      </c>
      <c r="L41" s="99"/>
    </row>
    <row r="42" spans="1:12">
      <c r="A42" s="95" t="s">
        <v>58</v>
      </c>
      <c r="B42" s="65">
        <v>189</v>
      </c>
      <c r="C42" s="65" t="s">
        <v>455</v>
      </c>
      <c r="D42" s="99" t="s">
        <v>90</v>
      </c>
      <c r="E42" s="99" t="s">
        <v>104</v>
      </c>
      <c r="F42" s="88">
        <v>44182</v>
      </c>
      <c r="G42" s="90">
        <v>42500</v>
      </c>
      <c r="H42" s="98">
        <f t="shared" si="0"/>
        <v>4250</v>
      </c>
      <c r="I42" s="90">
        <v>46750</v>
      </c>
      <c r="J42" s="65" t="s">
        <v>329</v>
      </c>
      <c r="K42" s="99" t="s">
        <v>89</v>
      </c>
      <c r="L42" s="99"/>
    </row>
    <row r="43" spans="1:12">
      <c r="A43" s="95" t="s">
        <v>78</v>
      </c>
      <c r="B43" s="139">
        <v>166</v>
      </c>
      <c r="C43" s="139" t="s">
        <v>395</v>
      </c>
      <c r="D43" s="140" t="s">
        <v>111</v>
      </c>
      <c r="E43" s="140" t="s">
        <v>98</v>
      </c>
      <c r="F43" s="141">
        <v>44186</v>
      </c>
      <c r="G43" s="142">
        <v>38000</v>
      </c>
      <c r="H43" s="142">
        <f t="shared" si="0"/>
        <v>3800</v>
      </c>
      <c r="I43" s="142">
        <v>41800</v>
      </c>
      <c r="J43" s="139" t="s">
        <v>330</v>
      </c>
      <c r="K43" s="140" t="s">
        <v>95</v>
      </c>
      <c r="L43" s="120" t="s">
        <v>390</v>
      </c>
    </row>
    <row r="44" spans="1:12">
      <c r="A44" s="95" t="s">
        <v>68</v>
      </c>
      <c r="B44" s="139">
        <v>191</v>
      </c>
      <c r="C44" s="139" t="s">
        <v>396</v>
      </c>
      <c r="D44" s="140" t="s">
        <v>83</v>
      </c>
      <c r="E44" s="140" t="s">
        <v>110</v>
      </c>
      <c r="F44" s="141">
        <v>44188</v>
      </c>
      <c r="G44" s="142">
        <v>3660000</v>
      </c>
      <c r="H44" s="142">
        <f t="shared" si="0"/>
        <v>366000</v>
      </c>
      <c r="I44" s="142">
        <v>4026000</v>
      </c>
      <c r="J44" s="139" t="s">
        <v>331</v>
      </c>
      <c r="K44" s="140" t="s">
        <v>64</v>
      </c>
      <c r="L44" s="120" t="s">
        <v>390</v>
      </c>
    </row>
    <row r="45" spans="1:12">
      <c r="A45" s="95" t="s">
        <v>140</v>
      </c>
      <c r="B45" s="139">
        <v>190</v>
      </c>
      <c r="C45" s="139" t="s">
        <v>406</v>
      </c>
      <c r="D45" s="140" t="s">
        <v>83</v>
      </c>
      <c r="E45" s="140" t="s">
        <v>206</v>
      </c>
      <c r="F45" s="141">
        <v>44195</v>
      </c>
      <c r="G45" s="142">
        <v>681000</v>
      </c>
      <c r="H45" s="142">
        <f t="shared" si="0"/>
        <v>68100</v>
      </c>
      <c r="I45" s="142">
        <v>749100</v>
      </c>
      <c r="J45" s="139" t="s">
        <v>332</v>
      </c>
      <c r="K45" s="140" t="s">
        <v>97</v>
      </c>
      <c r="L45" s="120" t="s">
        <v>467</v>
      </c>
    </row>
    <row r="46" spans="1:12">
      <c r="A46" s="95" t="s">
        <v>69</v>
      </c>
      <c r="B46" s="139">
        <v>192</v>
      </c>
      <c r="C46" s="139" t="s">
        <v>406</v>
      </c>
      <c r="D46" s="140" t="s">
        <v>83</v>
      </c>
      <c r="E46" s="140" t="s">
        <v>206</v>
      </c>
      <c r="F46" s="141">
        <v>44195</v>
      </c>
      <c r="G46" s="142">
        <v>1779000</v>
      </c>
      <c r="H46" s="142">
        <f t="shared" ref="H46" si="1">I46-G46</f>
        <v>177900</v>
      </c>
      <c r="I46" s="142">
        <v>1956900</v>
      </c>
      <c r="J46" s="139" t="s">
        <v>333</v>
      </c>
      <c r="K46" s="140" t="s">
        <v>97</v>
      </c>
      <c r="L46" s="120" t="s">
        <v>467</v>
      </c>
    </row>
  </sheetData>
  <mergeCells count="1">
    <mergeCell ref="A1:E1"/>
  </mergeCells>
  <phoneticPr fontId="5" type="noConversion"/>
  <pageMargins left="0.25" right="0.25" top="0.75" bottom="0.75" header="0.3" footer="0.3"/>
  <pageSetup paperSize="9"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9"/>
  <sheetViews>
    <sheetView zoomScaleNormal="100" workbookViewId="0">
      <selection sqref="A1:E1"/>
    </sheetView>
  </sheetViews>
  <sheetFormatPr defaultColWidth="4.59765625" defaultRowHeight="17.399999999999999"/>
  <cols>
    <col min="1" max="1" width="4.3984375" bestFit="1" customWidth="1"/>
    <col min="3" max="3" width="6.3984375" bestFit="1" customWidth="1"/>
    <col min="4" max="4" width="15.09765625" bestFit="1" customWidth="1"/>
    <col min="5" max="5" width="18.8984375" bestFit="1" customWidth="1"/>
    <col min="6" max="6" width="9.69921875" bestFit="1" customWidth="1"/>
    <col min="7" max="7" width="13.59765625" bestFit="1" customWidth="1"/>
    <col min="8" max="8" width="12.3984375" bestFit="1" customWidth="1"/>
    <col min="9" max="9" width="13.59765625" bestFit="1" customWidth="1"/>
    <col min="10" max="10" width="11.59765625" bestFit="1" customWidth="1"/>
    <col min="11" max="11" width="14.69921875" bestFit="1" customWidth="1"/>
    <col min="12" max="12" width="20" bestFit="1" customWidth="1"/>
  </cols>
  <sheetData>
    <row r="1" spans="1:12" ht="30">
      <c r="A1" s="166" t="s">
        <v>82</v>
      </c>
      <c r="B1" s="166"/>
      <c r="C1" s="166"/>
      <c r="D1" s="166"/>
      <c r="E1" s="166"/>
    </row>
    <row r="2" spans="1:12">
      <c r="A2" s="50" t="s">
        <v>0</v>
      </c>
      <c r="B2" s="50" t="s">
        <v>74</v>
      </c>
      <c r="C2" s="51" t="s">
        <v>8</v>
      </c>
      <c r="D2" s="51" t="s">
        <v>1</v>
      </c>
      <c r="E2" s="51" t="s">
        <v>2</v>
      </c>
      <c r="F2" s="52" t="s">
        <v>3</v>
      </c>
      <c r="G2" s="51" t="s">
        <v>4</v>
      </c>
      <c r="H2" s="51" t="s">
        <v>5</v>
      </c>
      <c r="I2" s="53" t="s">
        <v>6</v>
      </c>
      <c r="J2" s="51" t="s">
        <v>7</v>
      </c>
      <c r="K2" s="51" t="s">
        <v>9</v>
      </c>
      <c r="L2" s="51"/>
    </row>
    <row r="3" spans="1:12">
      <c r="A3" s="164" t="s">
        <v>41</v>
      </c>
      <c r="B3" s="64">
        <v>129</v>
      </c>
      <c r="C3" s="64" t="s">
        <v>439</v>
      </c>
      <c r="D3" s="57" t="s">
        <v>90</v>
      </c>
      <c r="E3" s="57" t="s">
        <v>100</v>
      </c>
      <c r="F3" s="60">
        <v>44183</v>
      </c>
      <c r="G3" s="58">
        <v>510000</v>
      </c>
      <c r="H3" s="59">
        <f t="shared" ref="H3:H8" si="0">I3-G3</f>
        <v>51000</v>
      </c>
      <c r="I3" s="59">
        <v>561000</v>
      </c>
      <c r="J3" s="66" t="s">
        <v>339</v>
      </c>
      <c r="K3" s="41" t="s">
        <v>97</v>
      </c>
      <c r="L3" s="57" t="s">
        <v>442</v>
      </c>
    </row>
    <row r="4" spans="1:12">
      <c r="A4" s="164" t="s">
        <v>10</v>
      </c>
      <c r="B4" s="64">
        <v>128</v>
      </c>
      <c r="C4" s="64" t="s">
        <v>440</v>
      </c>
      <c r="D4" s="57" t="s">
        <v>90</v>
      </c>
      <c r="E4" s="57" t="s">
        <v>118</v>
      </c>
      <c r="F4" s="60">
        <v>44181</v>
      </c>
      <c r="G4" s="58">
        <v>188400</v>
      </c>
      <c r="H4" s="59">
        <f t="shared" si="0"/>
        <v>18840</v>
      </c>
      <c r="I4" s="59">
        <v>207240</v>
      </c>
      <c r="J4" s="57" t="s">
        <v>340</v>
      </c>
      <c r="K4" s="57" t="s">
        <v>95</v>
      </c>
      <c r="L4" s="57"/>
    </row>
    <row r="5" spans="1:12">
      <c r="A5" s="164" t="s">
        <v>11</v>
      </c>
      <c r="B5" s="64">
        <v>127</v>
      </c>
      <c r="C5" s="64" t="s">
        <v>441</v>
      </c>
      <c r="D5" s="57" t="s">
        <v>92</v>
      </c>
      <c r="E5" s="57" t="s">
        <v>443</v>
      </c>
      <c r="F5" s="60">
        <v>44187</v>
      </c>
      <c r="G5" s="58">
        <v>24000000</v>
      </c>
      <c r="H5" s="59">
        <v>2400000</v>
      </c>
      <c r="I5" s="59">
        <v>26400000</v>
      </c>
      <c r="J5" s="66" t="s">
        <v>474</v>
      </c>
      <c r="K5" s="41" t="s">
        <v>97</v>
      </c>
      <c r="L5" s="57" t="s">
        <v>444</v>
      </c>
    </row>
    <row r="6" spans="1:12">
      <c r="A6" s="61" t="s">
        <v>12</v>
      </c>
      <c r="B6" s="134">
        <v>130</v>
      </c>
      <c r="C6" s="134" t="s">
        <v>445</v>
      </c>
      <c r="D6" s="135" t="s">
        <v>90</v>
      </c>
      <c r="E6" s="135" t="s">
        <v>100</v>
      </c>
      <c r="F6" s="136">
        <v>44183</v>
      </c>
      <c r="G6" s="137">
        <v>225000</v>
      </c>
      <c r="H6" s="138">
        <f t="shared" si="0"/>
        <v>22500</v>
      </c>
      <c r="I6" s="138">
        <v>247500</v>
      </c>
      <c r="J6" s="135" t="s">
        <v>341</v>
      </c>
      <c r="K6" s="135" t="s">
        <v>63</v>
      </c>
      <c r="L6" s="120" t="s">
        <v>390</v>
      </c>
    </row>
    <row r="7" spans="1:12">
      <c r="A7" s="61" t="s">
        <v>13</v>
      </c>
      <c r="B7" s="134">
        <v>131</v>
      </c>
      <c r="C7" s="134" t="s">
        <v>446</v>
      </c>
      <c r="D7" s="135" t="s">
        <v>90</v>
      </c>
      <c r="E7" s="135" t="s">
        <v>100</v>
      </c>
      <c r="F7" s="136">
        <v>44186</v>
      </c>
      <c r="G7" s="137">
        <v>961700</v>
      </c>
      <c r="H7" s="138">
        <f t="shared" si="0"/>
        <v>96170</v>
      </c>
      <c r="I7" s="138">
        <v>1057870</v>
      </c>
      <c r="J7" s="135" t="s">
        <v>342</v>
      </c>
      <c r="K7" s="135" t="s">
        <v>60</v>
      </c>
      <c r="L7" s="120" t="s">
        <v>390</v>
      </c>
    </row>
    <row r="8" spans="1:12">
      <c r="A8" s="61" t="s">
        <v>14</v>
      </c>
      <c r="B8" s="134">
        <v>132</v>
      </c>
      <c r="C8" s="134" t="s">
        <v>447</v>
      </c>
      <c r="D8" s="135" t="s">
        <v>83</v>
      </c>
      <c r="E8" s="135" t="s">
        <v>133</v>
      </c>
      <c r="F8" s="136">
        <v>44181</v>
      </c>
      <c r="G8" s="137">
        <v>1056000</v>
      </c>
      <c r="H8" s="138">
        <f t="shared" si="0"/>
        <v>105600</v>
      </c>
      <c r="I8" s="138">
        <v>1161600</v>
      </c>
      <c r="J8" s="135" t="s">
        <v>343</v>
      </c>
      <c r="K8" s="135" t="s">
        <v>60</v>
      </c>
      <c r="L8" s="120" t="s">
        <v>390</v>
      </c>
    </row>
    <row r="9" spans="1:12">
      <c r="G9" s="107">
        <f>SUM(G3:G8)</f>
        <v>26941100</v>
      </c>
      <c r="H9" s="107">
        <f>SUM(H3:H8)</f>
        <v>2694110</v>
      </c>
      <c r="I9" s="107">
        <f>SUM(I3:I8)</f>
        <v>29635210</v>
      </c>
    </row>
  </sheetData>
  <mergeCells count="1">
    <mergeCell ref="A1:E1"/>
  </mergeCells>
  <phoneticPr fontId="5" type="noConversion"/>
  <pageMargins left="0.25" right="0.25" top="0.75" bottom="0.75" header="0.3" footer="0.3"/>
  <pageSetup paperSize="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2"/>
  <sheetViews>
    <sheetView workbookViewId="0">
      <selection activeCell="A2" sqref="A2:XFD2"/>
    </sheetView>
  </sheetViews>
  <sheetFormatPr defaultRowHeight="17.399999999999999"/>
  <cols>
    <col min="1" max="1" width="4.3984375" bestFit="1" customWidth="1"/>
    <col min="2" max="2" width="14.59765625" bestFit="1" customWidth="1"/>
    <col min="3" max="3" width="6" bestFit="1" customWidth="1"/>
    <col min="4" max="4" width="8.5" bestFit="1" customWidth="1"/>
    <col min="5" max="6" width="9.19921875" bestFit="1" customWidth="1"/>
    <col min="7" max="7" width="8.3984375" bestFit="1" customWidth="1"/>
    <col min="8" max="8" width="11.59765625" style="15" bestFit="1" customWidth="1"/>
    <col min="9" max="9" width="7.3984375" bestFit="1" customWidth="1"/>
    <col min="10" max="10" width="14.69921875" bestFit="1" customWidth="1"/>
  </cols>
  <sheetData>
    <row r="1" spans="1:1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spans="1:13">
      <c r="A2" s="28">
        <v>10</v>
      </c>
      <c r="B2" s="110"/>
      <c r="C2" s="111"/>
      <c r="D2" s="111"/>
      <c r="E2" s="112" t="s">
        <v>111</v>
      </c>
      <c r="F2" s="113" t="s">
        <v>98</v>
      </c>
      <c r="G2" s="114">
        <v>44186</v>
      </c>
      <c r="H2" s="115">
        <v>228000</v>
      </c>
      <c r="I2" s="116">
        <f>J2-H2</f>
        <v>22800</v>
      </c>
      <c r="J2" s="117">
        <v>250800</v>
      </c>
      <c r="K2" s="113" t="s">
        <v>244</v>
      </c>
      <c r="L2" s="113" t="s">
        <v>59</v>
      </c>
      <c r="M2" s="113" t="s">
        <v>344</v>
      </c>
    </row>
    <row r="3" spans="1:13">
      <c r="A3" s="5" t="s">
        <v>10</v>
      </c>
      <c r="B3" s="37"/>
      <c r="C3" s="14"/>
      <c r="D3" s="16"/>
      <c r="E3" s="23"/>
      <c r="F3" s="7"/>
      <c r="G3" s="7"/>
      <c r="H3" s="8"/>
      <c r="I3" s="14"/>
      <c r="J3" s="14"/>
    </row>
    <row r="4" spans="1:13">
      <c r="A4" s="5" t="s">
        <v>11</v>
      </c>
      <c r="B4" s="6"/>
      <c r="C4" s="14"/>
      <c r="D4" s="16"/>
      <c r="E4" s="23"/>
      <c r="F4" s="7">
        <f t="shared" ref="F4:F27" si="0">E4/10</f>
        <v>0</v>
      </c>
      <c r="G4" s="7">
        <f t="shared" ref="G4:G32" si="1">E4+F4</f>
        <v>0</v>
      </c>
      <c r="H4" s="8"/>
      <c r="I4" s="14"/>
      <c r="J4" s="14"/>
    </row>
    <row r="5" spans="1:13">
      <c r="A5" s="5" t="s">
        <v>12</v>
      </c>
      <c r="B5" s="14"/>
      <c r="C5" s="14"/>
      <c r="D5" s="16"/>
      <c r="E5" s="23"/>
      <c r="F5" s="7">
        <f t="shared" si="0"/>
        <v>0</v>
      </c>
      <c r="G5" s="7">
        <f t="shared" si="1"/>
        <v>0</v>
      </c>
      <c r="H5" s="8"/>
      <c r="I5" s="14"/>
      <c r="J5" s="14"/>
    </row>
    <row r="6" spans="1:13">
      <c r="A6" s="5" t="s">
        <v>13</v>
      </c>
      <c r="B6" s="6"/>
      <c r="C6" s="14"/>
      <c r="D6" s="16"/>
      <c r="E6" s="23"/>
      <c r="F6" s="7">
        <f t="shared" si="0"/>
        <v>0</v>
      </c>
      <c r="G6" s="7">
        <f t="shared" si="1"/>
        <v>0</v>
      </c>
      <c r="H6" s="8"/>
      <c r="I6" s="14"/>
      <c r="J6" s="14"/>
    </row>
    <row r="7" spans="1:13">
      <c r="A7" s="5" t="s">
        <v>14</v>
      </c>
      <c r="B7" s="14"/>
      <c r="C7" s="14"/>
      <c r="D7" s="16"/>
      <c r="E7" s="23"/>
      <c r="F7" s="7">
        <f t="shared" si="0"/>
        <v>0</v>
      </c>
      <c r="G7" s="7">
        <f t="shared" si="1"/>
        <v>0</v>
      </c>
      <c r="H7" s="8"/>
      <c r="I7" s="14"/>
      <c r="J7" s="14"/>
    </row>
    <row r="8" spans="1:13">
      <c r="A8" s="5" t="s">
        <v>16</v>
      </c>
      <c r="B8" s="24"/>
      <c r="C8" s="24"/>
      <c r="D8" s="25"/>
      <c r="E8" s="26"/>
      <c r="F8" s="7">
        <f t="shared" si="0"/>
        <v>0</v>
      </c>
      <c r="G8" s="7">
        <f t="shared" si="1"/>
        <v>0</v>
      </c>
      <c r="H8" s="31"/>
      <c r="I8" s="24"/>
      <c r="J8" s="14"/>
    </row>
    <row r="9" spans="1:13">
      <c r="A9" s="5" t="s">
        <v>17</v>
      </c>
      <c r="B9" s="24"/>
      <c r="C9" s="24"/>
      <c r="D9" s="25"/>
      <c r="E9" s="26"/>
      <c r="F9" s="7">
        <f t="shared" si="0"/>
        <v>0</v>
      </c>
      <c r="G9" s="7">
        <f t="shared" si="1"/>
        <v>0</v>
      </c>
      <c r="H9" s="31"/>
      <c r="I9" s="24"/>
      <c r="J9" s="14"/>
    </row>
    <row r="10" spans="1:13">
      <c r="A10" s="5" t="s">
        <v>18</v>
      </c>
      <c r="B10" s="24"/>
      <c r="C10" s="24"/>
      <c r="D10" s="25"/>
      <c r="E10" s="26"/>
      <c r="F10" s="7">
        <f t="shared" si="0"/>
        <v>0</v>
      </c>
      <c r="G10" s="7">
        <f t="shared" si="1"/>
        <v>0</v>
      </c>
      <c r="H10" s="31"/>
      <c r="I10" s="24"/>
      <c r="J10" s="14"/>
    </row>
    <row r="11" spans="1:13">
      <c r="A11" s="5" t="s">
        <v>19</v>
      </c>
      <c r="B11" s="14"/>
      <c r="C11" s="14"/>
      <c r="D11" s="16"/>
      <c r="E11" s="17"/>
      <c r="F11" s="7">
        <f t="shared" si="0"/>
        <v>0</v>
      </c>
      <c r="G11" s="7">
        <f t="shared" si="1"/>
        <v>0</v>
      </c>
      <c r="H11" s="8"/>
      <c r="I11" s="14"/>
      <c r="J11" s="27"/>
    </row>
    <row r="12" spans="1:13">
      <c r="A12" s="5" t="s">
        <v>20</v>
      </c>
      <c r="B12" s="14"/>
      <c r="C12" s="14"/>
      <c r="D12" s="16"/>
      <c r="E12" s="17"/>
      <c r="F12" s="7">
        <f t="shared" si="0"/>
        <v>0</v>
      </c>
      <c r="G12" s="7">
        <f t="shared" si="1"/>
        <v>0</v>
      </c>
      <c r="H12" s="8"/>
      <c r="I12" s="14"/>
      <c r="J12" s="14"/>
    </row>
    <row r="13" spans="1:13">
      <c r="A13" s="5" t="s">
        <v>21</v>
      </c>
      <c r="B13" s="14"/>
      <c r="C13" s="14"/>
      <c r="D13" s="16"/>
      <c r="E13" s="17"/>
      <c r="F13" s="7">
        <f t="shared" si="0"/>
        <v>0</v>
      </c>
      <c r="G13" s="7">
        <f t="shared" si="1"/>
        <v>0</v>
      </c>
      <c r="H13" s="8"/>
      <c r="I13" s="14"/>
      <c r="J13" s="14"/>
    </row>
    <row r="14" spans="1:13">
      <c r="A14" s="5" t="s">
        <v>22</v>
      </c>
      <c r="B14" s="14"/>
      <c r="C14" s="14"/>
      <c r="D14" s="16"/>
      <c r="E14" s="17"/>
      <c r="F14" s="7">
        <f t="shared" si="0"/>
        <v>0</v>
      </c>
      <c r="G14" s="7">
        <f t="shared" si="1"/>
        <v>0</v>
      </c>
      <c r="H14" s="8"/>
      <c r="I14" s="14"/>
      <c r="J14" s="14"/>
    </row>
    <row r="15" spans="1:13">
      <c r="A15" s="5" t="s">
        <v>23</v>
      </c>
      <c r="B15" s="14"/>
      <c r="C15" s="14"/>
      <c r="D15" s="16"/>
      <c r="E15" s="17"/>
      <c r="F15" s="7">
        <f t="shared" si="0"/>
        <v>0</v>
      </c>
      <c r="G15" s="7">
        <f t="shared" si="1"/>
        <v>0</v>
      </c>
      <c r="H15" s="8"/>
      <c r="I15" s="14"/>
      <c r="J15" s="14"/>
    </row>
    <row r="16" spans="1:13">
      <c r="A16" s="5" t="s">
        <v>24</v>
      </c>
      <c r="B16" s="14"/>
      <c r="C16" s="14"/>
      <c r="D16" s="16"/>
      <c r="E16" s="17"/>
      <c r="F16" s="7">
        <f t="shared" si="0"/>
        <v>0</v>
      </c>
      <c r="G16" s="7">
        <f t="shared" si="1"/>
        <v>0</v>
      </c>
      <c r="H16" s="8"/>
      <c r="I16" s="14"/>
      <c r="J16" s="14"/>
    </row>
    <row r="17" spans="1:10">
      <c r="A17" s="5" t="s">
        <v>25</v>
      </c>
      <c r="B17" s="14"/>
      <c r="C17" s="14"/>
      <c r="D17" s="16"/>
      <c r="E17" s="17"/>
      <c r="F17" s="7">
        <f t="shared" si="0"/>
        <v>0</v>
      </c>
      <c r="G17" s="7">
        <f t="shared" si="1"/>
        <v>0</v>
      </c>
      <c r="H17" s="8"/>
      <c r="I17" s="14"/>
      <c r="J17" s="14"/>
    </row>
    <row r="18" spans="1:10">
      <c r="A18" s="5" t="s">
        <v>26</v>
      </c>
      <c r="B18" s="14"/>
      <c r="C18" s="14"/>
      <c r="D18" s="16"/>
      <c r="E18" s="17"/>
      <c r="F18" s="7">
        <f t="shared" si="0"/>
        <v>0</v>
      </c>
      <c r="G18" s="7">
        <f t="shared" si="1"/>
        <v>0</v>
      </c>
      <c r="H18" s="8"/>
      <c r="I18" s="14"/>
      <c r="J18" s="14"/>
    </row>
    <row r="19" spans="1:10">
      <c r="A19" s="5" t="s">
        <v>27</v>
      </c>
      <c r="B19" s="14"/>
      <c r="C19" s="14"/>
      <c r="D19" s="16"/>
      <c r="E19" s="17"/>
      <c r="F19" s="7">
        <f t="shared" si="0"/>
        <v>0</v>
      </c>
      <c r="G19" s="7">
        <f t="shared" si="1"/>
        <v>0</v>
      </c>
      <c r="H19" s="8"/>
      <c r="I19" s="14"/>
      <c r="J19" s="14"/>
    </row>
    <row r="20" spans="1:10">
      <c r="A20" s="5" t="s">
        <v>28</v>
      </c>
      <c r="B20" s="14"/>
      <c r="C20" s="14"/>
      <c r="D20" s="16"/>
      <c r="E20" s="17"/>
      <c r="F20" s="7">
        <f t="shared" si="0"/>
        <v>0</v>
      </c>
      <c r="G20" s="7">
        <f t="shared" si="1"/>
        <v>0</v>
      </c>
      <c r="H20" s="8"/>
      <c r="I20" s="14"/>
      <c r="J20" s="14"/>
    </row>
    <row r="21" spans="1:10">
      <c r="A21" s="5" t="s">
        <v>29</v>
      </c>
      <c r="B21" s="14"/>
      <c r="C21" s="14"/>
      <c r="D21" s="16"/>
      <c r="E21" s="17"/>
      <c r="F21" s="7">
        <f t="shared" si="0"/>
        <v>0</v>
      </c>
      <c r="G21" s="7">
        <f t="shared" si="1"/>
        <v>0</v>
      </c>
      <c r="H21" s="8"/>
      <c r="I21" s="14"/>
      <c r="J21" s="14"/>
    </row>
    <row r="22" spans="1:10">
      <c r="A22" s="5" t="s">
        <v>30</v>
      </c>
      <c r="B22" s="14"/>
      <c r="C22" s="14"/>
      <c r="D22" s="16"/>
      <c r="E22" s="17"/>
      <c r="F22" s="7">
        <f t="shared" si="0"/>
        <v>0</v>
      </c>
      <c r="G22" s="7">
        <f t="shared" si="1"/>
        <v>0</v>
      </c>
      <c r="H22" s="8"/>
      <c r="I22" s="14"/>
      <c r="J22" s="14"/>
    </row>
    <row r="23" spans="1:10">
      <c r="A23" s="5" t="s">
        <v>31</v>
      </c>
      <c r="B23" s="14"/>
      <c r="C23" s="14"/>
      <c r="D23" s="16"/>
      <c r="E23" s="17"/>
      <c r="F23" s="7">
        <f t="shared" si="0"/>
        <v>0</v>
      </c>
      <c r="G23" s="7">
        <f t="shared" si="1"/>
        <v>0</v>
      </c>
      <c r="H23" s="8"/>
      <c r="I23" s="14"/>
      <c r="J23" s="14"/>
    </row>
    <row r="24" spans="1:10">
      <c r="A24" s="5" t="s">
        <v>32</v>
      </c>
      <c r="B24" s="14"/>
      <c r="C24" s="14"/>
      <c r="D24" s="16"/>
      <c r="E24" s="17"/>
      <c r="F24" s="7">
        <f t="shared" si="0"/>
        <v>0</v>
      </c>
      <c r="G24" s="7">
        <f t="shared" si="1"/>
        <v>0</v>
      </c>
      <c r="H24" s="8"/>
      <c r="I24" s="14"/>
      <c r="J24" s="14"/>
    </row>
    <row r="25" spans="1:10">
      <c r="A25" s="5" t="s">
        <v>33</v>
      </c>
      <c r="B25" s="20"/>
      <c r="C25" s="20"/>
      <c r="D25" s="21"/>
      <c r="E25" s="22"/>
      <c r="F25" s="7">
        <f t="shared" si="0"/>
        <v>0</v>
      </c>
      <c r="G25" s="7">
        <f t="shared" si="1"/>
        <v>0</v>
      </c>
      <c r="H25" s="8"/>
      <c r="I25" s="20"/>
      <c r="J25" s="20"/>
    </row>
    <row r="26" spans="1:10">
      <c r="A26" s="5" t="s">
        <v>34</v>
      </c>
      <c r="B26" s="20"/>
      <c r="C26" s="20"/>
      <c r="D26" s="21"/>
      <c r="E26" s="22"/>
      <c r="F26" s="7">
        <f t="shared" si="0"/>
        <v>0</v>
      </c>
      <c r="G26" s="7">
        <f t="shared" si="1"/>
        <v>0</v>
      </c>
      <c r="H26" s="8"/>
      <c r="I26" s="20"/>
      <c r="J26" s="20"/>
    </row>
    <row r="27" spans="1:10">
      <c r="A27" s="5" t="s">
        <v>35</v>
      </c>
      <c r="B27" s="20"/>
      <c r="C27" s="20"/>
      <c r="D27" s="21"/>
      <c r="E27" s="22"/>
      <c r="F27" s="7">
        <f t="shared" si="0"/>
        <v>0</v>
      </c>
      <c r="G27" s="7">
        <f t="shared" si="1"/>
        <v>0</v>
      </c>
      <c r="H27" s="8"/>
      <c r="I27" s="20"/>
      <c r="J27" s="20"/>
    </row>
    <row r="28" spans="1:10">
      <c r="A28" s="5" t="s">
        <v>36</v>
      </c>
      <c r="B28" s="20"/>
      <c r="C28" s="20"/>
      <c r="D28" s="21"/>
      <c r="E28" s="22"/>
      <c r="F28" s="7">
        <f t="shared" ref="F28" si="2">E28/10</f>
        <v>0</v>
      </c>
      <c r="G28" s="7">
        <f t="shared" si="1"/>
        <v>0</v>
      </c>
      <c r="H28" s="8"/>
      <c r="I28" s="20"/>
      <c r="J28" s="20"/>
    </row>
    <row r="29" spans="1:10">
      <c r="A29" s="5" t="s">
        <v>37</v>
      </c>
      <c r="B29" s="9"/>
      <c r="C29" s="10"/>
      <c r="D29" s="11"/>
      <c r="E29" s="12"/>
      <c r="F29" s="7">
        <f>E29/10</f>
        <v>0</v>
      </c>
      <c r="G29" s="7">
        <f t="shared" si="1"/>
        <v>0</v>
      </c>
      <c r="H29" s="8"/>
      <c r="I29" s="9"/>
      <c r="J29" s="9"/>
    </row>
    <row r="30" spans="1:10">
      <c r="A30" s="5" t="s">
        <v>38</v>
      </c>
      <c r="B30" s="9"/>
      <c r="C30" s="10"/>
      <c r="D30" s="11"/>
      <c r="E30" s="12"/>
      <c r="F30" s="7">
        <f>E30/10</f>
        <v>0</v>
      </c>
      <c r="G30" s="7">
        <f t="shared" si="1"/>
        <v>0</v>
      </c>
      <c r="H30" s="8"/>
      <c r="I30" s="9"/>
      <c r="J30" s="9"/>
    </row>
    <row r="31" spans="1:10">
      <c r="A31" s="5" t="s">
        <v>39</v>
      </c>
      <c r="B31" s="9"/>
      <c r="C31" s="10"/>
      <c r="D31" s="11"/>
      <c r="E31" s="12"/>
      <c r="F31" s="7">
        <f>E31/10</f>
        <v>0</v>
      </c>
      <c r="G31" s="7">
        <f t="shared" si="1"/>
        <v>0</v>
      </c>
      <c r="H31" s="8"/>
      <c r="I31" s="9"/>
      <c r="J31" s="9"/>
    </row>
    <row r="32" spans="1:10">
      <c r="A32" s="5" t="s">
        <v>40</v>
      </c>
      <c r="B32" s="9"/>
      <c r="C32" s="10"/>
      <c r="D32" s="11"/>
      <c r="E32" s="12"/>
      <c r="F32" s="7">
        <f>E32/10</f>
        <v>0</v>
      </c>
      <c r="G32" s="7">
        <f t="shared" si="1"/>
        <v>0</v>
      </c>
      <c r="H32" s="8"/>
      <c r="I32" s="9"/>
      <c r="J32" s="9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7</vt:i4>
      </vt:variant>
    </vt:vector>
  </HeadingPairs>
  <TitlesOfParts>
    <vt:vector size="16" baseType="lpstr">
      <vt:lpstr>WC300</vt:lpstr>
      <vt:lpstr>물없는컬러</vt:lpstr>
      <vt:lpstr>광전환필름</vt:lpstr>
      <vt:lpstr>유기광감</vt:lpstr>
      <vt:lpstr>3D프린팅</vt:lpstr>
      <vt:lpstr>OLED</vt:lpstr>
      <vt:lpstr>반도체</vt:lpstr>
      <vt:lpstr>RM</vt:lpstr>
      <vt:lpstr>회사비용</vt:lpstr>
      <vt:lpstr>'3D프린팅'!Print_Area</vt:lpstr>
      <vt:lpstr>OLED!Print_Area</vt:lpstr>
      <vt:lpstr>RM!Print_Area</vt:lpstr>
      <vt:lpstr>'WC300'!Print_Area</vt:lpstr>
      <vt:lpstr>광전환필름!Print_Area</vt:lpstr>
      <vt:lpstr>반도체!Print_Area</vt:lpstr>
      <vt:lpstr>유기광감!Print_Area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2021-01-13T14:04:59Z</dcterms:modified>
</cp:coreProperties>
</file>