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3"/>
  <workbookPr defaultThemeVersion="166925"/>
  <mc:AlternateContent xmlns:mc="http://schemas.openxmlformats.org/markup-compatibility/2006">
    <mc:Choice Requires="x15">
      <x15ac:absPath xmlns:x15ac="http://schemas.microsoft.com/office/spreadsheetml/2010/11/ac" url="D:\Juner\..Juner-CNHS\Class Record\2024-2025\"/>
    </mc:Choice>
  </mc:AlternateContent>
  <xr:revisionPtr revIDLastSave="0" documentId="13_ncr:1_{8A649511-B6AF-4EB0-BDB0-C0C6262C0E44}" xr6:coauthVersionLast="36" xr6:coauthVersionMax="36" xr10:uidLastSave="{00000000-0000-0000-0000-000000000000}"/>
  <bookViews>
    <workbookView xWindow="0" yWindow="0" windowWidth="19200" windowHeight="6350" tabRatio="924" xr2:uid="{9C06513F-C5EE-41E3-9561-8BDF2158A6C8}"/>
  </bookViews>
  <sheets>
    <sheet name="8-Silang(AP)" sheetId="3" r:id="rId1"/>
    <sheet name="8-Silang (ESP)" sheetId="23" r:id="rId2"/>
    <sheet name="8-Zamora" sheetId="13" r:id="rId3"/>
    <sheet name="9-TLE(ICT)" sheetId="6" r:id="rId4"/>
    <sheet name="8-Alonzo" sheetId="2" r:id="rId5"/>
    <sheet name="Sheet5" sheetId="24" r:id="rId6"/>
    <sheet name="Sheet6" sheetId="26" r:id="rId7"/>
    <sheet name="Meeting Attendance" sheetId="7" r:id="rId8"/>
    <sheet name="Transmittal" sheetId="25" r:id="rId9"/>
    <sheet name="Officers meeting" sheetId="19" r:id="rId10"/>
    <sheet name="RRE" sheetId="20" r:id="rId11"/>
    <sheet name="WiFi" sheetId="8" r:id="rId12"/>
    <sheet name="SilangLRN" sheetId="9" r:id="rId13"/>
    <sheet name="MrAndMs.Acq." sheetId="11" r:id="rId14"/>
    <sheet name="Sheet1" sheetId="10" r:id="rId15"/>
    <sheet name="Sheet4" sheetId="22" r:id="rId16"/>
    <sheet name="Sheet3" sheetId="21" r:id="rId17"/>
    <sheet name="IAD2" sheetId="18" r:id="rId18"/>
    <sheet name="8-Silang (2)" sheetId="12" r:id="rId19"/>
    <sheet name="Fam-Tree" sheetId="15" r:id="rId20"/>
    <sheet name="Sheet2" sheetId="16" r:id="rId21"/>
  </sheets>
  <definedNames>
    <definedName name="_xlnm.Print_Area" localSheetId="19">'Fam-Tree'!$A$1:$L$47</definedName>
    <definedName name="_xlnm.Print_Area" localSheetId="17">'IAD2'!$A$1:$F$47</definedName>
    <definedName name="_xlnm.Print_Area" localSheetId="7">'Meeting Attendance'!$A$1:$D$97</definedName>
    <definedName name="_xlnm.Print_Area" localSheetId="14">Sheet1!$A$1:$R$43</definedName>
    <definedName name="_xlnm.Print_Area" localSheetId="12">SilangLRN!$A$1:$I$49</definedName>
    <definedName name="_xlnm.Print_Titles" localSheetId="7">'Meeting Attendance'!$4:$4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2" i="8" l="1"/>
  <c r="M19" i="8"/>
  <c r="A26" i="7" l="1"/>
  <c r="A27" i="7" s="1"/>
  <c r="A28" i="7" s="1"/>
  <c r="A29" i="7" s="1"/>
  <c r="A30" i="7" s="1"/>
  <c r="A31" i="7" s="1"/>
  <c r="A32" i="7" s="1"/>
  <c r="A33" i="7" s="1"/>
  <c r="A34" i="7" s="1"/>
  <c r="A35" i="7" s="1"/>
  <c r="A36" i="7" s="1"/>
  <c r="A37" i="7" s="1"/>
  <c r="A38" i="7" s="1"/>
  <c r="A39" i="7" s="1"/>
  <c r="A40" i="7" s="1"/>
  <c r="A41" i="7" s="1"/>
  <c r="A42" i="7" s="1"/>
  <c r="F8" i="2" l="1"/>
  <c r="F43" i="2"/>
  <c r="F28" i="2"/>
  <c r="A24" i="2"/>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8" i="2"/>
  <c r="A9" i="2" s="1"/>
  <c r="A10" i="2" s="1"/>
  <c r="A11" i="2" s="1"/>
  <c r="A12" i="2" s="1"/>
  <c r="A13" i="2" s="1"/>
  <c r="A14" i="2" s="1"/>
  <c r="A15" i="2" s="1"/>
  <c r="A16" i="2" s="1"/>
  <c r="A17" i="2" s="1"/>
  <c r="A18" i="2" s="1"/>
  <c r="A19" i="2" s="1"/>
  <c r="A20" i="2" s="1"/>
  <c r="A21" i="2" s="1"/>
  <c r="A22" i="2" s="1"/>
  <c r="A23" i="2" s="1"/>
  <c r="A7" i="23" l="1"/>
  <c r="A8" i="23" s="1"/>
  <c r="A9" i="23" s="1"/>
  <c r="A10" i="23" s="1"/>
  <c r="A11" i="23" s="1"/>
  <c r="A12" i="23" s="1"/>
  <c r="A13" i="23" s="1"/>
  <c r="A14" i="23" s="1"/>
  <c r="A15" i="23" s="1"/>
  <c r="A16" i="23" s="1"/>
  <c r="A17" i="23" s="1"/>
  <c r="A18" i="23" s="1"/>
  <c r="A19" i="23" s="1"/>
  <c r="A20" i="23" s="1"/>
  <c r="A21" i="23" s="1"/>
  <c r="A22" i="23" s="1"/>
  <c r="A23" i="23" s="1"/>
  <c r="A24" i="23" s="1"/>
  <c r="A25" i="23" s="1"/>
  <c r="A26" i="23" s="1"/>
  <c r="A27" i="23" s="1"/>
  <c r="A28" i="23" s="1"/>
  <c r="A29" i="23" s="1"/>
  <c r="A30" i="23" s="1"/>
  <c r="A31" i="23" s="1"/>
  <c r="A32" i="23" s="1"/>
  <c r="A33" i="23" s="1"/>
  <c r="A34" i="23" s="1"/>
  <c r="A35" i="23" s="1"/>
  <c r="A36" i="23" s="1"/>
  <c r="A37" i="23" s="1"/>
  <c r="A38" i="23" s="1"/>
  <c r="A39" i="23" s="1"/>
  <c r="A40" i="23" s="1"/>
  <c r="I48" i="3" l="1"/>
  <c r="A6" i="13" l="1"/>
  <c r="A7" i="13"/>
  <c r="A8" i="13"/>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M1" i="8" l="1"/>
  <c r="K45" i="13" l="1"/>
  <c r="I8" i="3" l="1"/>
  <c r="I8" i="23" l="1"/>
  <c r="E45" i="13" l="1"/>
  <c r="F45" i="13"/>
  <c r="H45" i="13"/>
  <c r="I45" i="13"/>
  <c r="J45" i="13"/>
  <c r="L45" i="13"/>
  <c r="M45" i="13"/>
  <c r="N45" i="13"/>
  <c r="O45" i="13"/>
  <c r="P45" i="13"/>
  <c r="Q45" i="13"/>
  <c r="R45" i="13"/>
  <c r="S45" i="13"/>
  <c r="T45" i="13"/>
  <c r="U45" i="13"/>
  <c r="V45" i="13"/>
  <c r="W45" i="13"/>
  <c r="X45" i="13"/>
  <c r="Y45" i="13"/>
  <c r="Z45" i="13"/>
  <c r="AA45" i="13"/>
  <c r="AB45" i="13"/>
  <c r="AC45" i="13"/>
  <c r="AD45" i="13"/>
  <c r="AE45" i="13"/>
  <c r="AF45" i="13"/>
  <c r="AG45" i="13"/>
  <c r="AH45" i="13"/>
  <c r="AI45" i="13"/>
  <c r="AJ45" i="13"/>
  <c r="AK45" i="13"/>
  <c r="AL45" i="13"/>
  <c r="D45" i="13"/>
  <c r="L19" i="8" l="1"/>
  <c r="KM51" i="23"/>
  <c r="KM52" i="23" s="1"/>
  <c r="JF51" i="23"/>
  <c r="KL51" i="23" s="1"/>
  <c r="GT50" i="23"/>
  <c r="HZ50" i="23" s="1"/>
  <c r="JF50" i="23" s="1"/>
  <c r="KL50" i="23" s="1"/>
  <c r="FN50" i="23"/>
  <c r="DB50" i="23"/>
  <c r="EH50" i="23" s="1"/>
  <c r="BU50" i="23"/>
  <c r="AO50" i="23"/>
  <c r="I50" i="23"/>
  <c r="HZ49" i="23"/>
  <c r="JF49" i="23" s="1"/>
  <c r="KL49" i="23" s="1"/>
  <c r="GT49" i="23"/>
  <c r="FN49" i="23"/>
  <c r="EH49" i="23"/>
  <c r="DB49" i="23"/>
  <c r="BU49" i="23"/>
  <c r="BV49" i="23" s="1"/>
  <c r="AO49" i="23"/>
  <c r="I49" i="23"/>
  <c r="GT48" i="23"/>
  <c r="HZ48" i="23" s="1"/>
  <c r="JF48" i="23" s="1"/>
  <c r="KL48" i="23" s="1"/>
  <c r="FN48" i="23"/>
  <c r="DB48" i="23"/>
  <c r="EH48" i="23" s="1"/>
  <c r="BU48" i="23"/>
  <c r="BV48" i="23" s="1"/>
  <c r="AO48" i="23"/>
  <c r="I48" i="23"/>
  <c r="A48" i="23"/>
  <c r="GT40" i="23"/>
  <c r="HZ40" i="23" s="1"/>
  <c r="JF40" i="23" s="1"/>
  <c r="KL40" i="23" s="1"/>
  <c r="FN40" i="23"/>
  <c r="DB40" i="23"/>
  <c r="EH40" i="23" s="1"/>
  <c r="BU40" i="23"/>
  <c r="AO40" i="23"/>
  <c r="I40" i="23"/>
  <c r="GT39" i="23"/>
  <c r="HZ39" i="23" s="1"/>
  <c r="JF39" i="23" s="1"/>
  <c r="KL39" i="23" s="1"/>
  <c r="FN39" i="23"/>
  <c r="DB39" i="23"/>
  <c r="EH39" i="23" s="1"/>
  <c r="BU39" i="23"/>
  <c r="AO39" i="23"/>
  <c r="I39" i="23"/>
  <c r="I38" i="23"/>
  <c r="GT37" i="23"/>
  <c r="HZ37" i="23" s="1"/>
  <c r="JF37" i="23" s="1"/>
  <c r="KL37" i="23" s="1"/>
  <c r="FN37" i="23"/>
  <c r="DB37" i="23"/>
  <c r="EH37" i="23" s="1"/>
  <c r="BU37" i="23"/>
  <c r="BV37" i="23" s="1"/>
  <c r="AO37" i="23"/>
  <c r="I37" i="23"/>
  <c r="GT36" i="23"/>
  <c r="HZ36" i="23" s="1"/>
  <c r="JF36" i="23" s="1"/>
  <c r="KL36" i="23" s="1"/>
  <c r="FN36" i="23"/>
  <c r="DB36" i="23"/>
  <c r="EH36" i="23" s="1"/>
  <c r="BU36" i="23"/>
  <c r="AO36" i="23"/>
  <c r="I36" i="23"/>
  <c r="GT35" i="23"/>
  <c r="HZ35" i="23" s="1"/>
  <c r="JF35" i="23" s="1"/>
  <c r="KL35" i="23" s="1"/>
  <c r="FN35" i="23"/>
  <c r="DB35" i="23"/>
  <c r="EH35" i="23" s="1"/>
  <c r="BU35" i="23"/>
  <c r="AO35" i="23"/>
  <c r="I35" i="23"/>
  <c r="KO34" i="23"/>
  <c r="GT34" i="23"/>
  <c r="HZ34" i="23" s="1"/>
  <c r="JF34" i="23" s="1"/>
  <c r="KL34" i="23" s="1"/>
  <c r="FN34" i="23"/>
  <c r="DB34" i="23"/>
  <c r="EH34" i="23" s="1"/>
  <c r="BU34" i="23"/>
  <c r="AO34" i="23"/>
  <c r="I34" i="23"/>
  <c r="GT33" i="23"/>
  <c r="HZ33" i="23" s="1"/>
  <c r="JF33" i="23" s="1"/>
  <c r="KL33" i="23" s="1"/>
  <c r="FN33" i="23"/>
  <c r="DB33" i="23"/>
  <c r="EH33" i="23" s="1"/>
  <c r="BU33" i="23"/>
  <c r="AO33" i="23"/>
  <c r="I33" i="23"/>
  <c r="GT32" i="23"/>
  <c r="HZ32" i="23" s="1"/>
  <c r="JF32" i="23" s="1"/>
  <c r="KL32" i="23" s="1"/>
  <c r="FN32" i="23"/>
  <c r="DB32" i="23"/>
  <c r="EH32" i="23" s="1"/>
  <c r="BU32" i="23"/>
  <c r="AO32" i="23"/>
  <c r="I32" i="23"/>
  <c r="I31" i="23"/>
  <c r="GT30" i="23"/>
  <c r="HZ30" i="23" s="1"/>
  <c r="JF30" i="23" s="1"/>
  <c r="KL30" i="23" s="1"/>
  <c r="FN30" i="23"/>
  <c r="EH30" i="23"/>
  <c r="DB30" i="23"/>
  <c r="BU30" i="23"/>
  <c r="AO30" i="23"/>
  <c r="I30" i="23"/>
  <c r="GT29" i="23"/>
  <c r="HZ29" i="23" s="1"/>
  <c r="JF29" i="23" s="1"/>
  <c r="KL29" i="23" s="1"/>
  <c r="FN29" i="23"/>
  <c r="DB29" i="23"/>
  <c r="EH29" i="23" s="1"/>
  <c r="BU29" i="23"/>
  <c r="AO29" i="23"/>
  <c r="I29" i="23"/>
  <c r="HZ28" i="23"/>
  <c r="JF28" i="23" s="1"/>
  <c r="KL28" i="23" s="1"/>
  <c r="GT28" i="23"/>
  <c r="FN28" i="23"/>
  <c r="DB28" i="23"/>
  <c r="EH28" i="23" s="1"/>
  <c r="BU28" i="23"/>
  <c r="AO28" i="23"/>
  <c r="I28" i="23"/>
  <c r="GT27" i="23"/>
  <c r="HZ27" i="23" s="1"/>
  <c r="JF27" i="23" s="1"/>
  <c r="KL27" i="23" s="1"/>
  <c r="FN27" i="23"/>
  <c r="DB27" i="23"/>
  <c r="EH27" i="23" s="1"/>
  <c r="BU27" i="23"/>
  <c r="AO27" i="23"/>
  <c r="I27" i="23"/>
  <c r="HZ26" i="23"/>
  <c r="JF26" i="23" s="1"/>
  <c r="KL26" i="23" s="1"/>
  <c r="GT26" i="23"/>
  <c r="FN26" i="23"/>
  <c r="DB26" i="23"/>
  <c r="EH26" i="23" s="1"/>
  <c r="BU26" i="23"/>
  <c r="AO26" i="23"/>
  <c r="I26" i="23"/>
  <c r="GT25" i="23"/>
  <c r="HZ25" i="23" s="1"/>
  <c r="JF25" i="23" s="1"/>
  <c r="KL25" i="23" s="1"/>
  <c r="FN25" i="23"/>
  <c r="DB25" i="23"/>
  <c r="EH25" i="23" s="1"/>
  <c r="BU25" i="23"/>
  <c r="AO25" i="23"/>
  <c r="I25" i="23"/>
  <c r="GT24" i="23"/>
  <c r="HZ24" i="23" s="1"/>
  <c r="JF24" i="23" s="1"/>
  <c r="KL24" i="23" s="1"/>
  <c r="FN24" i="23"/>
  <c r="DB24" i="23"/>
  <c r="EH24" i="23" s="1"/>
  <c r="BU24" i="23"/>
  <c r="AO24" i="23"/>
  <c r="I24" i="23"/>
  <c r="I23" i="23"/>
  <c r="GT22" i="23"/>
  <c r="HZ22" i="23" s="1"/>
  <c r="JF22" i="23" s="1"/>
  <c r="KL22" i="23" s="1"/>
  <c r="FN22" i="23"/>
  <c r="EH22" i="23"/>
  <c r="DB22" i="23"/>
  <c r="BU22" i="23"/>
  <c r="AO22" i="23"/>
  <c r="I22" i="23"/>
  <c r="GT21" i="23"/>
  <c r="HZ21" i="23" s="1"/>
  <c r="JF21" i="23" s="1"/>
  <c r="KL21" i="23" s="1"/>
  <c r="FN21" i="23"/>
  <c r="DB21" i="23"/>
  <c r="EH21" i="23" s="1"/>
  <c r="BU21" i="23"/>
  <c r="BV21" i="23" s="1"/>
  <c r="AO21" i="23"/>
  <c r="I21" i="23"/>
  <c r="HZ20" i="23"/>
  <c r="JF20" i="23" s="1"/>
  <c r="KL20" i="23" s="1"/>
  <c r="GT20" i="23"/>
  <c r="FN20" i="23"/>
  <c r="DB20" i="23"/>
  <c r="EH20" i="23" s="1"/>
  <c r="BU20" i="23"/>
  <c r="AO20" i="23"/>
  <c r="I20" i="23"/>
  <c r="GT19" i="23"/>
  <c r="HZ19" i="23" s="1"/>
  <c r="JF19" i="23" s="1"/>
  <c r="KL19" i="23" s="1"/>
  <c r="FN19" i="23"/>
  <c r="DB19" i="23"/>
  <c r="EH19" i="23" s="1"/>
  <c r="BU19" i="23"/>
  <c r="AO19" i="23"/>
  <c r="I19" i="23"/>
  <c r="GT18" i="23"/>
  <c r="HZ18" i="23" s="1"/>
  <c r="JF18" i="23" s="1"/>
  <c r="KL18" i="23" s="1"/>
  <c r="FN18" i="23"/>
  <c r="DB18" i="23"/>
  <c r="EH18" i="23" s="1"/>
  <c r="BU18" i="23"/>
  <c r="AO18" i="23"/>
  <c r="I18" i="23"/>
  <c r="GT17" i="23"/>
  <c r="HZ17" i="23" s="1"/>
  <c r="JF17" i="23" s="1"/>
  <c r="KL17" i="23" s="1"/>
  <c r="FN17" i="23"/>
  <c r="DB17" i="23"/>
  <c r="EH17" i="23" s="1"/>
  <c r="BU17" i="23"/>
  <c r="AO17" i="23"/>
  <c r="I17" i="23"/>
  <c r="GT16" i="23"/>
  <c r="HZ16" i="23" s="1"/>
  <c r="JF16" i="23" s="1"/>
  <c r="KL16" i="23" s="1"/>
  <c r="FN16" i="23"/>
  <c r="DB16" i="23"/>
  <c r="EH16" i="23" s="1"/>
  <c r="BU16" i="23"/>
  <c r="AO16" i="23"/>
  <c r="I16" i="23"/>
  <c r="KO15" i="23"/>
  <c r="GT15" i="23"/>
  <c r="HZ15" i="23" s="1"/>
  <c r="JF15" i="23" s="1"/>
  <c r="KL15" i="23" s="1"/>
  <c r="FN15" i="23"/>
  <c r="DB15" i="23"/>
  <c r="EH15" i="23" s="1"/>
  <c r="BU15" i="23"/>
  <c r="AO15" i="23"/>
  <c r="I15" i="23"/>
  <c r="GT14" i="23"/>
  <c r="HZ14" i="23" s="1"/>
  <c r="JF14" i="23" s="1"/>
  <c r="KL14" i="23" s="1"/>
  <c r="FN14" i="23"/>
  <c r="DB14" i="23"/>
  <c r="EH14" i="23" s="1"/>
  <c r="BU14" i="23"/>
  <c r="AO14" i="23"/>
  <c r="I14" i="23"/>
  <c r="GT13" i="23"/>
  <c r="HZ13" i="23" s="1"/>
  <c r="JF13" i="23" s="1"/>
  <c r="KL13" i="23" s="1"/>
  <c r="FN13" i="23"/>
  <c r="DB13" i="23"/>
  <c r="EH13" i="23" s="1"/>
  <c r="BU13" i="23"/>
  <c r="AO13" i="23"/>
  <c r="I13" i="23"/>
  <c r="GT12" i="23"/>
  <c r="HZ12" i="23" s="1"/>
  <c r="JF12" i="23" s="1"/>
  <c r="KL12" i="23" s="1"/>
  <c r="FN12" i="23"/>
  <c r="DB12" i="23"/>
  <c r="EH12" i="23" s="1"/>
  <c r="BU12" i="23"/>
  <c r="AO12" i="23"/>
  <c r="I12" i="23"/>
  <c r="GT11" i="23"/>
  <c r="HZ11" i="23" s="1"/>
  <c r="JF11" i="23" s="1"/>
  <c r="KL11" i="23" s="1"/>
  <c r="FN11" i="23"/>
  <c r="DB11" i="23"/>
  <c r="EH11" i="23" s="1"/>
  <c r="BU11" i="23"/>
  <c r="AO11" i="23"/>
  <c r="I11" i="23"/>
  <c r="I10" i="23"/>
  <c r="GT9" i="23"/>
  <c r="HZ9" i="23" s="1"/>
  <c r="JF9" i="23" s="1"/>
  <c r="KL9" i="23" s="1"/>
  <c r="FN9" i="23"/>
  <c r="DB9" i="23"/>
  <c r="EH9" i="23" s="1"/>
  <c r="BU9" i="23"/>
  <c r="AO9" i="23"/>
  <c r="I9" i="23"/>
  <c r="I7" i="23"/>
  <c r="GT6" i="23"/>
  <c r="HZ6" i="23" s="1"/>
  <c r="JF6" i="23" s="1"/>
  <c r="KL6" i="23" s="1"/>
  <c r="FN6" i="23"/>
  <c r="DB6" i="23"/>
  <c r="EH6" i="23" s="1"/>
  <c r="BU6" i="23"/>
  <c r="AO6" i="23"/>
  <c r="I6" i="23"/>
  <c r="I5" i="23"/>
  <c r="A5" i="23"/>
  <c r="A6" i="23" s="1"/>
  <c r="GT4" i="23"/>
  <c r="HZ4" i="23" s="1"/>
  <c r="JF4" i="23" s="1"/>
  <c r="KL4" i="23" s="1"/>
  <c r="FN4" i="23"/>
  <c r="DB4" i="23"/>
  <c r="EH4" i="23" s="1"/>
  <c r="BU4" i="23"/>
  <c r="AO4" i="23"/>
  <c r="I4" i="23"/>
  <c r="KP1" i="23"/>
  <c r="KP2" i="23" s="1"/>
  <c r="F5" i="2"/>
  <c r="F6" i="2"/>
  <c r="F7" i="2"/>
  <c r="F9" i="2"/>
  <c r="F10" i="2"/>
  <c r="F11" i="2"/>
  <c r="F12" i="2"/>
  <c r="F13" i="2"/>
  <c r="F14" i="2"/>
  <c r="F15" i="2"/>
  <c r="F16" i="2"/>
  <c r="F17" i="2"/>
  <c r="F18" i="2"/>
  <c r="F19" i="2"/>
  <c r="F20" i="2"/>
  <c r="F21" i="2"/>
  <c r="F22" i="2"/>
  <c r="F23" i="2"/>
  <c r="F24" i="2"/>
  <c r="F25" i="2"/>
  <c r="F26" i="2"/>
  <c r="F27" i="2"/>
  <c r="F29" i="2"/>
  <c r="F30" i="2"/>
  <c r="F31" i="2"/>
  <c r="F32" i="2"/>
  <c r="F33" i="2"/>
  <c r="F34" i="2"/>
  <c r="F35" i="2"/>
  <c r="F36" i="2"/>
  <c r="F37" i="2"/>
  <c r="F38" i="2"/>
  <c r="F39" i="2"/>
  <c r="F40" i="2"/>
  <c r="F41" i="2"/>
  <c r="F42" i="2"/>
  <c r="F44" i="2"/>
  <c r="F45" i="2"/>
  <c r="F46" i="2"/>
  <c r="F4" i="2"/>
  <c r="C47" i="2"/>
  <c r="A5" i="2"/>
  <c r="A6" i="2" s="1"/>
  <c r="A7" i="2" s="1"/>
  <c r="G17" i="13"/>
  <c r="BV9" i="23" l="1"/>
  <c r="BV28" i="23"/>
  <c r="BV15" i="23"/>
  <c r="BV40" i="23"/>
  <c r="BV36" i="23"/>
  <c r="BV22" i="23"/>
  <c r="BV13" i="23"/>
  <c r="BV11" i="23"/>
  <c r="BV25" i="23"/>
  <c r="BV34" i="23"/>
  <c r="BV16" i="23"/>
  <c r="BV17" i="23"/>
  <c r="BV32" i="23"/>
  <c r="BV39" i="23"/>
  <c r="BV19" i="23"/>
  <c r="BV26" i="23"/>
  <c r="BV35" i="23"/>
  <c r="BV50" i="23"/>
  <c r="BV12" i="23"/>
  <c r="BV20" i="23"/>
  <c r="BV24" i="23"/>
  <c r="BV33" i="23"/>
  <c r="BV30" i="23"/>
  <c r="BV18" i="23"/>
  <c r="BV29" i="23"/>
  <c r="BV27" i="23"/>
  <c r="BV6" i="23"/>
  <c r="BV14" i="23"/>
  <c r="BV4" i="23"/>
  <c r="A49" i="23"/>
  <c r="A50" i="23" s="1"/>
  <c r="F10" i="6"/>
  <c r="G8" i="13"/>
  <c r="G44" i="13"/>
  <c r="A5" i="13"/>
  <c r="A5" i="3"/>
  <c r="K19" i="8" l="1"/>
  <c r="I23" i="3" l="1"/>
  <c r="I24" i="3"/>
  <c r="I25" i="3"/>
  <c r="I26" i="3"/>
  <c r="I27" i="3"/>
  <c r="I28" i="3"/>
  <c r="I29" i="3"/>
  <c r="I30" i="3"/>
  <c r="I31" i="3"/>
  <c r="I32" i="3"/>
  <c r="I33" i="3"/>
  <c r="I34" i="3"/>
  <c r="I35" i="3"/>
  <c r="I36" i="3"/>
  <c r="I37" i="3"/>
  <c r="I38" i="3"/>
  <c r="I39" i="3"/>
  <c r="I40" i="3"/>
  <c r="I5" i="3"/>
  <c r="I6" i="3"/>
  <c r="I7" i="3"/>
  <c r="I9" i="3"/>
  <c r="I10" i="3"/>
  <c r="I11" i="3"/>
  <c r="I12" i="3"/>
  <c r="I13" i="3"/>
  <c r="I14" i="3"/>
  <c r="A50" i="13" l="1"/>
  <c r="K1" i="8"/>
  <c r="J26" i="8" l="1"/>
  <c r="KO15" i="3" l="1"/>
  <c r="KP1" i="3"/>
  <c r="KP2" i="3" s="1"/>
  <c r="J24" i="8" l="1"/>
  <c r="KO34" i="3" l="1"/>
  <c r="KE47" i="2" l="1"/>
  <c r="KD47" i="2"/>
  <c r="KC47" i="2"/>
  <c r="KB47" i="2"/>
  <c r="KA47" i="2"/>
  <c r="JZ47" i="2"/>
  <c r="JY47" i="2"/>
  <c r="JX47" i="2"/>
  <c r="JW47" i="2"/>
  <c r="JV47" i="2"/>
  <c r="JU47" i="2"/>
  <c r="JT47" i="2"/>
  <c r="JS47" i="2"/>
  <c r="JR47" i="2"/>
  <c r="JQ47" i="2"/>
  <c r="JP47" i="2"/>
  <c r="JO47" i="2"/>
  <c r="JN47" i="2"/>
  <c r="JM47" i="2"/>
  <c r="JL47" i="2"/>
  <c r="JK47" i="2"/>
  <c r="JJ47" i="2"/>
  <c r="JI47" i="2"/>
  <c r="JH47" i="2"/>
  <c r="JG47" i="2"/>
  <c r="JF47" i="2"/>
  <c r="JE47" i="2"/>
  <c r="JD47" i="2"/>
  <c r="JC47" i="2"/>
  <c r="JB47" i="2"/>
  <c r="KF44" i="13"/>
  <c r="KE44" i="13"/>
  <c r="KD44" i="13"/>
  <c r="KC44" i="13"/>
  <c r="KB44" i="13"/>
  <c r="KA44" i="13"/>
  <c r="JZ44" i="13"/>
  <c r="JY44" i="13"/>
  <c r="JX44" i="13"/>
  <c r="JW44" i="13"/>
  <c r="JV44" i="13"/>
  <c r="JU44" i="13"/>
  <c r="JT44" i="13"/>
  <c r="JS44" i="13"/>
  <c r="JR44" i="13"/>
  <c r="JQ44" i="13"/>
  <c r="JP44" i="13"/>
  <c r="JO44" i="13"/>
  <c r="JN44" i="13"/>
  <c r="JM44" i="13"/>
  <c r="JL44" i="13"/>
  <c r="JK44" i="13"/>
  <c r="JJ44" i="13"/>
  <c r="JI44" i="13"/>
  <c r="JH44" i="13"/>
  <c r="JG44" i="13"/>
  <c r="JF44" i="13"/>
  <c r="JE44" i="13"/>
  <c r="JD44" i="13"/>
  <c r="JC44" i="13"/>
  <c r="MJ49" i="6" l="1"/>
  <c r="MI49" i="6"/>
  <c r="MH49" i="6"/>
  <c r="MG49" i="6"/>
  <c r="MF49" i="6"/>
  <c r="ME49" i="6"/>
  <c r="MD49" i="6"/>
  <c r="MC49" i="6"/>
  <c r="MB49" i="6"/>
  <c r="MA49" i="6"/>
  <c r="LZ49" i="6"/>
  <c r="LY49" i="6"/>
  <c r="LX49" i="6"/>
  <c r="LW49" i="6"/>
  <c r="LV49" i="6"/>
  <c r="LU49" i="6"/>
  <c r="LT49" i="6"/>
  <c r="LS49" i="6"/>
  <c r="LR49" i="6"/>
  <c r="LQ49" i="6"/>
  <c r="LP49" i="6"/>
  <c r="LO49" i="6"/>
  <c r="LN49" i="6"/>
  <c r="LM49" i="6"/>
  <c r="LL49" i="6"/>
  <c r="LK49" i="6"/>
  <c r="LJ49" i="6"/>
  <c r="LI49" i="6"/>
  <c r="LH49" i="6"/>
  <c r="LG49" i="6"/>
  <c r="IZ47" i="2" l="1"/>
  <c r="IY47" i="2"/>
  <c r="IX47" i="2"/>
  <c r="IW47" i="2"/>
  <c r="IV47" i="2"/>
  <c r="IU47" i="2"/>
  <c r="IT47" i="2"/>
  <c r="IS47" i="2"/>
  <c r="IR47" i="2"/>
  <c r="IQ47" i="2"/>
  <c r="IP47" i="2"/>
  <c r="IO47" i="2"/>
  <c r="IN47" i="2"/>
  <c r="IM47" i="2"/>
  <c r="IL47" i="2"/>
  <c r="IK47" i="2"/>
  <c r="IJ47" i="2"/>
  <c r="II47" i="2"/>
  <c r="IH47" i="2"/>
  <c r="IG47" i="2"/>
  <c r="IF47" i="2"/>
  <c r="IE47" i="2"/>
  <c r="ID47" i="2"/>
  <c r="IC47" i="2"/>
  <c r="IB47" i="2"/>
  <c r="IA47" i="2"/>
  <c r="HZ47" i="2"/>
  <c r="HY47" i="2"/>
  <c r="HX47" i="2"/>
  <c r="HW47" i="2"/>
  <c r="LE49" i="6" l="1"/>
  <c r="LD49" i="6"/>
  <c r="LC49" i="6"/>
  <c r="LB49" i="6"/>
  <c r="LA49" i="6"/>
  <c r="KZ49" i="6"/>
  <c r="KY49" i="6"/>
  <c r="KX49" i="6"/>
  <c r="KW49" i="6"/>
  <c r="KV49" i="6"/>
  <c r="KU49" i="6"/>
  <c r="KT49" i="6"/>
  <c r="KS49" i="6"/>
  <c r="KR49" i="6"/>
  <c r="KQ49" i="6"/>
  <c r="KP49" i="6"/>
  <c r="KO49" i="6"/>
  <c r="KN49" i="6"/>
  <c r="KM49" i="6"/>
  <c r="KL49" i="6"/>
  <c r="KK49" i="6"/>
  <c r="KJ49" i="6"/>
  <c r="KI49" i="6"/>
  <c r="KH49" i="6"/>
  <c r="KG49" i="6"/>
  <c r="KF49" i="6"/>
  <c r="KE49" i="6"/>
  <c r="KD49" i="6"/>
  <c r="KC49" i="6"/>
  <c r="KB49" i="6"/>
  <c r="JA44" i="13" l="1"/>
  <c r="IZ44" i="13"/>
  <c r="IY44" i="13"/>
  <c r="IX44" i="13"/>
  <c r="IW44" i="13"/>
  <c r="IV44" i="13"/>
  <c r="IU44" i="13"/>
  <c r="IT44" i="13"/>
  <c r="IS44" i="13"/>
  <c r="IR44" i="13"/>
  <c r="IQ44" i="13"/>
  <c r="IP44" i="13"/>
  <c r="IO44" i="13"/>
  <c r="IN44" i="13"/>
  <c r="IM44" i="13"/>
  <c r="IL44" i="13"/>
  <c r="IK44" i="13"/>
  <c r="IJ44" i="13"/>
  <c r="II44" i="13"/>
  <c r="IH44" i="13"/>
  <c r="IG44" i="13"/>
  <c r="IF44" i="13"/>
  <c r="IE44" i="13"/>
  <c r="ID44" i="13"/>
  <c r="IC44" i="13"/>
  <c r="IB44" i="13"/>
  <c r="IA44" i="13"/>
  <c r="HZ44" i="13"/>
  <c r="HY44" i="13"/>
  <c r="HX44" i="13"/>
  <c r="F27" i="8" l="1"/>
  <c r="F26" i="8"/>
  <c r="G1" i="8" l="1"/>
  <c r="G20" i="8" s="1"/>
  <c r="G19" i="8"/>
  <c r="H19" i="8"/>
  <c r="I19" i="8"/>
  <c r="J19" i="8"/>
  <c r="F19" i="8"/>
  <c r="HU47" i="2" l="1"/>
  <c r="GR47" i="2"/>
  <c r="GS47" i="2"/>
  <c r="GT47" i="2"/>
  <c r="GU47" i="2"/>
  <c r="GV47" i="2"/>
  <c r="GW47" i="2"/>
  <c r="GX47" i="2"/>
  <c r="GY47" i="2"/>
  <c r="GZ47" i="2"/>
  <c r="HA47" i="2"/>
  <c r="HB47" i="2"/>
  <c r="HC47" i="2"/>
  <c r="HD47" i="2"/>
  <c r="HE47" i="2"/>
  <c r="HF47" i="2"/>
  <c r="HG47" i="2"/>
  <c r="HH47" i="2"/>
  <c r="HI47" i="2"/>
  <c r="HJ47" i="2"/>
  <c r="HK47" i="2"/>
  <c r="HL47" i="2"/>
  <c r="HM47" i="2"/>
  <c r="HN47" i="2"/>
  <c r="HO47" i="2"/>
  <c r="HP47" i="2"/>
  <c r="HQ47" i="2"/>
  <c r="HR47" i="2"/>
  <c r="HS47" i="2"/>
  <c r="HT47" i="2"/>
  <c r="GQ47" i="2"/>
  <c r="D47" i="2"/>
  <c r="E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M47" i="2"/>
  <c r="AN47" i="2"/>
  <c r="AO47" i="2"/>
  <c r="AP47" i="2"/>
  <c r="AQ47" i="2"/>
  <c r="AR47" i="2"/>
  <c r="AS47" i="2"/>
  <c r="AT47" i="2"/>
  <c r="AU47" i="2"/>
  <c r="AV47" i="2"/>
  <c r="AW47" i="2"/>
  <c r="AX47" i="2"/>
  <c r="AY47" i="2"/>
  <c r="AZ47" i="2"/>
  <c r="BA47" i="2"/>
  <c r="BB47" i="2"/>
  <c r="BC47" i="2"/>
  <c r="BD47" i="2"/>
  <c r="BE47" i="2"/>
  <c r="BF47" i="2"/>
  <c r="BG47" i="2"/>
  <c r="BH47" i="2"/>
  <c r="BI47" i="2"/>
  <c r="BJ47" i="2"/>
  <c r="BK47" i="2"/>
  <c r="BL47" i="2"/>
  <c r="BM47" i="2"/>
  <c r="BN47" i="2"/>
  <c r="BO47" i="2"/>
  <c r="BP47" i="2"/>
  <c r="BQ47" i="2"/>
  <c r="BS47" i="2"/>
  <c r="BT47" i="2"/>
  <c r="BU47" i="2"/>
  <c r="BV47" i="2"/>
  <c r="BW47" i="2"/>
  <c r="BX47" i="2"/>
  <c r="BY47" i="2"/>
  <c r="BZ47" i="2"/>
  <c r="CA47" i="2"/>
  <c r="CB47" i="2"/>
  <c r="CC47" i="2"/>
  <c r="CD47" i="2"/>
  <c r="CE47" i="2"/>
  <c r="CF47" i="2"/>
  <c r="CG47" i="2"/>
  <c r="CH47" i="2"/>
  <c r="CI47" i="2"/>
  <c r="CJ47" i="2"/>
  <c r="CK47" i="2"/>
  <c r="CL47" i="2"/>
  <c r="CM47" i="2"/>
  <c r="CN47" i="2"/>
  <c r="CO47" i="2"/>
  <c r="CP47" i="2"/>
  <c r="CQ47" i="2"/>
  <c r="CR47" i="2"/>
  <c r="CS47" i="2"/>
  <c r="CT47" i="2"/>
  <c r="CU47" i="2"/>
  <c r="CV47" i="2"/>
  <c r="CW47" i="2"/>
  <c r="CY47" i="2"/>
  <c r="CZ47" i="2"/>
  <c r="DA47" i="2"/>
  <c r="DB47" i="2"/>
  <c r="DC47" i="2"/>
  <c r="DD47" i="2"/>
  <c r="DE47" i="2"/>
  <c r="DF47" i="2"/>
  <c r="DG47" i="2"/>
  <c r="DH47" i="2"/>
  <c r="DI47" i="2"/>
  <c r="DJ47" i="2"/>
  <c r="DK47" i="2"/>
  <c r="DL47" i="2"/>
  <c r="DM47" i="2"/>
  <c r="DN47" i="2"/>
  <c r="DO47" i="2"/>
  <c r="DP47" i="2"/>
  <c r="DQ47" i="2"/>
  <c r="DR47" i="2"/>
  <c r="DS47" i="2"/>
  <c r="DT47" i="2"/>
  <c r="DU47" i="2"/>
  <c r="DV47" i="2"/>
  <c r="DW47" i="2"/>
  <c r="DX47" i="2"/>
  <c r="DY47" i="2"/>
  <c r="DZ47" i="2"/>
  <c r="EA47" i="2"/>
  <c r="EB47" i="2"/>
  <c r="EC47" i="2"/>
  <c r="EE47" i="2"/>
  <c r="EF47" i="2"/>
  <c r="EG47" i="2"/>
  <c r="EH47" i="2"/>
  <c r="EI47" i="2"/>
  <c r="EJ47" i="2"/>
  <c r="EK47" i="2"/>
  <c r="EL47" i="2"/>
  <c r="EM47" i="2"/>
  <c r="EN47" i="2"/>
  <c r="EO47" i="2"/>
  <c r="EP47" i="2"/>
  <c r="EQ47" i="2"/>
  <c r="ER47" i="2"/>
  <c r="ES47" i="2"/>
  <c r="ET47" i="2"/>
  <c r="EU47" i="2"/>
  <c r="EV47" i="2"/>
  <c r="EW47" i="2"/>
  <c r="EX47" i="2"/>
  <c r="EY47" i="2"/>
  <c r="EZ47" i="2"/>
  <c r="FA47" i="2"/>
  <c r="FB47" i="2"/>
  <c r="FC47" i="2"/>
  <c r="FD47" i="2"/>
  <c r="FE47" i="2"/>
  <c r="FF47" i="2"/>
  <c r="FG47" i="2"/>
  <c r="FH47" i="2"/>
  <c r="FI47" i="2"/>
  <c r="FK47" i="2"/>
  <c r="FL47" i="2"/>
  <c r="FM47" i="2"/>
  <c r="FN47" i="2"/>
  <c r="FO47" i="2"/>
  <c r="FP47" i="2"/>
  <c r="FQ47" i="2"/>
  <c r="FR47" i="2"/>
  <c r="FS47" i="2"/>
  <c r="FT47" i="2"/>
  <c r="FU47" i="2"/>
  <c r="FV47" i="2"/>
  <c r="FW47" i="2"/>
  <c r="FX47" i="2"/>
  <c r="FY47" i="2"/>
  <c r="FZ47" i="2"/>
  <c r="GA47" i="2"/>
  <c r="GB47" i="2"/>
  <c r="GC47" i="2"/>
  <c r="GD47" i="2"/>
  <c r="GE47" i="2"/>
  <c r="GF47" i="2"/>
  <c r="GG47" i="2"/>
  <c r="GH47" i="2"/>
  <c r="GI47" i="2"/>
  <c r="GJ47" i="2"/>
  <c r="GK47" i="2"/>
  <c r="GL47" i="2"/>
  <c r="GM47" i="2"/>
  <c r="GN47" i="2"/>
  <c r="GO47" i="2"/>
  <c r="IW49" i="6"/>
  <c r="IX49" i="6"/>
  <c r="IY49" i="6"/>
  <c r="IZ49" i="6"/>
  <c r="JA49" i="6"/>
  <c r="JB49" i="6"/>
  <c r="JC49" i="6"/>
  <c r="JD49" i="6"/>
  <c r="JE49" i="6"/>
  <c r="JF49" i="6"/>
  <c r="JG49" i="6"/>
  <c r="JH49" i="6"/>
  <c r="JI49" i="6"/>
  <c r="JJ49" i="6"/>
  <c r="JK49" i="6"/>
  <c r="JL49" i="6"/>
  <c r="JM49" i="6"/>
  <c r="JN49" i="6"/>
  <c r="JO49" i="6"/>
  <c r="JP49" i="6"/>
  <c r="JQ49" i="6"/>
  <c r="JR49" i="6"/>
  <c r="JS49" i="6"/>
  <c r="JT49" i="6"/>
  <c r="JU49" i="6"/>
  <c r="JV49" i="6"/>
  <c r="JW49" i="6"/>
  <c r="JX49" i="6"/>
  <c r="JY49" i="6"/>
  <c r="JZ49" i="6"/>
  <c r="IV49" i="6"/>
  <c r="GS44" i="13"/>
  <c r="GT44" i="13"/>
  <c r="GU44" i="13"/>
  <c r="GV44" i="13"/>
  <c r="GW44" i="13"/>
  <c r="GX44" i="13"/>
  <c r="GY44" i="13"/>
  <c r="GZ44" i="13"/>
  <c r="HA44" i="13"/>
  <c r="HB44" i="13"/>
  <c r="HC44" i="13"/>
  <c r="HD44" i="13"/>
  <c r="HE44" i="13"/>
  <c r="HF44" i="13"/>
  <c r="HG44" i="13"/>
  <c r="HH44" i="13"/>
  <c r="HI44" i="13"/>
  <c r="HJ44" i="13"/>
  <c r="HK44" i="13"/>
  <c r="HL44" i="13"/>
  <c r="HM44" i="13"/>
  <c r="HN44" i="13"/>
  <c r="HO44" i="13"/>
  <c r="HP44" i="13"/>
  <c r="HQ44" i="13"/>
  <c r="HR44" i="13"/>
  <c r="HS44" i="13"/>
  <c r="HT44" i="13"/>
  <c r="HU44" i="13"/>
  <c r="HV44" i="13"/>
  <c r="GR44" i="13"/>
  <c r="K10" i="16" l="1"/>
  <c r="J11" i="16"/>
  <c r="D11" i="16"/>
  <c r="D9" i="16"/>
  <c r="D6" i="16"/>
  <c r="D5" i="16"/>
  <c r="D2" i="16"/>
  <c r="H1" i="8" l="1"/>
  <c r="B1" i="2" l="1"/>
  <c r="G21" i="8" l="1"/>
  <c r="GT9" i="3" l="1"/>
  <c r="HZ9" i="3" s="1"/>
  <c r="JF9" i="3" s="1"/>
  <c r="KL9" i="3" s="1"/>
  <c r="GO48" i="2"/>
  <c r="GN48" i="2"/>
  <c r="GM48" i="2"/>
  <c r="GL48" i="2"/>
  <c r="GK48" i="2"/>
  <c r="GJ48" i="2"/>
  <c r="GI48" i="2"/>
  <c r="GH48" i="2"/>
  <c r="GG48" i="2"/>
  <c r="GF48" i="2"/>
  <c r="GE48" i="2"/>
  <c r="GD48" i="2"/>
  <c r="GC48" i="2"/>
  <c r="GB48" i="2"/>
  <c r="GA48" i="2"/>
  <c r="FZ48" i="2"/>
  <c r="FY48" i="2"/>
  <c r="FX48" i="2"/>
  <c r="FW48" i="2"/>
  <c r="FV48" i="2"/>
  <c r="FU48" i="2"/>
  <c r="FT48" i="2"/>
  <c r="FS48" i="2"/>
  <c r="FR48" i="2"/>
  <c r="FQ48" i="2"/>
  <c r="FP48" i="2"/>
  <c r="FO48" i="2"/>
  <c r="FN48" i="2"/>
  <c r="FM48" i="2"/>
  <c r="GP46" i="2"/>
  <c r="HV46" i="2" s="1"/>
  <c r="JA46" i="2" s="1"/>
  <c r="KG46" i="2" s="1"/>
  <c r="GP45" i="2"/>
  <c r="HV45" i="2" s="1"/>
  <c r="JA45" i="2" s="1"/>
  <c r="KG45" i="2" s="1"/>
  <c r="GP44" i="2"/>
  <c r="HV44" i="2" s="1"/>
  <c r="JA44" i="2" s="1"/>
  <c r="KG44" i="2" s="1"/>
  <c r="GP42" i="2"/>
  <c r="HV42" i="2" s="1"/>
  <c r="JA42" i="2" s="1"/>
  <c r="KG42" i="2" s="1"/>
  <c r="GP41" i="2"/>
  <c r="HV41" i="2" s="1"/>
  <c r="JA41" i="2" s="1"/>
  <c r="KG41" i="2" s="1"/>
  <c r="GP40" i="2"/>
  <c r="HV40" i="2" s="1"/>
  <c r="JA40" i="2" s="1"/>
  <c r="KG40" i="2" s="1"/>
  <c r="GP39" i="2"/>
  <c r="HV39" i="2" s="1"/>
  <c r="JA39" i="2" s="1"/>
  <c r="KG39" i="2" s="1"/>
  <c r="GP38" i="2"/>
  <c r="HV38" i="2" s="1"/>
  <c r="JA38" i="2" s="1"/>
  <c r="KG38" i="2" s="1"/>
  <c r="GP37" i="2"/>
  <c r="HV37" i="2" s="1"/>
  <c r="JA37" i="2" s="1"/>
  <c r="KG37" i="2" s="1"/>
  <c r="GP36" i="2"/>
  <c r="HV36" i="2" s="1"/>
  <c r="JA36" i="2" s="1"/>
  <c r="KG36" i="2" s="1"/>
  <c r="GP35" i="2"/>
  <c r="GP34" i="2"/>
  <c r="HV34" i="2" s="1"/>
  <c r="JA34" i="2" s="1"/>
  <c r="KG34" i="2" s="1"/>
  <c r="GP32" i="2"/>
  <c r="HV32" i="2" s="1"/>
  <c r="JA32" i="2" s="1"/>
  <c r="KG32" i="2" s="1"/>
  <c r="GP30" i="2"/>
  <c r="HV30" i="2" s="1"/>
  <c r="JA30" i="2" s="1"/>
  <c r="KG30" i="2" s="1"/>
  <c r="GP29" i="2"/>
  <c r="HV29" i="2" s="1"/>
  <c r="JA29" i="2" s="1"/>
  <c r="KG29" i="2" s="1"/>
  <c r="GP27" i="2"/>
  <c r="HV27" i="2" s="1"/>
  <c r="JA27" i="2" s="1"/>
  <c r="KG27" i="2" s="1"/>
  <c r="GP26" i="2"/>
  <c r="HV26" i="2" s="1"/>
  <c r="JA26" i="2" s="1"/>
  <c r="KG26" i="2" s="1"/>
  <c r="GP25" i="2"/>
  <c r="HV25" i="2" s="1"/>
  <c r="JA25" i="2" s="1"/>
  <c r="KG25" i="2" s="1"/>
  <c r="GP31" i="2"/>
  <c r="HV31" i="2" s="1"/>
  <c r="JA31" i="2" s="1"/>
  <c r="KG31" i="2" s="1"/>
  <c r="GP24" i="2"/>
  <c r="HV24" i="2" s="1"/>
  <c r="JA24" i="2" s="1"/>
  <c r="KG24" i="2" s="1"/>
  <c r="GP22" i="2"/>
  <c r="HV22" i="2" s="1"/>
  <c r="JA22" i="2" s="1"/>
  <c r="KG22" i="2" s="1"/>
  <c r="GP21" i="2"/>
  <c r="HV21" i="2" s="1"/>
  <c r="JA21" i="2" s="1"/>
  <c r="KG21" i="2" s="1"/>
  <c r="GP19" i="2"/>
  <c r="HV19" i="2" s="1"/>
  <c r="JA19" i="2" s="1"/>
  <c r="KG19" i="2" s="1"/>
  <c r="GP18" i="2"/>
  <c r="HV18" i="2" s="1"/>
  <c r="JA18" i="2" s="1"/>
  <c r="KG18" i="2" s="1"/>
  <c r="GP17" i="2"/>
  <c r="HV17" i="2" s="1"/>
  <c r="JA17" i="2" s="1"/>
  <c r="KG17" i="2" s="1"/>
  <c r="GP15" i="2"/>
  <c r="HV15" i="2" s="1"/>
  <c r="JA15" i="2" s="1"/>
  <c r="KG15" i="2" s="1"/>
  <c r="GP14" i="2"/>
  <c r="HV14" i="2" s="1"/>
  <c r="JA14" i="2" s="1"/>
  <c r="KG14" i="2" s="1"/>
  <c r="GP33" i="2"/>
  <c r="HV33" i="2" s="1"/>
  <c r="JA33" i="2" s="1"/>
  <c r="KG33" i="2" s="1"/>
  <c r="GP11" i="2"/>
  <c r="HV11" i="2" s="1"/>
  <c r="JA11" i="2" s="1"/>
  <c r="KG11" i="2" s="1"/>
  <c r="GP10" i="2"/>
  <c r="HV10" i="2" s="1"/>
  <c r="JA10" i="2" s="1"/>
  <c r="KG10" i="2" s="1"/>
  <c r="GP9" i="2"/>
  <c r="HV9" i="2" s="1"/>
  <c r="JA9" i="2" s="1"/>
  <c r="KG9" i="2" s="1"/>
  <c r="GP7" i="2"/>
  <c r="HV7" i="2" s="1"/>
  <c r="JA7" i="2" s="1"/>
  <c r="KG7" i="2" s="1"/>
  <c r="GP6" i="2"/>
  <c r="HV6" i="2" s="1"/>
  <c r="JA6" i="2" s="1"/>
  <c r="KG6" i="2" s="1"/>
  <c r="GP5" i="2"/>
  <c r="HV5" i="2" s="1"/>
  <c r="JA5" i="2" s="1"/>
  <c r="KG5" i="2" s="1"/>
  <c r="GP4" i="2"/>
  <c r="HV4" i="2" s="1"/>
  <c r="JA4" i="2" s="1"/>
  <c r="KG4" i="2" s="1"/>
  <c r="GP47" i="2" l="1"/>
  <c r="HV35" i="2"/>
  <c r="JA35" i="2" s="1"/>
  <c r="IT50" i="6"/>
  <c r="IS50" i="6"/>
  <c r="IR50" i="6"/>
  <c r="IQ50" i="6"/>
  <c r="IP50" i="6"/>
  <c r="IO50" i="6"/>
  <c r="IN50" i="6"/>
  <c r="IM50" i="6"/>
  <c r="IL50" i="6"/>
  <c r="IK50" i="6"/>
  <c r="IJ50" i="6"/>
  <c r="II50" i="6"/>
  <c r="IH50" i="6"/>
  <c r="IG50" i="6"/>
  <c r="IF50" i="6"/>
  <c r="IE50" i="6"/>
  <c r="ID50" i="6"/>
  <c r="IC50" i="6"/>
  <c r="IB50" i="6"/>
  <c r="IA50" i="6"/>
  <c r="HZ50" i="6"/>
  <c r="HY50" i="6"/>
  <c r="HX50" i="6"/>
  <c r="HW50" i="6"/>
  <c r="HV50" i="6"/>
  <c r="HU50" i="6"/>
  <c r="HT50" i="6"/>
  <c r="HS50" i="6"/>
  <c r="HR50" i="6"/>
  <c r="IU36" i="6"/>
  <c r="KA36" i="6" s="1"/>
  <c r="LF36" i="6" s="1"/>
  <c r="ML36" i="6" s="1"/>
  <c r="IU35" i="6"/>
  <c r="KA35" i="6" s="1"/>
  <c r="LF35" i="6" s="1"/>
  <c r="ML35" i="6" s="1"/>
  <c r="IU34" i="6"/>
  <c r="KA34" i="6" s="1"/>
  <c r="LF34" i="6" s="1"/>
  <c r="ML34" i="6" s="1"/>
  <c r="IU33" i="6"/>
  <c r="KA33" i="6" s="1"/>
  <c r="LF33" i="6" s="1"/>
  <c r="ML33" i="6" s="1"/>
  <c r="IU32" i="6"/>
  <c r="KA32" i="6" s="1"/>
  <c r="LF32" i="6" s="1"/>
  <c r="ML32" i="6" s="1"/>
  <c r="IU31" i="6"/>
  <c r="KA31" i="6" s="1"/>
  <c r="LF31" i="6" s="1"/>
  <c r="ML31" i="6" s="1"/>
  <c r="IU30" i="6"/>
  <c r="KA30" i="6" s="1"/>
  <c r="LF30" i="6" s="1"/>
  <c r="ML30" i="6" s="1"/>
  <c r="IU29" i="6"/>
  <c r="KA29" i="6" s="1"/>
  <c r="LF29" i="6" s="1"/>
  <c r="ML29" i="6" s="1"/>
  <c r="IU28" i="6"/>
  <c r="KA28" i="6" s="1"/>
  <c r="LF28" i="6" s="1"/>
  <c r="ML28" i="6" s="1"/>
  <c r="IU27" i="6"/>
  <c r="KA27" i="6" s="1"/>
  <c r="LF27" i="6" s="1"/>
  <c r="ML27" i="6" s="1"/>
  <c r="IU26" i="6"/>
  <c r="KA26" i="6" s="1"/>
  <c r="LF26" i="6" s="1"/>
  <c r="ML26" i="6" s="1"/>
  <c r="IU25" i="6"/>
  <c r="KA25" i="6" s="1"/>
  <c r="LF25" i="6" s="1"/>
  <c r="ML25" i="6" s="1"/>
  <c r="IU24" i="6"/>
  <c r="KA24" i="6" s="1"/>
  <c r="LF24" i="6" s="1"/>
  <c r="ML24" i="6" s="1"/>
  <c r="IU23" i="6"/>
  <c r="KA23" i="6" s="1"/>
  <c r="LF23" i="6" s="1"/>
  <c r="ML23" i="6" s="1"/>
  <c r="IU22" i="6"/>
  <c r="KA22" i="6" s="1"/>
  <c r="LF22" i="6" s="1"/>
  <c r="ML22" i="6" s="1"/>
  <c r="IU21" i="6"/>
  <c r="KA21" i="6" s="1"/>
  <c r="LF21" i="6" s="1"/>
  <c r="ML21" i="6" s="1"/>
  <c r="IU20" i="6"/>
  <c r="KA20" i="6" s="1"/>
  <c r="LF20" i="6" s="1"/>
  <c r="ML20" i="6" s="1"/>
  <c r="IU19" i="6"/>
  <c r="KA19" i="6" s="1"/>
  <c r="LF19" i="6" s="1"/>
  <c r="ML19" i="6" s="1"/>
  <c r="IU18" i="6"/>
  <c r="KA18" i="6" s="1"/>
  <c r="LF18" i="6" s="1"/>
  <c r="ML18" i="6" s="1"/>
  <c r="IU17" i="6"/>
  <c r="KA17" i="6" s="1"/>
  <c r="LF17" i="6" s="1"/>
  <c r="ML17" i="6" s="1"/>
  <c r="IU16" i="6"/>
  <c r="KA16" i="6" s="1"/>
  <c r="LF16" i="6" s="1"/>
  <c r="ML16" i="6" s="1"/>
  <c r="IU15" i="6"/>
  <c r="KA15" i="6" s="1"/>
  <c r="LF15" i="6" s="1"/>
  <c r="ML15" i="6" s="1"/>
  <c r="IU14" i="6"/>
  <c r="KA14" i="6" s="1"/>
  <c r="LF14" i="6" s="1"/>
  <c r="ML14" i="6" s="1"/>
  <c r="IU13" i="6"/>
  <c r="KA13" i="6" s="1"/>
  <c r="LF13" i="6" s="1"/>
  <c r="ML13" i="6" s="1"/>
  <c r="IU12" i="6"/>
  <c r="KA12" i="6" s="1"/>
  <c r="LF12" i="6" s="1"/>
  <c r="ML12" i="6" s="1"/>
  <c r="IU11" i="6"/>
  <c r="KA11" i="6" s="1"/>
  <c r="LF11" i="6" s="1"/>
  <c r="ML11" i="6" s="1"/>
  <c r="IU10" i="6"/>
  <c r="KA10" i="6" s="1"/>
  <c r="LF10" i="6" s="1"/>
  <c r="ML10" i="6" s="1"/>
  <c r="IU9" i="6"/>
  <c r="KA9" i="6" s="1"/>
  <c r="LF9" i="6" s="1"/>
  <c r="ML9" i="6" s="1"/>
  <c r="IU8" i="6"/>
  <c r="KA8" i="6" s="1"/>
  <c r="LF8" i="6" s="1"/>
  <c r="ML8" i="6" s="1"/>
  <c r="IU7" i="6"/>
  <c r="KA7" i="6" s="1"/>
  <c r="LF7" i="6" s="1"/>
  <c r="ML7" i="6" s="1"/>
  <c r="IU6" i="6"/>
  <c r="KA6" i="6" s="1"/>
  <c r="LF6" i="6" s="1"/>
  <c r="ML6" i="6" s="1"/>
  <c r="IU5" i="6"/>
  <c r="KA5" i="6" s="1"/>
  <c r="LF5" i="6" s="1"/>
  <c r="ML5" i="6" s="1"/>
  <c r="IU4" i="6"/>
  <c r="KA4" i="6" s="1"/>
  <c r="LF4" i="6" s="1"/>
  <c r="ML4" i="6" s="1"/>
  <c r="HN50" i="6" l="1"/>
  <c r="HM50" i="6"/>
  <c r="HL50" i="6"/>
  <c r="HK50" i="6"/>
  <c r="HJ50" i="6"/>
  <c r="HI50" i="6"/>
  <c r="HH50" i="6"/>
  <c r="HG50" i="6"/>
  <c r="HF50" i="6"/>
  <c r="HE50" i="6"/>
  <c r="HD50" i="6"/>
  <c r="HC50" i="6"/>
  <c r="HB50" i="6"/>
  <c r="HA50" i="6"/>
  <c r="GZ50" i="6"/>
  <c r="GY50" i="6"/>
  <c r="GX50" i="6"/>
  <c r="GW50" i="6"/>
  <c r="GV50" i="6"/>
  <c r="GU50" i="6"/>
  <c r="GT50" i="6"/>
  <c r="GS50" i="6"/>
  <c r="GR50" i="6"/>
  <c r="GQ50" i="6"/>
  <c r="GP50" i="6"/>
  <c r="GO50" i="6"/>
  <c r="GN50" i="6"/>
  <c r="GM50" i="6"/>
  <c r="GL50" i="6"/>
  <c r="HO36" i="6"/>
  <c r="HO35" i="6"/>
  <c r="HO34" i="6"/>
  <c r="HO33" i="6"/>
  <c r="HO32" i="6"/>
  <c r="HO31" i="6"/>
  <c r="HO30" i="6"/>
  <c r="HO29" i="6"/>
  <c r="HO28" i="6"/>
  <c r="HO27" i="6"/>
  <c r="HO26" i="6"/>
  <c r="HO25" i="6"/>
  <c r="HO24" i="6"/>
  <c r="HO23" i="6"/>
  <c r="HO22" i="6"/>
  <c r="HO21" i="6"/>
  <c r="HO20" i="6"/>
  <c r="HO19" i="6"/>
  <c r="HO18" i="6"/>
  <c r="HO17" i="6"/>
  <c r="HO16" i="6"/>
  <c r="HO15" i="6"/>
  <c r="HO14" i="6"/>
  <c r="HO13" i="6"/>
  <c r="HO12" i="6"/>
  <c r="HO11" i="6"/>
  <c r="HO10" i="6"/>
  <c r="HO9" i="6"/>
  <c r="HO8" i="6"/>
  <c r="HO7" i="6"/>
  <c r="HO6" i="6"/>
  <c r="HO5" i="6"/>
  <c r="HO4" i="6"/>
  <c r="GD44" i="13"/>
  <c r="GC44" i="13"/>
  <c r="GB44" i="13"/>
  <c r="GA44" i="13"/>
  <c r="FZ44" i="13"/>
  <c r="FY44" i="13"/>
  <c r="FX44" i="13"/>
  <c r="FW44" i="13"/>
  <c r="FV44" i="13"/>
  <c r="FU44" i="13"/>
  <c r="FT44" i="13"/>
  <c r="FS44" i="13"/>
  <c r="FR44" i="13"/>
  <c r="FQ44" i="13"/>
  <c r="FP44" i="13"/>
  <c r="FO44" i="13"/>
  <c r="FN44" i="13"/>
  <c r="GQ43" i="13"/>
  <c r="HW43" i="13" s="1"/>
  <c r="JB43" i="13" s="1"/>
  <c r="KH43" i="13" s="1"/>
  <c r="GQ42" i="13"/>
  <c r="HW42" i="13" s="1"/>
  <c r="JB42" i="13" s="1"/>
  <c r="KH42" i="13" s="1"/>
  <c r="GQ41" i="13"/>
  <c r="HW41" i="13" s="1"/>
  <c r="JB41" i="13" s="1"/>
  <c r="KH41" i="13" s="1"/>
  <c r="GQ50" i="13"/>
  <c r="HW50" i="13" s="1"/>
  <c r="JB50" i="13" s="1"/>
  <c r="KH50" i="13" s="1"/>
  <c r="GQ40" i="13"/>
  <c r="HW40" i="13" s="1"/>
  <c r="JB40" i="13" s="1"/>
  <c r="KH40" i="13" s="1"/>
  <c r="GQ39" i="13"/>
  <c r="HW39" i="13" s="1"/>
  <c r="JB39" i="13" s="1"/>
  <c r="KH39" i="13" s="1"/>
  <c r="GQ37" i="13"/>
  <c r="HW37" i="13" s="1"/>
  <c r="JB37" i="13" s="1"/>
  <c r="KH37" i="13" s="1"/>
  <c r="GQ36" i="13"/>
  <c r="HW36" i="13" s="1"/>
  <c r="JB36" i="13" s="1"/>
  <c r="KH36" i="13" s="1"/>
  <c r="GQ35" i="13"/>
  <c r="HW35" i="13" s="1"/>
  <c r="JB35" i="13" s="1"/>
  <c r="KH35" i="13" s="1"/>
  <c r="GQ34" i="13"/>
  <c r="HW34" i="13" s="1"/>
  <c r="JB34" i="13" s="1"/>
  <c r="KH34" i="13" s="1"/>
  <c r="GQ33" i="13"/>
  <c r="HW33" i="13" s="1"/>
  <c r="JB33" i="13" s="1"/>
  <c r="KH33" i="13" s="1"/>
  <c r="GQ32" i="13"/>
  <c r="HW32" i="13" s="1"/>
  <c r="JB32" i="13" s="1"/>
  <c r="KH32" i="13" s="1"/>
  <c r="GQ31" i="13"/>
  <c r="HW31" i="13" s="1"/>
  <c r="JB31" i="13" s="1"/>
  <c r="KH31" i="13" s="1"/>
  <c r="GQ30" i="13"/>
  <c r="HW30" i="13" s="1"/>
  <c r="JB30" i="13" s="1"/>
  <c r="KH30" i="13" s="1"/>
  <c r="GQ29" i="13"/>
  <c r="HW29" i="13" s="1"/>
  <c r="JB29" i="13" s="1"/>
  <c r="KH29" i="13" s="1"/>
  <c r="GQ28" i="13"/>
  <c r="HW28" i="13" s="1"/>
  <c r="JB28" i="13" s="1"/>
  <c r="KH28" i="13" s="1"/>
  <c r="GQ27" i="13"/>
  <c r="HW27" i="13" s="1"/>
  <c r="JB27" i="13" s="1"/>
  <c r="KH27" i="13" s="1"/>
  <c r="GQ26" i="13"/>
  <c r="HW26" i="13" s="1"/>
  <c r="JB26" i="13" s="1"/>
  <c r="KH26" i="13" s="1"/>
  <c r="GQ25" i="13"/>
  <c r="HW25" i="13" s="1"/>
  <c r="JB25" i="13" s="1"/>
  <c r="KH25" i="13" s="1"/>
  <c r="GQ24" i="13"/>
  <c r="HW24" i="13" s="1"/>
  <c r="JB24" i="13" s="1"/>
  <c r="KH24" i="13" s="1"/>
  <c r="GQ23" i="13"/>
  <c r="HW23" i="13" s="1"/>
  <c r="JB23" i="13" s="1"/>
  <c r="KH23" i="13" s="1"/>
  <c r="GQ22" i="13"/>
  <c r="HW22" i="13" s="1"/>
  <c r="JB22" i="13" s="1"/>
  <c r="KH22" i="13" s="1"/>
  <c r="GQ21" i="13"/>
  <c r="HW21" i="13" s="1"/>
  <c r="JB21" i="13" s="1"/>
  <c r="KH21" i="13" s="1"/>
  <c r="GQ20" i="13"/>
  <c r="HW20" i="13" s="1"/>
  <c r="JB20" i="13" s="1"/>
  <c r="KH20" i="13" s="1"/>
  <c r="GQ19" i="13"/>
  <c r="HW19" i="13" s="1"/>
  <c r="JB19" i="13" s="1"/>
  <c r="KH19" i="13" s="1"/>
  <c r="GQ18" i="13"/>
  <c r="HW18" i="13" s="1"/>
  <c r="JB18" i="13" s="1"/>
  <c r="KH18" i="13" s="1"/>
  <c r="GQ16" i="13"/>
  <c r="HW16" i="13" s="1"/>
  <c r="JB16" i="13" s="1"/>
  <c r="KH16" i="13" s="1"/>
  <c r="GQ15" i="13"/>
  <c r="HW15" i="13" s="1"/>
  <c r="JB15" i="13" s="1"/>
  <c r="KH15" i="13" s="1"/>
  <c r="GQ14" i="13"/>
  <c r="HW14" i="13" s="1"/>
  <c r="JB14" i="13" s="1"/>
  <c r="KH14" i="13" s="1"/>
  <c r="GQ13" i="13"/>
  <c r="HW13" i="13" s="1"/>
  <c r="JB13" i="13" s="1"/>
  <c r="KH13" i="13" s="1"/>
  <c r="GQ38" i="13"/>
  <c r="HW38" i="13" s="1"/>
  <c r="JB38" i="13" s="1"/>
  <c r="KH38" i="13" s="1"/>
  <c r="GQ12" i="13"/>
  <c r="HW12" i="13" s="1"/>
  <c r="JB12" i="13" s="1"/>
  <c r="KH12" i="13" s="1"/>
  <c r="GQ11" i="13"/>
  <c r="HW11" i="13" s="1"/>
  <c r="JB11" i="13" s="1"/>
  <c r="KH11" i="13" s="1"/>
  <c r="GQ10" i="13"/>
  <c r="HW10" i="13" s="1"/>
  <c r="JB10" i="13" s="1"/>
  <c r="KH10" i="13" s="1"/>
  <c r="GQ9" i="13"/>
  <c r="HW9" i="13" s="1"/>
  <c r="JB9" i="13" s="1"/>
  <c r="KH9" i="13" s="1"/>
  <c r="GQ8" i="13"/>
  <c r="HW8" i="13" s="1"/>
  <c r="JB8" i="13" s="1"/>
  <c r="KH8" i="13" s="1"/>
  <c r="GQ7" i="13"/>
  <c r="HW7" i="13" s="1"/>
  <c r="JB7" i="13" s="1"/>
  <c r="KH7" i="13" s="1"/>
  <c r="GQ6" i="13"/>
  <c r="HW6" i="13" s="1"/>
  <c r="JB6" i="13" s="1"/>
  <c r="KH6" i="13" s="1"/>
  <c r="GQ5" i="13"/>
  <c r="HW5" i="13" s="1"/>
  <c r="JB5" i="13" s="1"/>
  <c r="KH5" i="13" s="1"/>
  <c r="GQ4" i="13"/>
  <c r="GQ44" i="13" l="1"/>
  <c r="HW4" i="13"/>
  <c r="JB4" i="13" s="1"/>
  <c r="KH4" i="13" s="1"/>
  <c r="GT40" i="3" l="1"/>
  <c r="HZ40" i="3" s="1"/>
  <c r="JF40" i="3" s="1"/>
  <c r="KL40" i="3" s="1"/>
  <c r="GT39" i="3"/>
  <c r="HZ39" i="3" s="1"/>
  <c r="JF39" i="3" s="1"/>
  <c r="KL39" i="3" s="1"/>
  <c r="GT37" i="3"/>
  <c r="HZ37" i="3" s="1"/>
  <c r="JF37" i="3" s="1"/>
  <c r="KL37" i="3" s="1"/>
  <c r="GT36" i="3"/>
  <c r="HZ36" i="3" s="1"/>
  <c r="JF36" i="3" s="1"/>
  <c r="KL36" i="3" s="1"/>
  <c r="GT35" i="3"/>
  <c r="HZ35" i="3" s="1"/>
  <c r="JF35" i="3" s="1"/>
  <c r="KL35" i="3" s="1"/>
  <c r="GT34" i="3"/>
  <c r="HZ34" i="3" s="1"/>
  <c r="JF34" i="3" s="1"/>
  <c r="KL34" i="3" s="1"/>
  <c r="GT33" i="3"/>
  <c r="HZ33" i="3" s="1"/>
  <c r="JF33" i="3" s="1"/>
  <c r="KL33" i="3" s="1"/>
  <c r="GT32" i="3"/>
  <c r="HZ32" i="3" s="1"/>
  <c r="JF32" i="3" s="1"/>
  <c r="KL32" i="3" s="1"/>
  <c r="GT30" i="3"/>
  <c r="HZ30" i="3" s="1"/>
  <c r="JF30" i="3" s="1"/>
  <c r="KL30" i="3" s="1"/>
  <c r="GT29" i="3"/>
  <c r="HZ29" i="3" s="1"/>
  <c r="JF29" i="3" s="1"/>
  <c r="KL29" i="3" s="1"/>
  <c r="GT28" i="3"/>
  <c r="HZ28" i="3" s="1"/>
  <c r="JF28" i="3" s="1"/>
  <c r="KL28" i="3" s="1"/>
  <c r="GT27" i="3"/>
  <c r="HZ27" i="3" s="1"/>
  <c r="JF27" i="3" s="1"/>
  <c r="KL27" i="3" s="1"/>
  <c r="GT26" i="3"/>
  <c r="HZ26" i="3" s="1"/>
  <c r="JF26" i="3" s="1"/>
  <c r="KL26" i="3" s="1"/>
  <c r="GT25" i="3"/>
  <c r="HZ25" i="3" s="1"/>
  <c r="JF25" i="3" s="1"/>
  <c r="KL25" i="3" s="1"/>
  <c r="GT24" i="3"/>
  <c r="HZ24" i="3" s="1"/>
  <c r="JF24" i="3" s="1"/>
  <c r="KL24" i="3" s="1"/>
  <c r="GT22" i="3"/>
  <c r="HZ22" i="3" s="1"/>
  <c r="JF22" i="3" s="1"/>
  <c r="KL22" i="3" s="1"/>
  <c r="GT21" i="3"/>
  <c r="HZ21" i="3" s="1"/>
  <c r="JF21" i="3" s="1"/>
  <c r="KL21" i="3" s="1"/>
  <c r="GT20" i="3"/>
  <c r="HZ20" i="3" s="1"/>
  <c r="JF20" i="3" s="1"/>
  <c r="KL20" i="3" s="1"/>
  <c r="GT19" i="3"/>
  <c r="HZ19" i="3" s="1"/>
  <c r="JF19" i="3" s="1"/>
  <c r="KL19" i="3" s="1"/>
  <c r="GT18" i="3"/>
  <c r="HZ18" i="3" s="1"/>
  <c r="JF18" i="3" s="1"/>
  <c r="KL18" i="3" s="1"/>
  <c r="GT17" i="3"/>
  <c r="HZ17" i="3" s="1"/>
  <c r="JF17" i="3" s="1"/>
  <c r="KL17" i="3" s="1"/>
  <c r="GT16" i="3"/>
  <c r="HZ16" i="3" s="1"/>
  <c r="JF16" i="3" s="1"/>
  <c r="KL16" i="3" s="1"/>
  <c r="GT15" i="3"/>
  <c r="HZ15" i="3" s="1"/>
  <c r="JF15" i="3" s="1"/>
  <c r="KL15" i="3" s="1"/>
  <c r="GT14" i="3"/>
  <c r="HZ14" i="3" s="1"/>
  <c r="JF14" i="3" s="1"/>
  <c r="KL14" i="3" s="1"/>
  <c r="GT13" i="3"/>
  <c r="HZ13" i="3" s="1"/>
  <c r="JF13" i="3" s="1"/>
  <c r="KL13" i="3" s="1"/>
  <c r="GT12" i="3"/>
  <c r="HZ12" i="3" s="1"/>
  <c r="JF12" i="3" s="1"/>
  <c r="KL12" i="3" s="1"/>
  <c r="GT11" i="3"/>
  <c r="HZ11" i="3" s="1"/>
  <c r="JF11" i="3" s="1"/>
  <c r="KL11" i="3" s="1"/>
  <c r="GT6" i="3"/>
  <c r="HZ6" i="3" s="1"/>
  <c r="JF6" i="3" s="1"/>
  <c r="KL6" i="3" s="1"/>
  <c r="GT4" i="3"/>
  <c r="HZ4" i="3" s="1"/>
  <c r="JF4" i="3" s="1"/>
  <c r="KL4" i="3" s="1"/>
  <c r="EU44" i="13" l="1"/>
  <c r="EV44" i="13"/>
  <c r="EW44" i="13"/>
  <c r="EX44" i="13"/>
  <c r="EK44" i="13" l="1"/>
  <c r="EL44" i="13"/>
  <c r="EM44" i="13"/>
  <c r="EN44" i="13"/>
  <c r="EO44" i="13"/>
  <c r="EP44" i="13"/>
  <c r="EQ44" i="13"/>
  <c r="ER44" i="13"/>
  <c r="ES44" i="13"/>
  <c r="ET44" i="13"/>
  <c r="A35" i="18" l="1"/>
  <c r="A36" i="18"/>
  <c r="A37" i="18" s="1"/>
  <c r="A38" i="18" s="1"/>
  <c r="A39" i="18" s="1"/>
  <c r="A7" i="18" l="1"/>
  <c r="A8" i="18" s="1"/>
  <c r="A9" i="18" s="1"/>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48" i="18" s="1"/>
  <c r="A49" i="18" s="1"/>
  <c r="A50" i="18" s="1"/>
  <c r="FG50" i="6" l="1"/>
  <c r="FH50" i="6"/>
  <c r="FI50" i="6"/>
  <c r="FJ50" i="6"/>
  <c r="FK50" i="6"/>
  <c r="FL50" i="6"/>
  <c r="FM50" i="6"/>
  <c r="FN50" i="6"/>
  <c r="FO50" i="6"/>
  <c r="FP50" i="6"/>
  <c r="FQ50" i="6"/>
  <c r="FR50" i="6"/>
  <c r="FS50" i="6"/>
  <c r="FT50" i="6"/>
  <c r="FU50" i="6"/>
  <c r="FV50" i="6"/>
  <c r="FW50" i="6"/>
  <c r="FX50" i="6"/>
  <c r="FY50" i="6"/>
  <c r="FZ50" i="6"/>
  <c r="GA50" i="6"/>
  <c r="GB50" i="6"/>
  <c r="GC50" i="6"/>
  <c r="GD50" i="6"/>
  <c r="GE50" i="6"/>
  <c r="GF50" i="6"/>
  <c r="GG50" i="6"/>
  <c r="GH50" i="6"/>
  <c r="EJ44" i="13" l="1"/>
  <c r="EI48" i="2"/>
  <c r="EJ48" i="2"/>
  <c r="EK48" i="2"/>
  <c r="EL48" i="2"/>
  <c r="EM48" i="2"/>
  <c r="EN48" i="2"/>
  <c r="EO48" i="2"/>
  <c r="EP48" i="2"/>
  <c r="EQ48" i="2"/>
  <c r="ER48" i="2"/>
  <c r="ES48" i="2"/>
  <c r="ET48" i="2"/>
  <c r="EU48" i="2"/>
  <c r="EV48" i="2"/>
  <c r="EW48" i="2"/>
  <c r="EX48" i="2"/>
  <c r="EY48" i="2"/>
  <c r="EZ48" i="2"/>
  <c r="FA48" i="2"/>
  <c r="FB48" i="2"/>
  <c r="FC48" i="2"/>
  <c r="FD48" i="2"/>
  <c r="FE48" i="2"/>
  <c r="FF48" i="2"/>
  <c r="FG48" i="2"/>
  <c r="FH48" i="2"/>
  <c r="FI48" i="2"/>
  <c r="EH48" i="2" l="1"/>
  <c r="EI44" i="13"/>
  <c r="EG48" i="2"/>
  <c r="FF50" i="6"/>
  <c r="EH44" i="13"/>
  <c r="FJ46" i="2"/>
  <c r="FJ45" i="2"/>
  <c r="FJ44" i="2"/>
  <c r="FJ42" i="2"/>
  <c r="FJ41" i="2"/>
  <c r="FJ40" i="2"/>
  <c r="FJ39" i="2"/>
  <c r="FJ38" i="2"/>
  <c r="FJ37" i="2"/>
  <c r="FJ36" i="2"/>
  <c r="FJ35" i="2"/>
  <c r="FJ34" i="2"/>
  <c r="FJ32" i="2"/>
  <c r="FJ30" i="2"/>
  <c r="FJ29" i="2"/>
  <c r="FJ27" i="2"/>
  <c r="FJ26" i="2"/>
  <c r="FJ25" i="2"/>
  <c r="FJ31" i="2"/>
  <c r="FJ24" i="2"/>
  <c r="FJ22" i="2"/>
  <c r="FJ21" i="2"/>
  <c r="FJ19" i="2"/>
  <c r="FJ18" i="2"/>
  <c r="FJ17" i="2"/>
  <c r="FJ15" i="2"/>
  <c r="FJ14" i="2"/>
  <c r="FJ33" i="2"/>
  <c r="FJ11" i="2"/>
  <c r="FJ10" i="2"/>
  <c r="FJ9" i="2"/>
  <c r="FJ7" i="2"/>
  <c r="FJ6" i="2"/>
  <c r="FJ5" i="2"/>
  <c r="FJ4" i="2"/>
  <c r="GI36" i="6"/>
  <c r="GI35" i="6"/>
  <c r="GI34" i="6"/>
  <c r="GI33" i="6"/>
  <c r="GI32" i="6"/>
  <c r="GI31" i="6"/>
  <c r="GI30" i="6"/>
  <c r="GI29" i="6"/>
  <c r="GI28" i="6"/>
  <c r="GI27" i="6"/>
  <c r="GI26" i="6"/>
  <c r="GI25" i="6"/>
  <c r="GI24" i="6"/>
  <c r="GI23" i="6"/>
  <c r="GI22" i="6"/>
  <c r="GI21" i="6"/>
  <c r="GI20" i="6"/>
  <c r="GI19" i="6"/>
  <c r="GI18" i="6"/>
  <c r="GI17" i="6"/>
  <c r="GI16" i="6"/>
  <c r="GI15" i="6"/>
  <c r="GI14" i="6"/>
  <c r="GI13" i="6"/>
  <c r="GI12" i="6"/>
  <c r="GI11" i="6"/>
  <c r="GI10" i="6"/>
  <c r="GI9" i="6"/>
  <c r="GI8" i="6"/>
  <c r="GI7" i="6"/>
  <c r="GI6" i="6"/>
  <c r="GI5" i="6"/>
  <c r="GI4" i="6"/>
  <c r="FK43" i="13"/>
  <c r="FK42" i="13"/>
  <c r="FK41" i="13"/>
  <c r="FK50" i="13"/>
  <c r="FK40" i="13"/>
  <c r="FK39" i="13"/>
  <c r="FK37" i="13"/>
  <c r="FK36" i="13"/>
  <c r="FK35" i="13"/>
  <c r="FK34" i="13"/>
  <c r="FK33" i="13"/>
  <c r="FK32" i="13"/>
  <c r="FK31" i="13"/>
  <c r="FK30" i="13"/>
  <c r="FK29" i="13"/>
  <c r="FK28" i="13"/>
  <c r="FK27" i="13"/>
  <c r="FK26" i="13"/>
  <c r="FK25" i="13"/>
  <c r="FK24" i="13"/>
  <c r="FK23" i="13"/>
  <c r="FK22" i="13"/>
  <c r="FK21" i="13"/>
  <c r="FK20" i="13"/>
  <c r="FK19" i="13"/>
  <c r="FK18" i="13"/>
  <c r="FK16" i="13"/>
  <c r="FK15" i="13"/>
  <c r="FK14" i="13"/>
  <c r="FK13" i="13"/>
  <c r="FK38" i="13"/>
  <c r="FK12" i="13"/>
  <c r="FK11" i="13"/>
  <c r="FK10" i="13"/>
  <c r="FK9" i="13"/>
  <c r="FK8" i="13"/>
  <c r="FK7" i="13"/>
  <c r="FK6" i="13"/>
  <c r="FK5" i="13"/>
  <c r="FK4" i="13"/>
  <c r="FN40" i="3"/>
  <c r="FN39" i="3"/>
  <c r="FN37" i="3"/>
  <c r="FN36" i="3"/>
  <c r="FN35" i="3"/>
  <c r="FN34" i="3"/>
  <c r="FN33" i="3"/>
  <c r="FN32" i="3"/>
  <c r="FN30" i="3"/>
  <c r="FN29" i="3"/>
  <c r="FN28" i="3"/>
  <c r="FN27" i="3"/>
  <c r="FN26" i="3"/>
  <c r="FN25" i="3"/>
  <c r="FN24" i="3"/>
  <c r="FN22" i="3"/>
  <c r="FN21" i="3"/>
  <c r="FN20" i="3"/>
  <c r="FN19" i="3"/>
  <c r="FN18" i="3"/>
  <c r="FN17" i="3"/>
  <c r="FN16" i="3"/>
  <c r="FN15" i="3"/>
  <c r="FN14" i="3"/>
  <c r="FN13" i="3"/>
  <c r="FN12" i="3"/>
  <c r="FN11" i="3"/>
  <c r="FN9" i="3"/>
  <c r="FN6" i="3"/>
  <c r="FN4" i="3"/>
  <c r="FJ47" i="2" l="1"/>
  <c r="ED5" i="2"/>
  <c r="ED6" i="2"/>
  <c r="ED7" i="2"/>
  <c r="ED9" i="2"/>
  <c r="ED10" i="2"/>
  <c r="ED11" i="2"/>
  <c r="ED33" i="2"/>
  <c r="ED14" i="2"/>
  <c r="ED15" i="2"/>
  <c r="ED17" i="2"/>
  <c r="ED18" i="2"/>
  <c r="ED19" i="2"/>
  <c r="ED21" i="2"/>
  <c r="ED22" i="2"/>
  <c r="ED24" i="2"/>
  <c r="ED31" i="2"/>
  <c r="ED25" i="2"/>
  <c r="ED26" i="2"/>
  <c r="ED27" i="2"/>
  <c r="ED29" i="2"/>
  <c r="ED30" i="2"/>
  <c r="ED32" i="2"/>
  <c r="ED34" i="2"/>
  <c r="ED35" i="2"/>
  <c r="ED36" i="2"/>
  <c r="ED37" i="2"/>
  <c r="ED38" i="2"/>
  <c r="ED39" i="2"/>
  <c r="ED40" i="2"/>
  <c r="ED41" i="2"/>
  <c r="ED42" i="2"/>
  <c r="ED44" i="2"/>
  <c r="ED45" i="2"/>
  <c r="ED46" i="2"/>
  <c r="ED4" i="2"/>
  <c r="ED47" i="2" l="1"/>
  <c r="FC5" i="6"/>
  <c r="FC6" i="6"/>
  <c r="FC7" i="6"/>
  <c r="FC8" i="6"/>
  <c r="FC9" i="6"/>
  <c r="FC10" i="6"/>
  <c r="FC11" i="6"/>
  <c r="FC12" i="6"/>
  <c r="FC13" i="6"/>
  <c r="FC14" i="6"/>
  <c r="FC15" i="6"/>
  <c r="FC16" i="6"/>
  <c r="FC17" i="6"/>
  <c r="FC18" i="6"/>
  <c r="FC19" i="6"/>
  <c r="FC20" i="6"/>
  <c r="FC21" i="6"/>
  <c r="FC22" i="6"/>
  <c r="FC23" i="6"/>
  <c r="FC24" i="6"/>
  <c r="FC25" i="6"/>
  <c r="FC26" i="6"/>
  <c r="FC27" i="6"/>
  <c r="FC28" i="6"/>
  <c r="FC29" i="6"/>
  <c r="FC30" i="6"/>
  <c r="FC31" i="6"/>
  <c r="FC32" i="6"/>
  <c r="FC33" i="6"/>
  <c r="FC34" i="6"/>
  <c r="FC35" i="6"/>
  <c r="FC36" i="6"/>
  <c r="FC4" i="6"/>
  <c r="KI3" i="2" l="1"/>
  <c r="A25" i="7" l="1"/>
  <c r="A6" i="7"/>
  <c r="A7" i="7" s="1"/>
  <c r="A8" i="7" s="1"/>
  <c r="A9" i="7" s="1"/>
  <c r="A10" i="7" s="1"/>
  <c r="A11" i="7" s="1"/>
  <c r="A12" i="7" s="1"/>
  <c r="A13" i="7" s="1"/>
  <c r="A14" i="7" s="1"/>
  <c r="A15" i="7" s="1"/>
  <c r="A16" i="7" s="1"/>
  <c r="A17" i="7" s="1"/>
  <c r="A18" i="7" s="1"/>
  <c r="A19" i="7" s="1"/>
  <c r="A20" i="7" s="1"/>
  <c r="A21" i="7" s="1"/>
  <c r="A22" i="7" s="1"/>
  <c r="DQ4" i="6" l="1"/>
  <c r="CY42" i="13" l="1"/>
  <c r="EE42" i="13" s="1"/>
  <c r="CY43" i="13"/>
  <c r="EE43" i="13" s="1"/>
  <c r="CX46" i="2"/>
  <c r="CX45" i="2"/>
  <c r="CX44" i="2"/>
  <c r="CX42" i="2"/>
  <c r="CX41" i="2"/>
  <c r="CX40" i="2"/>
  <c r="CX39" i="2"/>
  <c r="CX38" i="2"/>
  <c r="CX37" i="2"/>
  <c r="CX36" i="2"/>
  <c r="CX35" i="2"/>
  <c r="CX34" i="2"/>
  <c r="CX32" i="2"/>
  <c r="CX30" i="2"/>
  <c r="CX29" i="2"/>
  <c r="CX27" i="2"/>
  <c r="CX26" i="2"/>
  <c r="CX25" i="2"/>
  <c r="CX31" i="2"/>
  <c r="CX24" i="2"/>
  <c r="CX22" i="2"/>
  <c r="CX21" i="2"/>
  <c r="CX19" i="2"/>
  <c r="CX18" i="2"/>
  <c r="CX17" i="2"/>
  <c r="CX15" i="2"/>
  <c r="CX14" i="2"/>
  <c r="CX33" i="2"/>
  <c r="CX11" i="2"/>
  <c r="CX10" i="2"/>
  <c r="CX9" i="2"/>
  <c r="CX7" i="2"/>
  <c r="CX6" i="2"/>
  <c r="CX5" i="2"/>
  <c r="CX4" i="2"/>
  <c r="DQ36" i="6"/>
  <c r="DQ35" i="6"/>
  <c r="DQ34" i="6"/>
  <c r="DQ33" i="6"/>
  <c r="DQ32" i="6"/>
  <c r="DQ31" i="6"/>
  <c r="DQ30" i="6"/>
  <c r="DQ29" i="6"/>
  <c r="DQ28" i="6"/>
  <c r="DQ27" i="6"/>
  <c r="DQ26" i="6"/>
  <c r="DQ25" i="6"/>
  <c r="DQ24" i="6"/>
  <c r="DQ23" i="6"/>
  <c r="DQ22" i="6"/>
  <c r="DQ21" i="6"/>
  <c r="DQ20" i="6"/>
  <c r="DQ19" i="6"/>
  <c r="DQ18" i="6"/>
  <c r="DQ17" i="6"/>
  <c r="DQ16" i="6"/>
  <c r="DQ15" i="6"/>
  <c r="DQ14" i="6"/>
  <c r="DQ13" i="6"/>
  <c r="DQ12" i="6"/>
  <c r="DQ11" i="6"/>
  <c r="DQ10" i="6"/>
  <c r="DQ9" i="6"/>
  <c r="DQ8" i="6"/>
  <c r="DQ7" i="6"/>
  <c r="DQ6" i="6"/>
  <c r="DQ5" i="6"/>
  <c r="CY41" i="13"/>
  <c r="EE41" i="13" s="1"/>
  <c r="CY50" i="13"/>
  <c r="EE50" i="13" s="1"/>
  <c r="CY40" i="13"/>
  <c r="EE40" i="13" s="1"/>
  <c r="CY39" i="13"/>
  <c r="EE39" i="13" s="1"/>
  <c r="CY37" i="13"/>
  <c r="EE37" i="13" s="1"/>
  <c r="CY36" i="13"/>
  <c r="EE36" i="13" s="1"/>
  <c r="CY35" i="13"/>
  <c r="EE35" i="13" s="1"/>
  <c r="CY34" i="13"/>
  <c r="EE34" i="13" s="1"/>
  <c r="CY33" i="13"/>
  <c r="EE33" i="13" s="1"/>
  <c r="CY32" i="13"/>
  <c r="EE32" i="13" s="1"/>
  <c r="CY31" i="13"/>
  <c r="EE31" i="13" s="1"/>
  <c r="CY30" i="13"/>
  <c r="EE30" i="13" s="1"/>
  <c r="CY29" i="13"/>
  <c r="EE29" i="13" s="1"/>
  <c r="CY28" i="13"/>
  <c r="EE28" i="13" s="1"/>
  <c r="CY27" i="13"/>
  <c r="EE27" i="13" s="1"/>
  <c r="CY26" i="13"/>
  <c r="EE26" i="13" s="1"/>
  <c r="CY25" i="13"/>
  <c r="EE25" i="13" s="1"/>
  <c r="CY24" i="13"/>
  <c r="EE24" i="13" s="1"/>
  <c r="CY23" i="13"/>
  <c r="EE23" i="13" s="1"/>
  <c r="CY22" i="13"/>
  <c r="EE22" i="13" s="1"/>
  <c r="CY21" i="13"/>
  <c r="EE21" i="13" s="1"/>
  <c r="CY20" i="13"/>
  <c r="EE20" i="13" s="1"/>
  <c r="CY19" i="13"/>
  <c r="EE19" i="13" s="1"/>
  <c r="CY18" i="13"/>
  <c r="EE18" i="13" s="1"/>
  <c r="CY16" i="13"/>
  <c r="EE16" i="13" s="1"/>
  <c r="CY15" i="13"/>
  <c r="EE15" i="13" s="1"/>
  <c r="CY14" i="13"/>
  <c r="EE14" i="13" s="1"/>
  <c r="CY13" i="13"/>
  <c r="EE13" i="13" s="1"/>
  <c r="CY38" i="13"/>
  <c r="EE38" i="13" s="1"/>
  <c r="CY12" i="13"/>
  <c r="EE12" i="13" s="1"/>
  <c r="CY11" i="13"/>
  <c r="EE11" i="13" s="1"/>
  <c r="CY10" i="13"/>
  <c r="EE10" i="13" s="1"/>
  <c r="CY9" i="13"/>
  <c r="EE9" i="13" s="1"/>
  <c r="CY8" i="13"/>
  <c r="EE8" i="13" s="1"/>
  <c r="CY7" i="13"/>
  <c r="EE7" i="13" s="1"/>
  <c r="CY6" i="13"/>
  <c r="EE6" i="13" s="1"/>
  <c r="CY5" i="13"/>
  <c r="EE5" i="13" s="1"/>
  <c r="CY4" i="13"/>
  <c r="EE4" i="13" s="1"/>
  <c r="DB40" i="3"/>
  <c r="EH40" i="3" s="1"/>
  <c r="DB39" i="3"/>
  <c r="EH39" i="3" s="1"/>
  <c r="DB37" i="3"/>
  <c r="EH37" i="3" s="1"/>
  <c r="DB36" i="3"/>
  <c r="EH36" i="3" s="1"/>
  <c r="DB35" i="3"/>
  <c r="EH35" i="3" s="1"/>
  <c r="DB34" i="3"/>
  <c r="EH34" i="3" s="1"/>
  <c r="DB33" i="3"/>
  <c r="EH33" i="3" s="1"/>
  <c r="DB32" i="3"/>
  <c r="EH32" i="3" s="1"/>
  <c r="DB30" i="3"/>
  <c r="EH30" i="3" s="1"/>
  <c r="DB29" i="3"/>
  <c r="EH29" i="3" s="1"/>
  <c r="DB28" i="3"/>
  <c r="EH28" i="3" s="1"/>
  <c r="DB27" i="3"/>
  <c r="EH27" i="3" s="1"/>
  <c r="DB26" i="3"/>
  <c r="EH26" i="3" s="1"/>
  <c r="DB25" i="3"/>
  <c r="EH25" i="3" s="1"/>
  <c r="DB24" i="3"/>
  <c r="EH24" i="3" s="1"/>
  <c r="DB22" i="3"/>
  <c r="EH22" i="3" s="1"/>
  <c r="DB21" i="3"/>
  <c r="EH21" i="3" s="1"/>
  <c r="DB20" i="3"/>
  <c r="EH20" i="3" s="1"/>
  <c r="DB19" i="3"/>
  <c r="EH19" i="3" s="1"/>
  <c r="DB18" i="3"/>
  <c r="EH18" i="3" s="1"/>
  <c r="DB17" i="3"/>
  <c r="EH17" i="3" s="1"/>
  <c r="DB16" i="3"/>
  <c r="EH16" i="3" s="1"/>
  <c r="DB15" i="3"/>
  <c r="EH15" i="3" s="1"/>
  <c r="DB14" i="3"/>
  <c r="EH14" i="3" s="1"/>
  <c r="DB13" i="3"/>
  <c r="EH13" i="3" s="1"/>
  <c r="DB12" i="3"/>
  <c r="EH12" i="3" s="1"/>
  <c r="DB11" i="3"/>
  <c r="EH11" i="3" s="1"/>
  <c r="DB9" i="3"/>
  <c r="EH9" i="3" s="1"/>
  <c r="DB6" i="3"/>
  <c r="EH6" i="3" s="1"/>
  <c r="DB4" i="3"/>
  <c r="EH4" i="3" s="1"/>
  <c r="CX47" i="2" l="1"/>
  <c r="BS43" i="13"/>
  <c r="AM43" i="13"/>
  <c r="G43" i="13"/>
  <c r="BS42" i="13"/>
  <c r="AM42" i="13"/>
  <c r="G42" i="13"/>
  <c r="BS41" i="13"/>
  <c r="AM41" i="13"/>
  <c r="G41" i="13"/>
  <c r="BS50" i="13"/>
  <c r="AM50" i="13"/>
  <c r="G50" i="13"/>
  <c r="BS40" i="13"/>
  <c r="AM40" i="13"/>
  <c r="G40" i="13"/>
  <c r="BS39" i="13"/>
  <c r="AM39" i="13"/>
  <c r="G39" i="13"/>
  <c r="BS37" i="13"/>
  <c r="AM37" i="13"/>
  <c r="G37" i="13"/>
  <c r="BS36" i="13"/>
  <c r="AM36" i="13"/>
  <c r="G36" i="13"/>
  <c r="BS35" i="13"/>
  <c r="AM35" i="13"/>
  <c r="G35" i="13"/>
  <c r="BS34" i="13"/>
  <c r="AM34" i="13"/>
  <c r="G34" i="13"/>
  <c r="BS33" i="13"/>
  <c r="AM33" i="13"/>
  <c r="G33" i="13"/>
  <c r="BS32" i="13"/>
  <c r="AM32" i="13"/>
  <c r="G32" i="13"/>
  <c r="BS31" i="13"/>
  <c r="AM31" i="13"/>
  <c r="G31" i="13"/>
  <c r="BS30" i="13"/>
  <c r="AM30" i="13"/>
  <c r="G30" i="13"/>
  <c r="BS29" i="13"/>
  <c r="AM29" i="13"/>
  <c r="G29" i="13"/>
  <c r="BS28" i="13"/>
  <c r="AM28" i="13"/>
  <c r="G28" i="13"/>
  <c r="BS27" i="13"/>
  <c r="AM27" i="13"/>
  <c r="G27" i="13"/>
  <c r="BS26" i="13"/>
  <c r="AM26" i="13"/>
  <c r="G26" i="13"/>
  <c r="BS25" i="13"/>
  <c r="AM25" i="13"/>
  <c r="G25" i="13"/>
  <c r="BS24" i="13"/>
  <c r="AM24" i="13"/>
  <c r="G24" i="13"/>
  <c r="BS23" i="13"/>
  <c r="AM23" i="13"/>
  <c r="G23" i="13"/>
  <c r="BS22" i="13"/>
  <c r="AM22" i="13"/>
  <c r="G22" i="13"/>
  <c r="BS21" i="13"/>
  <c r="AM21" i="13"/>
  <c r="G21" i="13"/>
  <c r="BS20" i="13"/>
  <c r="AM20" i="13"/>
  <c r="G20" i="13"/>
  <c r="BS19" i="13"/>
  <c r="AM19" i="13"/>
  <c r="G19" i="13"/>
  <c r="BS18" i="13"/>
  <c r="AM18" i="13"/>
  <c r="G18" i="13"/>
  <c r="BS16" i="13"/>
  <c r="AM16" i="13"/>
  <c r="G16" i="13"/>
  <c r="BS15" i="13"/>
  <c r="AM15" i="13"/>
  <c r="G15" i="13"/>
  <c r="BS14" i="13"/>
  <c r="AM14" i="13"/>
  <c r="G14" i="13"/>
  <c r="BS13" i="13"/>
  <c r="AM13" i="13"/>
  <c r="G13" i="13"/>
  <c r="BS38" i="13"/>
  <c r="AM38" i="13"/>
  <c r="G38" i="13"/>
  <c r="BS12" i="13"/>
  <c r="AM12" i="13"/>
  <c r="G12" i="13"/>
  <c r="BS11" i="13"/>
  <c r="AM11" i="13"/>
  <c r="G11" i="13"/>
  <c r="BS10" i="13"/>
  <c r="AM10" i="13"/>
  <c r="G10" i="13"/>
  <c r="BS9" i="13"/>
  <c r="AM9" i="13"/>
  <c r="G9" i="13"/>
  <c r="BS8" i="13"/>
  <c r="AM8" i="13"/>
  <c r="BS7" i="13"/>
  <c r="AM7" i="13"/>
  <c r="G7" i="13"/>
  <c r="BS6" i="13"/>
  <c r="AM6" i="13"/>
  <c r="G6" i="13"/>
  <c r="BS5" i="13"/>
  <c r="AM5" i="13"/>
  <c r="G5" i="13"/>
  <c r="BS4" i="13"/>
  <c r="AM4" i="13"/>
  <c r="G4" i="13"/>
  <c r="G45" i="13" l="1"/>
  <c r="BR46" i="2"/>
  <c r="BR45" i="2"/>
  <c r="BR44" i="2"/>
  <c r="BR42" i="2"/>
  <c r="BR41" i="2"/>
  <c r="BR40" i="2"/>
  <c r="BR39" i="2"/>
  <c r="BR38" i="2"/>
  <c r="BR37" i="2"/>
  <c r="BR36" i="2"/>
  <c r="BR35" i="2"/>
  <c r="BR34" i="2"/>
  <c r="BR32" i="2"/>
  <c r="BR30" i="2"/>
  <c r="BR29" i="2"/>
  <c r="BR27" i="2"/>
  <c r="BR26" i="2"/>
  <c r="BR25" i="2"/>
  <c r="BR31" i="2"/>
  <c r="BR24" i="2"/>
  <c r="BR22" i="2"/>
  <c r="BR21" i="2"/>
  <c r="BR19" i="2"/>
  <c r="BR18" i="2"/>
  <c r="BR17" i="2"/>
  <c r="BR15" i="2"/>
  <c r="BR14" i="2"/>
  <c r="BR33" i="2"/>
  <c r="BR11" i="2"/>
  <c r="BR10" i="2"/>
  <c r="BR9" i="2"/>
  <c r="BR7" i="2"/>
  <c r="BR6" i="2"/>
  <c r="BR5" i="2"/>
  <c r="BR4" i="2"/>
  <c r="CK36" i="6"/>
  <c r="CK35" i="6"/>
  <c r="CK34" i="6"/>
  <c r="CK33" i="6"/>
  <c r="CK32" i="6"/>
  <c r="CK31" i="6"/>
  <c r="CK30" i="6"/>
  <c r="CK29" i="6"/>
  <c r="CK28" i="6"/>
  <c r="CK27" i="6"/>
  <c r="CK26" i="6"/>
  <c r="CK25" i="6"/>
  <c r="CK24" i="6"/>
  <c r="CK23" i="6"/>
  <c r="CK22" i="6"/>
  <c r="CK21" i="6"/>
  <c r="CK20" i="6"/>
  <c r="CK19" i="6"/>
  <c r="CK18" i="6"/>
  <c r="CK17" i="6"/>
  <c r="CK16" i="6"/>
  <c r="CK15" i="6"/>
  <c r="CK14" i="6"/>
  <c r="CK13" i="6"/>
  <c r="CK12" i="6"/>
  <c r="CK11" i="6"/>
  <c r="CK10" i="6"/>
  <c r="CK9" i="6"/>
  <c r="CK8" i="6"/>
  <c r="CK7" i="6"/>
  <c r="CK6" i="6"/>
  <c r="CK5" i="6"/>
  <c r="CK4" i="6"/>
  <c r="BR47" i="2" l="1"/>
  <c r="A6" i="3"/>
  <c r="BR44" i="12"/>
  <c r="AL44" i="12"/>
  <c r="F44" i="12"/>
  <c r="BR43" i="12"/>
  <c r="AL43" i="12"/>
  <c r="F43" i="12"/>
  <c r="BR42" i="12"/>
  <c r="AL42" i="12"/>
  <c r="F42" i="12"/>
  <c r="BR41" i="12"/>
  <c r="AL41" i="12"/>
  <c r="F41" i="12"/>
  <c r="BR40" i="12"/>
  <c r="AL40" i="12"/>
  <c r="F40" i="12"/>
  <c r="BR39" i="12"/>
  <c r="AL39" i="12"/>
  <c r="F39" i="12"/>
  <c r="BR38" i="12"/>
  <c r="AL38" i="12"/>
  <c r="F38" i="12"/>
  <c r="BR37" i="12"/>
  <c r="AL37" i="12"/>
  <c r="F37" i="12"/>
  <c r="BR36" i="12"/>
  <c r="AL36" i="12"/>
  <c r="F36" i="12"/>
  <c r="BR35" i="12"/>
  <c r="AL35" i="12"/>
  <c r="F35" i="12"/>
  <c r="BR34" i="12"/>
  <c r="AL34" i="12"/>
  <c r="F34" i="12"/>
  <c r="BR33" i="12"/>
  <c r="AL33" i="12"/>
  <c r="F33" i="12"/>
  <c r="BR32" i="12"/>
  <c r="AL32" i="12"/>
  <c r="F32" i="12"/>
  <c r="BR31" i="12"/>
  <c r="AL31" i="12"/>
  <c r="F31" i="12"/>
  <c r="BR30" i="12"/>
  <c r="AL30" i="12"/>
  <c r="F30" i="12"/>
  <c r="BR29" i="12"/>
  <c r="AL29" i="12"/>
  <c r="F29" i="12"/>
  <c r="BR28" i="12"/>
  <c r="AL28" i="12"/>
  <c r="F28" i="12"/>
  <c r="BR27" i="12"/>
  <c r="AL27" i="12"/>
  <c r="F27" i="12"/>
  <c r="BR26" i="12"/>
  <c r="AL26" i="12"/>
  <c r="F26" i="12"/>
  <c r="BR25" i="12"/>
  <c r="AL25" i="12"/>
  <c r="F25" i="12"/>
  <c r="BR24" i="12"/>
  <c r="AL24" i="12"/>
  <c r="F24" i="12"/>
  <c r="BR23" i="12"/>
  <c r="AL23" i="12"/>
  <c r="F23" i="12"/>
  <c r="BR22" i="12"/>
  <c r="AL22" i="12"/>
  <c r="F22" i="12"/>
  <c r="BR21" i="12"/>
  <c r="AL21" i="12"/>
  <c r="F21" i="12"/>
  <c r="BR20" i="12"/>
  <c r="AL20" i="12"/>
  <c r="F20" i="12"/>
  <c r="BR19" i="12"/>
  <c r="AL19" i="12"/>
  <c r="F19" i="12"/>
  <c r="BR18" i="12"/>
  <c r="AL18" i="12"/>
  <c r="F18" i="12"/>
  <c r="BR17" i="12"/>
  <c r="AL17" i="12"/>
  <c r="F17" i="12"/>
  <c r="BR16" i="12"/>
  <c r="AL16" i="12"/>
  <c r="F16" i="12"/>
  <c r="BR15" i="12"/>
  <c r="AL15" i="12"/>
  <c r="F15" i="12"/>
  <c r="BR14" i="12"/>
  <c r="AL14" i="12"/>
  <c r="F14" i="12"/>
  <c r="BR13" i="12"/>
  <c r="AL13" i="12"/>
  <c r="F13" i="12"/>
  <c r="BR12" i="12"/>
  <c r="AL12" i="12"/>
  <c r="F12" i="12"/>
  <c r="BR11" i="12"/>
  <c r="AL11" i="12"/>
  <c r="F11" i="12"/>
  <c r="BR10" i="12"/>
  <c r="AL10" i="12"/>
  <c r="F10" i="12"/>
  <c r="BR9" i="12"/>
  <c r="AL9" i="12"/>
  <c r="F9" i="12"/>
  <c r="BR8" i="12"/>
  <c r="AL8" i="12"/>
  <c r="F8" i="12"/>
  <c r="BR7" i="12"/>
  <c r="AL7" i="12"/>
  <c r="F7" i="12"/>
  <c r="BR6" i="12"/>
  <c r="AL6" i="12"/>
  <c r="F6" i="12"/>
  <c r="BR5" i="12"/>
  <c r="AL5" i="12"/>
  <c r="F5" i="12"/>
  <c r="BR4" i="12"/>
  <c r="AL4" i="12"/>
  <c r="F4" i="12"/>
  <c r="BU40" i="3"/>
  <c r="BU39" i="3"/>
  <c r="BU37" i="3"/>
  <c r="BU36" i="3"/>
  <c r="BU35" i="3"/>
  <c r="BU34" i="3"/>
  <c r="BU33" i="3"/>
  <c r="BU32" i="3"/>
  <c r="BU30" i="3"/>
  <c r="BU29" i="3"/>
  <c r="BU28" i="3"/>
  <c r="BU27" i="3"/>
  <c r="BU26" i="3"/>
  <c r="BU25" i="3"/>
  <c r="BU24" i="3"/>
  <c r="BU22" i="3"/>
  <c r="BU21" i="3"/>
  <c r="BU20" i="3"/>
  <c r="BU19" i="3"/>
  <c r="BU18" i="3"/>
  <c r="BU17" i="3"/>
  <c r="BU16" i="3"/>
  <c r="BU15" i="3"/>
  <c r="BU14" i="3"/>
  <c r="BU13" i="3"/>
  <c r="BU12" i="3"/>
  <c r="BU11" i="3"/>
  <c r="BU9" i="3"/>
  <c r="BU6" i="3"/>
  <c r="BU4" i="3"/>
  <c r="A15" i="3" l="1"/>
  <c r="A16" i="3" s="1"/>
  <c r="A17" i="3" s="1"/>
  <c r="A18" i="3" s="1"/>
  <c r="A19" i="3" s="1"/>
  <c r="A20" i="3" s="1"/>
  <c r="A21" i="3" s="1"/>
  <c r="A7" i="3"/>
  <c r="A8" i="3" s="1"/>
  <c r="A9" i="3" s="1"/>
  <c r="A10" i="3" s="1"/>
  <c r="A11" i="3" s="1"/>
  <c r="A12" i="3" s="1"/>
  <c r="A13" i="3" s="1"/>
  <c r="A14" i="3" s="1"/>
  <c r="AL5" i="2"/>
  <c r="AL6" i="2"/>
  <c r="AL7" i="2"/>
  <c r="AL9" i="2"/>
  <c r="AL10" i="2"/>
  <c r="AL11" i="2"/>
  <c r="AL33" i="2"/>
  <c r="AL14" i="2"/>
  <c r="AL15" i="2"/>
  <c r="AL17" i="2"/>
  <c r="AL18" i="2"/>
  <c r="AL19" i="2"/>
  <c r="AL21" i="2"/>
  <c r="AL22" i="2"/>
  <c r="AL24" i="2"/>
  <c r="AL31" i="2"/>
  <c r="AL25" i="2"/>
  <c r="AL26" i="2"/>
  <c r="AL27" i="2"/>
  <c r="AL29" i="2"/>
  <c r="AL30" i="2"/>
  <c r="AL32" i="2"/>
  <c r="AL34" i="2"/>
  <c r="AL35" i="2"/>
  <c r="AL36" i="2"/>
  <c r="AL37" i="2"/>
  <c r="AL38" i="2"/>
  <c r="AL39" i="2"/>
  <c r="AL40" i="2"/>
  <c r="AL41" i="2"/>
  <c r="AL42" i="2"/>
  <c r="AL44" i="2"/>
  <c r="AL45" i="2"/>
  <c r="AL46" i="2"/>
  <c r="AL4" i="2"/>
  <c r="AL47" i="2" l="1"/>
  <c r="A22" i="3"/>
  <c r="AL5" i="6"/>
  <c r="AL6" i="6"/>
  <c r="AL7" i="6"/>
  <c r="AL8" i="6"/>
  <c r="AL9" i="6"/>
  <c r="AL10" i="6"/>
  <c r="AL11" i="6"/>
  <c r="AL12" i="6"/>
  <c r="AL13" i="6"/>
  <c r="AL14" i="6"/>
  <c r="AL15" i="6"/>
  <c r="AL16" i="6"/>
  <c r="AL17" i="6"/>
  <c r="AL18" i="6"/>
  <c r="AL19" i="6"/>
  <c r="AL20" i="6"/>
  <c r="AL21" i="6"/>
  <c r="AL22" i="6"/>
  <c r="AL23" i="6"/>
  <c r="AL24" i="6"/>
  <c r="AL25" i="6"/>
  <c r="AL26" i="6"/>
  <c r="AL27" i="6"/>
  <c r="AL28" i="6"/>
  <c r="AL29" i="6"/>
  <c r="AL30" i="6"/>
  <c r="AL31" i="6"/>
  <c r="AL32" i="6"/>
  <c r="AL33" i="6"/>
  <c r="AL34" i="6"/>
  <c r="AL35" i="6"/>
  <c r="AL36" i="6"/>
  <c r="AL4" i="6"/>
  <c r="A23" i="3" l="1"/>
  <c r="A24" i="3" s="1"/>
  <c r="A25" i="3" s="1"/>
  <c r="A26" i="3" s="1"/>
  <c r="A27" i="3" s="1"/>
  <c r="A28" i="3" s="1"/>
  <c r="A29" i="3" s="1"/>
  <c r="A30" i="3" s="1"/>
  <c r="A31" i="3" s="1"/>
  <c r="A32" i="3" s="1"/>
  <c r="A33" i="3" s="1"/>
  <c r="A34" i="3" s="1"/>
  <c r="A35" i="3" s="1"/>
  <c r="A36" i="3" s="1"/>
  <c r="A37" i="3" s="1"/>
  <c r="A38" i="3" s="1"/>
  <c r="A39" i="3" s="1"/>
  <c r="A40" i="3" s="1"/>
  <c r="AO19" i="3"/>
  <c r="BV19" i="3" s="1"/>
  <c r="AO20" i="3"/>
  <c r="BV20" i="3" s="1"/>
  <c r="AO21" i="3"/>
  <c r="BV21" i="3" s="1"/>
  <c r="AO22" i="3"/>
  <c r="BV22" i="3" s="1"/>
  <c r="AO24" i="3"/>
  <c r="BV24" i="3" s="1"/>
  <c r="AO25" i="3"/>
  <c r="BV25" i="3" s="1"/>
  <c r="AO26" i="3"/>
  <c r="BV26" i="3" s="1"/>
  <c r="AO27" i="3"/>
  <c r="BV27" i="3" s="1"/>
  <c r="AO28" i="3"/>
  <c r="BV28" i="3" s="1"/>
  <c r="AO29" i="3"/>
  <c r="BV29" i="3" s="1"/>
  <c r="AO30" i="3"/>
  <c r="BV30" i="3" s="1"/>
  <c r="AO32" i="3"/>
  <c r="BV32" i="3" s="1"/>
  <c r="AO33" i="3"/>
  <c r="BV33" i="3" s="1"/>
  <c r="AO34" i="3"/>
  <c r="BV34" i="3" s="1"/>
  <c r="AO35" i="3"/>
  <c r="BV35" i="3" s="1"/>
  <c r="AO36" i="3"/>
  <c r="BV36" i="3" s="1"/>
  <c r="AO37" i="3"/>
  <c r="BV37" i="3" s="1"/>
  <c r="AO39" i="3"/>
  <c r="BV39" i="3" s="1"/>
  <c r="AO40" i="3"/>
  <c r="BV40" i="3" s="1"/>
  <c r="AO6" i="3"/>
  <c r="BV6" i="3" s="1"/>
  <c r="AO9" i="3"/>
  <c r="BV9" i="3" s="1"/>
  <c r="AO11" i="3"/>
  <c r="BV11" i="3" s="1"/>
  <c r="AO12" i="3"/>
  <c r="BV12" i="3" s="1"/>
  <c r="AO13" i="3"/>
  <c r="BV13" i="3" s="1"/>
  <c r="AO14" i="3"/>
  <c r="BV14" i="3" s="1"/>
  <c r="AO15" i="3"/>
  <c r="BV15" i="3" s="1"/>
  <c r="AO16" i="3"/>
  <c r="BV16" i="3" s="1"/>
  <c r="AO17" i="3"/>
  <c r="BV17" i="3" s="1"/>
  <c r="AO18" i="3"/>
  <c r="BV18" i="3" s="1"/>
  <c r="AO4" i="3"/>
  <c r="BV4" i="3" s="1"/>
  <c r="A11" i="9"/>
  <c r="A12" i="9" s="1"/>
  <c r="A13" i="9" s="1"/>
  <c r="A14" i="9" s="1"/>
  <c r="A15" i="9" s="1"/>
  <c r="A16" i="9" s="1"/>
  <c r="A17" i="9" s="1"/>
  <c r="A18" i="9" s="1"/>
  <c r="A19" i="9" l="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 i="6" l="1"/>
  <c r="A6" i="6" s="1"/>
  <c r="F5" i="6" l="1"/>
  <c r="F11" i="6" l="1"/>
  <c r="F36" i="6"/>
  <c r="F35" i="6"/>
  <c r="F34" i="6"/>
  <c r="F33" i="6"/>
  <c r="F32" i="6"/>
  <c r="F31" i="6"/>
  <c r="F30" i="6"/>
  <c r="F29" i="6"/>
  <c r="F28" i="6"/>
  <c r="F27" i="6"/>
  <c r="F8" i="6"/>
  <c r="F26" i="6"/>
  <c r="F25" i="6"/>
  <c r="F24" i="6"/>
  <c r="F23" i="6"/>
  <c r="F22" i="6"/>
  <c r="F21" i="6"/>
  <c r="F20" i="6"/>
  <c r="F19" i="6"/>
  <c r="F18" i="6"/>
  <c r="F17" i="6"/>
  <c r="F16" i="6"/>
  <c r="F15" i="6"/>
  <c r="F14" i="6"/>
  <c r="F13" i="6"/>
  <c r="F12" i="6"/>
  <c r="F9" i="6"/>
  <c r="F7" i="6"/>
  <c r="F6" i="6"/>
  <c r="F4" i="6"/>
  <c r="I22" i="3" l="1"/>
  <c r="I21" i="3"/>
  <c r="I20" i="3"/>
  <c r="I19" i="3"/>
  <c r="I18" i="3"/>
  <c r="I17" i="3"/>
  <c r="I16" i="3"/>
  <c r="I15" i="3"/>
  <c r="I4" i="3"/>
  <c r="F47" i="2" l="1"/>
  <c r="A7" i="6"/>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ID1" authorId="0" shapeId="0" xr:uid="{2FAB281A-4272-40E6-9CAA-542FAE3C6086}">
      <text>
        <r>
          <rPr>
            <b/>
            <sz val="9"/>
            <color indexed="81"/>
            <rFont val="Tahoma"/>
            <family val="2"/>
          </rPr>
          <t>Teacher:</t>
        </r>
        <r>
          <rPr>
            <sz val="9"/>
            <color indexed="81"/>
            <rFont val="Tahoma"/>
            <family val="2"/>
          </rPr>
          <t xml:space="preserve">
Attended Trainings</t>
        </r>
      </text>
    </comment>
    <comment ref="IE1" authorId="0" shapeId="0" xr:uid="{F2DE681B-38ED-446D-AF2F-7B633BB714A9}">
      <text>
        <r>
          <rPr>
            <b/>
            <sz val="9"/>
            <color indexed="81"/>
            <rFont val="Tahoma"/>
            <family val="2"/>
          </rPr>
          <t>Teacher:</t>
        </r>
        <r>
          <rPr>
            <sz val="9"/>
            <color indexed="81"/>
            <rFont val="Tahoma"/>
            <family val="2"/>
          </rPr>
          <t xml:space="preserve">
Attended Trainings</t>
        </r>
      </text>
    </comment>
    <comment ref="IH1" authorId="0" shapeId="0" xr:uid="{86FC48E3-CA8F-43B4-8660-A6AE9F845526}">
      <text>
        <r>
          <rPr>
            <b/>
            <sz val="9"/>
            <color indexed="81"/>
            <rFont val="Tahoma"/>
            <family val="2"/>
          </rPr>
          <t>Teacher:</t>
        </r>
        <r>
          <rPr>
            <sz val="9"/>
            <color indexed="81"/>
            <rFont val="Tahoma"/>
            <family val="2"/>
          </rPr>
          <t xml:space="preserve">
Finalize Grades
Updated SF9 of advisory students.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ID1" authorId="0" shapeId="0" xr:uid="{7B553912-FC7D-49CA-B9EA-68CD25E20E78}">
      <text>
        <r>
          <rPr>
            <b/>
            <sz val="9"/>
            <color indexed="81"/>
            <rFont val="Tahoma"/>
            <family val="2"/>
          </rPr>
          <t>Teacher:</t>
        </r>
        <r>
          <rPr>
            <sz val="9"/>
            <color indexed="81"/>
            <rFont val="Tahoma"/>
            <family val="2"/>
          </rPr>
          <t xml:space="preserve">
Attended Trainings</t>
        </r>
      </text>
    </comment>
    <comment ref="IE1" authorId="0" shapeId="0" xr:uid="{FEE79B41-99F3-4DBE-9A2F-30B85F2A806D}">
      <text>
        <r>
          <rPr>
            <b/>
            <sz val="9"/>
            <color indexed="81"/>
            <rFont val="Tahoma"/>
            <family val="2"/>
          </rPr>
          <t>Teacher:</t>
        </r>
        <r>
          <rPr>
            <sz val="9"/>
            <color indexed="81"/>
            <rFont val="Tahoma"/>
            <family val="2"/>
          </rPr>
          <t xml:space="preserve">
Attended Trainings</t>
        </r>
      </text>
    </comment>
    <comment ref="IH1" authorId="0" shapeId="0" xr:uid="{E79CB48F-037A-496F-AC87-4BE890D62BDC}">
      <text>
        <r>
          <rPr>
            <b/>
            <sz val="9"/>
            <color indexed="81"/>
            <rFont val="Tahoma"/>
            <family val="2"/>
          </rPr>
          <t>Teacher:</t>
        </r>
        <r>
          <rPr>
            <sz val="9"/>
            <color indexed="81"/>
            <rFont val="Tahoma"/>
            <family val="2"/>
          </rPr>
          <t xml:space="preserve">
Finalize Grades
Updated SF9 of advisory students.</t>
        </r>
      </text>
    </comment>
    <comment ref="W3" authorId="0" shapeId="0" xr:uid="{D67F5DA9-74AE-47FE-A5C4-42FF691648C0}">
      <text>
        <r>
          <rPr>
            <b/>
            <sz val="9"/>
            <color indexed="81"/>
            <rFont val="Tahoma"/>
            <family val="2"/>
          </rPr>
          <t>Teacher:</t>
        </r>
        <r>
          <rPr>
            <sz val="9"/>
            <color indexed="81"/>
            <rFont val="Tahoma"/>
            <family val="2"/>
          </rPr>
          <t xml:space="preserve">
Activity: 35 pts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U3" authorId="0" shapeId="0" xr:uid="{E2221698-258F-4352-80B4-834B0ABA6A7F}">
      <text>
        <r>
          <rPr>
            <b/>
            <sz val="9"/>
            <color indexed="81"/>
            <rFont val="Tahoma"/>
            <family val="2"/>
          </rPr>
          <t>Teacher:</t>
        </r>
        <r>
          <rPr>
            <sz val="9"/>
            <color indexed="81"/>
            <rFont val="Tahoma"/>
            <family val="2"/>
          </rPr>
          <t xml:space="preserve">
35 pts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AA3" authorId="0" shapeId="0" xr:uid="{21904FDE-EA8B-4C8A-A12D-635F2625AE78}">
      <text>
        <r>
          <rPr>
            <b/>
            <sz val="9"/>
            <color indexed="81"/>
            <rFont val="Tahoma"/>
            <family val="2"/>
          </rPr>
          <t>Teacher:</t>
        </r>
        <r>
          <rPr>
            <sz val="9"/>
            <color indexed="81"/>
            <rFont val="Tahoma"/>
            <family val="2"/>
          </rPr>
          <t xml:space="preserve">
30 PTS -L2:  GENERATING BUSINES IDEAS</t>
        </r>
      </text>
    </comment>
    <comment ref="AX3" authorId="0" shapeId="0" xr:uid="{238EBEF8-9BF2-4A46-8E48-BF5404C109AC}">
      <text>
        <r>
          <rPr>
            <b/>
            <sz val="9"/>
            <color indexed="81"/>
            <rFont val="Tahoma"/>
            <family val="2"/>
          </rPr>
          <t>Activity OHS 
50 pts.
Performance Task</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U3" authorId="0" shapeId="0" xr:uid="{E3A96D60-C850-4982-B790-28BC2540B24F}">
      <text>
        <r>
          <rPr>
            <b/>
            <sz val="9"/>
            <color indexed="81"/>
            <rFont val="Tahoma"/>
            <family val="2"/>
          </rPr>
          <t>Teacher:</t>
        </r>
        <r>
          <rPr>
            <sz val="9"/>
            <color indexed="81"/>
            <rFont val="Tahoma"/>
            <family val="2"/>
          </rPr>
          <t xml:space="preserve">
Activity : bahay, heart2x
35 pts.
</t>
        </r>
      </text>
    </comment>
    <comment ref="H35" authorId="0" shapeId="0" xr:uid="{0CECC379-A00F-4CCF-9CBD-89FC22390B14}">
      <text>
        <r>
          <rPr>
            <b/>
            <sz val="9"/>
            <color indexed="81"/>
            <rFont val="Tahoma"/>
            <family val="2"/>
          </rPr>
          <t>buntag nitungha</t>
        </r>
      </text>
    </comment>
    <comment ref="J35" authorId="0" shapeId="0" xr:uid="{FDCC48EE-7839-420C-8139-E5099F836B11}">
      <text>
        <r>
          <rPr>
            <b/>
            <sz val="9"/>
            <color indexed="81"/>
            <rFont val="Tahoma"/>
            <family val="2"/>
          </rPr>
          <t>buntag nitungha</t>
        </r>
      </text>
    </comment>
    <comment ref="K46" authorId="0" shapeId="0" xr:uid="{A8D4D096-29BC-49CF-9AD4-6C41A22DF07B}">
      <text>
        <r>
          <rPr>
            <b/>
            <sz val="9"/>
            <color indexed="81"/>
            <rFont val="Tahoma"/>
            <family val="2"/>
          </rPr>
          <t>Teacher:</t>
        </r>
        <r>
          <rPr>
            <sz val="9"/>
            <color indexed="81"/>
            <rFont val="Tahoma"/>
            <family val="2"/>
          </rPr>
          <t xml:space="preserve">
nitunga ka pagkabuntag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Teacher</author>
  </authors>
  <commentList>
    <comment ref="T3" authorId="0" shapeId="0" xr:uid="{539347DC-9E94-4B28-91D8-9E0A153E5516}">
      <text>
        <r>
          <rPr>
            <b/>
            <sz val="9"/>
            <color indexed="81"/>
            <rFont val="Tahoma"/>
            <family val="2"/>
          </rPr>
          <t>Teacher:</t>
        </r>
        <r>
          <rPr>
            <sz val="9"/>
            <color indexed="81"/>
            <rFont val="Tahoma"/>
            <family val="2"/>
          </rPr>
          <t xml:space="preserve">
Activity: 35 pts</t>
        </r>
      </text>
    </comment>
  </commentList>
</comments>
</file>

<file path=xl/sharedStrings.xml><?xml version="1.0" encoding="utf-8"?>
<sst xmlns="http://schemas.openxmlformats.org/spreadsheetml/2006/main" count="7174" uniqueCount="784">
  <si>
    <t>NAMES</t>
  </si>
  <si>
    <t>AUGUST</t>
  </si>
  <si>
    <t>DAYS</t>
  </si>
  <si>
    <t>ESCARIO, HANS XAVIER D.</t>
  </si>
  <si>
    <t>NO.</t>
  </si>
  <si>
    <t>HINAY, JOHN MICHAEL Y.</t>
  </si>
  <si>
    <t>SEPTEMBER</t>
  </si>
  <si>
    <t>GARLET, JENNILYN D.</t>
  </si>
  <si>
    <t>PINTO, JELIAN M.</t>
  </si>
  <si>
    <t>p</t>
  </si>
  <si>
    <t>Total</t>
  </si>
  <si>
    <t>sat</t>
  </si>
  <si>
    <t>sun</t>
  </si>
  <si>
    <t>AP</t>
  </si>
  <si>
    <t>ESP</t>
  </si>
  <si>
    <t>ARATO, KHURT REYVEN D.</t>
  </si>
  <si>
    <t>BANQUICIO, JHANUS T.</t>
  </si>
  <si>
    <t>BERNADES, JOVIT G.</t>
  </si>
  <si>
    <t>BITIO, MACKIEN E.</t>
  </si>
  <si>
    <t>BRISTOW, JOHN DEN MARK</t>
  </si>
  <si>
    <t>BUTIL, RANEL C.</t>
  </si>
  <si>
    <t>CABALO, JOHN CARLOS L.</t>
  </si>
  <si>
    <t>DELA CERNA, NEJIE D.</t>
  </si>
  <si>
    <t>DELA CRUZ, JOSEPH</t>
  </si>
  <si>
    <t>GILO, EMMANUEL D.</t>
  </si>
  <si>
    <t>GONE, JHON GHRISTIAN E.</t>
  </si>
  <si>
    <t>GUTIERREZ, ANJUE H.</t>
  </si>
  <si>
    <t>JOVEN, JOSHUA C.</t>
  </si>
  <si>
    <t>LIMBO, GWEN L.</t>
  </si>
  <si>
    <t>LIMBO, JAMES L.</t>
  </si>
  <si>
    <t>LIMBO, JIMMY P.</t>
  </si>
  <si>
    <t>MALIG-ON, JOE FERLAND B.</t>
  </si>
  <si>
    <t>NUEZ, JOHN CARLO L.</t>
  </si>
  <si>
    <t>OMPAD, ROLYN S.</t>
  </si>
  <si>
    <t>ORONOS, MARK KENNETH T.</t>
  </si>
  <si>
    <t>PILO, REYNALD JOHN B.</t>
  </si>
  <si>
    <t>SALIGUMBA JR., JOEL S.</t>
  </si>
  <si>
    <t>SAPIN, CRIZ VINCENT S.</t>
  </si>
  <si>
    <t>TORREJOS, DEMERALD</t>
  </si>
  <si>
    <t>TRAZO, KIAN P.</t>
  </si>
  <si>
    <t>YBAÑEZ, JASON T.</t>
  </si>
  <si>
    <t>YBAÑEZ, JEROME B.</t>
  </si>
  <si>
    <t>ANTIPUESTO, RACHELLE</t>
  </si>
  <si>
    <t>DOGUILES, JESSA JANE</t>
  </si>
  <si>
    <t>GARCIA, JOEYLYN G.</t>
  </si>
  <si>
    <t>JAMPAS, ALEXA GERMAINE R.</t>
  </si>
  <si>
    <t>MAARAT, VIENNA KIM J.</t>
  </si>
  <si>
    <t>PILO, SHAIRYL</t>
  </si>
  <si>
    <t>SAPIN, ENDALYN C.</t>
  </si>
  <si>
    <t>SUMADLAYON, JERIEL</t>
  </si>
  <si>
    <t>TENIO, MARIA ELLA E.</t>
  </si>
  <si>
    <t>UNDURAN, JEAN ROSE</t>
  </si>
  <si>
    <t>VERTUDAZO, JANNA T.</t>
  </si>
  <si>
    <t>a</t>
  </si>
  <si>
    <t>e</t>
  </si>
  <si>
    <t>BERNADEZ, PRECIOUS CRIXIA JENNE</t>
  </si>
  <si>
    <t>VERTUDAZO, TRICIA COLLEN</t>
  </si>
  <si>
    <t>md</t>
  </si>
  <si>
    <t>MALE</t>
  </si>
  <si>
    <t>8 SILANG</t>
  </si>
  <si>
    <t>NAME OF PARENTS/GUARDIAN</t>
  </si>
  <si>
    <t>SIGNATURE</t>
  </si>
  <si>
    <t>FEMALE</t>
  </si>
  <si>
    <t>10 anyong lupa, anyong tubig, kontinente</t>
  </si>
  <si>
    <t>10 anyong lupa, tubi, kontinente</t>
  </si>
  <si>
    <t>13 - Exam 2nd week</t>
  </si>
  <si>
    <t>nlc</t>
  </si>
  <si>
    <t>a - way kunoy bugas</t>
  </si>
  <si>
    <t>NUTRITIONAL STATUS REPORT</t>
  </si>
  <si>
    <t>District of SOGOD I</t>
  </si>
  <si>
    <t>CONSOLACION NHS</t>
  </si>
  <si>
    <t>BASELINE (AUGUST) SY 2023-2024</t>
  </si>
  <si>
    <t>GRADE: 8</t>
  </si>
  <si>
    <r>
      <t>SECTION</t>
    </r>
    <r>
      <rPr>
        <sz val="11"/>
        <color theme="1"/>
        <rFont val="Calibri"/>
        <family val="2"/>
        <scheme val="minor"/>
      </rPr>
      <t>: SILANG</t>
    </r>
  </si>
  <si>
    <t>No.</t>
  </si>
  <si>
    <t>SEX</t>
  </si>
  <si>
    <t>BIRTHDAY mm/dd/yyyy</t>
  </si>
  <si>
    <t>HEIGHT
cm</t>
  </si>
  <si>
    <t>WEIGHT
kg</t>
  </si>
  <si>
    <t>M</t>
  </si>
  <si>
    <t>F</t>
  </si>
  <si>
    <t>AP-Oral Relihiyon</t>
  </si>
  <si>
    <t>01/08/2010</t>
  </si>
  <si>
    <t>09/13/2010</t>
  </si>
  <si>
    <t>07/05/2010</t>
  </si>
  <si>
    <t>12/15/2008</t>
  </si>
  <si>
    <t>06/24/2009</t>
  </si>
  <si>
    <t>06/22/2010</t>
  </si>
  <si>
    <t>01/05/2010</t>
  </si>
  <si>
    <t>11/30/2007</t>
  </si>
  <si>
    <t>05/26/2010</t>
  </si>
  <si>
    <t>10/16/2010</t>
  </si>
  <si>
    <t>05/21/2008</t>
  </si>
  <si>
    <t>02/04/2007</t>
  </si>
  <si>
    <t>11/10/2009</t>
  </si>
  <si>
    <t>04/07/2010</t>
  </si>
  <si>
    <t>09/07/2010</t>
  </si>
  <si>
    <t>12/11/2009</t>
  </si>
  <si>
    <t>09/27/2008</t>
  </si>
  <si>
    <t>02/29/2009</t>
  </si>
  <si>
    <t>03/23/2010</t>
  </si>
  <si>
    <t>07/21/2009</t>
  </si>
  <si>
    <t>08/05/2010</t>
  </si>
  <si>
    <t>07/29/2010</t>
  </si>
  <si>
    <t>09/06/2010</t>
  </si>
  <si>
    <t>08/11/2010</t>
  </si>
  <si>
    <t>03/29/2010</t>
  </si>
  <si>
    <t>05/27/2010</t>
  </si>
  <si>
    <t>11/27/2009</t>
  </si>
  <si>
    <t>09/12/2010</t>
  </si>
  <si>
    <t>11/18/2008</t>
  </si>
  <si>
    <t>09/15/2010</t>
  </si>
  <si>
    <t>07/24/2006</t>
  </si>
  <si>
    <t>12/27/2009</t>
  </si>
  <si>
    <t>03/09/2010</t>
  </si>
  <si>
    <t>REYES, JOHN REY D.</t>
  </si>
  <si>
    <t>GUTIERREZ,MARIA KASSANDRA, LANGUB</t>
  </si>
  <si>
    <t>ICT</t>
  </si>
  <si>
    <t>MD</t>
  </si>
  <si>
    <t>ICT-md</t>
  </si>
  <si>
    <t>ICT-1st quiz</t>
  </si>
  <si>
    <t>4P's Household Number</t>
  </si>
  <si>
    <t>15-QUIZ</t>
  </si>
  <si>
    <t>15-quiz</t>
  </si>
  <si>
    <t>o</t>
  </si>
  <si>
    <t>7 - AQUINO</t>
  </si>
  <si>
    <t>7 - RIZAL</t>
  </si>
  <si>
    <t>7- MALVAR</t>
  </si>
  <si>
    <t>7-MABINI</t>
  </si>
  <si>
    <t>8-AGUINALDO</t>
  </si>
  <si>
    <t>8-ALONZO</t>
  </si>
  <si>
    <t>8-ZAMORA</t>
  </si>
  <si>
    <t>8-SILANG</t>
  </si>
  <si>
    <t>9-ESCODA</t>
  </si>
  <si>
    <t>9-GOMEZ</t>
  </si>
  <si>
    <t>9-LUNA</t>
  </si>
  <si>
    <t>10-DEL PILAR</t>
  </si>
  <si>
    <t>10-BALAGTAS</t>
  </si>
  <si>
    <t>10-JACINTO</t>
  </si>
  <si>
    <t>11-AGONCILLO</t>
  </si>
  <si>
    <t>11-DAGOHOY</t>
  </si>
  <si>
    <t>11-ZAMORA</t>
  </si>
  <si>
    <t>12-BURGOS</t>
  </si>
  <si>
    <t>12-JAENA</t>
  </si>
  <si>
    <t>12-BONIFACIO</t>
  </si>
  <si>
    <t>Jade O. Go</t>
  </si>
  <si>
    <t>Princess Zeanna Jane N. Basil</t>
  </si>
  <si>
    <t>John Tristan R. Ebuen</t>
  </si>
  <si>
    <t>Mary Jane Calope</t>
  </si>
  <si>
    <t>John Den Mark Bristow</t>
  </si>
  <si>
    <t>9-LAPU-LAPU</t>
  </si>
  <si>
    <t>Analeah Albios</t>
  </si>
  <si>
    <t>Oliver A. Regasa</t>
  </si>
  <si>
    <t>Marie Jade T. Casa</t>
  </si>
  <si>
    <t>Jedion M. Gay</t>
  </si>
  <si>
    <t>Melchie T. Erana</t>
  </si>
  <si>
    <t>John Michael Y. Hinay</t>
  </si>
  <si>
    <t>Karyll Ann S. Legaspi</t>
  </si>
  <si>
    <t>MARK IVHAN DALION</t>
  </si>
  <si>
    <t>Ryza D. Balogo</t>
  </si>
  <si>
    <t xml:space="preserve">ACHELLIS JEOFF D. GUILAGUILA </t>
  </si>
  <si>
    <t xml:space="preserve">ANGEL NICOLE P. CARINO </t>
  </si>
  <si>
    <t>John Richard S. Alburo</t>
  </si>
  <si>
    <t>Liza M. Camillo</t>
  </si>
  <si>
    <t>Jerme T. Boniza</t>
  </si>
  <si>
    <t>Jana T. Vertudazo</t>
  </si>
  <si>
    <t>Jade T. De Leon</t>
  </si>
  <si>
    <t>Mark Jay A. Sy</t>
  </si>
  <si>
    <t>ELORDE III R. LIM</t>
  </si>
  <si>
    <t>Charlene V. Dejarme</t>
  </si>
  <si>
    <t>HERSON G. SANCHO</t>
  </si>
  <si>
    <t>Rosemarie G. Sevilla</t>
  </si>
  <si>
    <t>JOLAN N. ADOLFO</t>
  </si>
  <si>
    <t>RIZEL G. CAPILITAN</t>
  </si>
  <si>
    <t>MARIA RELYN B. CADANO</t>
  </si>
  <si>
    <t>JUSTIN A. PENTIN</t>
  </si>
  <si>
    <t>RHIONA B. DOMINGUEZ</t>
  </si>
  <si>
    <t>Chris Chan B. De Asis</t>
  </si>
  <si>
    <t>PRINCES JOY P. LEGASPI</t>
  </si>
  <si>
    <t>JAMES KAISSER S. HINGPIT</t>
  </si>
  <si>
    <t xml:space="preserve"> SHAINE P. MARCAIDA</t>
  </si>
  <si>
    <t>Felix Albero III</t>
  </si>
  <si>
    <t>KHIMVERLY G. BATESTIL</t>
  </si>
  <si>
    <t>Ina Diapolet</t>
  </si>
  <si>
    <t>Bonifacio- JEFREE T. ESTAS</t>
  </si>
  <si>
    <t>Anna Rose L. Necio</t>
  </si>
  <si>
    <t>Jed Cyrus Cabalo</t>
  </si>
  <si>
    <t>OCTOBER</t>
  </si>
  <si>
    <t>MELCHOR, CRISTAN M.</t>
  </si>
  <si>
    <t>ARATO,KHURT REYVEN, DOLOSA</t>
  </si>
  <si>
    <t>ARATO</t>
  </si>
  <si>
    <t>BERNADES</t>
  </si>
  <si>
    <t>BITIO</t>
  </si>
  <si>
    <t>BRISTOW</t>
  </si>
  <si>
    <t>BUTIL</t>
  </si>
  <si>
    <t>CABALO</t>
  </si>
  <si>
    <t>DELA CERNA</t>
  </si>
  <si>
    <t>GONE</t>
  </si>
  <si>
    <t>GUTIERREZ</t>
  </si>
  <si>
    <t>JOVEN</t>
  </si>
  <si>
    <t>MALIG-ON</t>
  </si>
  <si>
    <t>MELCHOR</t>
  </si>
  <si>
    <t>NUEZ</t>
  </si>
  <si>
    <t>OMPAD</t>
  </si>
  <si>
    <t>ORONOS</t>
  </si>
  <si>
    <t>LIMBO, JAMES</t>
  </si>
  <si>
    <t>LIMBO, JIMMY</t>
  </si>
  <si>
    <t>PILO, R</t>
  </si>
  <si>
    <t>REYES</t>
  </si>
  <si>
    <t>SALIGUMBA</t>
  </si>
  <si>
    <t>SAPIN, CRIZ</t>
  </si>
  <si>
    <t>TORREJOS</t>
  </si>
  <si>
    <t>TRAZO</t>
  </si>
  <si>
    <t>YBANEZ, JASON</t>
  </si>
  <si>
    <t>YBANEZ, JEROME</t>
  </si>
  <si>
    <t>ANTIPUESTO</t>
  </si>
  <si>
    <t>DOGUILES</t>
  </si>
  <si>
    <t>GARCIA</t>
  </si>
  <si>
    <t>JAMPAS</t>
  </si>
  <si>
    <t>LIMBO, GWEN</t>
  </si>
  <si>
    <t>MAARAT</t>
  </si>
  <si>
    <t>PILO</t>
  </si>
  <si>
    <t>SAPIN,E</t>
  </si>
  <si>
    <t>SUMADLAYON</t>
  </si>
  <si>
    <t>TENIO</t>
  </si>
  <si>
    <t>UNDURAN</t>
  </si>
  <si>
    <t>VERTUDAZO</t>
  </si>
  <si>
    <t>131796150053</t>
  </si>
  <si>
    <t>122280150311</t>
  </si>
  <si>
    <t>122258150040</t>
  </si>
  <si>
    <t>122270140037</t>
  </si>
  <si>
    <t>122282150017</t>
  </si>
  <si>
    <t>122258150034</t>
  </si>
  <si>
    <t>A</t>
  </si>
  <si>
    <t>Heat Index</t>
  </si>
  <si>
    <t>NOV</t>
  </si>
  <si>
    <t>H</t>
  </si>
  <si>
    <t>10- Subukin</t>
  </si>
  <si>
    <t>holiday - Yolanda</t>
  </si>
  <si>
    <t>holiday-Yolanda</t>
  </si>
  <si>
    <t>10 - Diagnostic Test</t>
  </si>
  <si>
    <t>BSP &amp; TABO</t>
  </si>
  <si>
    <t>20 pts. Limpyo sa Garden</t>
  </si>
  <si>
    <t>Activity - table and puzzle(20+10)</t>
  </si>
  <si>
    <t>ALS</t>
  </si>
  <si>
    <t>TLE</t>
  </si>
  <si>
    <t>als</t>
  </si>
  <si>
    <t>PAGAL FAMILY</t>
  </si>
  <si>
    <t>FAMILY TREE</t>
  </si>
  <si>
    <t>Holiday</t>
  </si>
  <si>
    <t>alas</t>
  </si>
  <si>
    <t>DECEMBER</t>
  </si>
  <si>
    <t>December</t>
  </si>
  <si>
    <t>DEC</t>
  </si>
  <si>
    <t>undang</t>
  </si>
  <si>
    <t>JAN 2024</t>
  </si>
  <si>
    <t>h</t>
  </si>
  <si>
    <t>v</t>
  </si>
  <si>
    <t>Q2-Exam</t>
  </si>
  <si>
    <t>quiz</t>
  </si>
  <si>
    <t>CNHS - Modern Dance (Fusion)</t>
  </si>
  <si>
    <t>Costume - Not necessary nga mupalit</t>
  </si>
  <si>
    <t>SPORTS</t>
  </si>
  <si>
    <t>- PSA/NSO (Photocopy)</t>
  </si>
  <si>
    <t>-AR(Athletes Record)/Gallery of Athletes</t>
  </si>
  <si>
    <t>-Parental Consent</t>
  </si>
  <si>
    <t>-Medical Certificate - Ipahatud sa District by Jan 11 arun mausa ug papirma sa Doctor</t>
  </si>
  <si>
    <r>
      <rPr>
        <sz val="11"/>
        <color rgb="FFFF0000"/>
        <rFont val="Calibri"/>
        <family val="2"/>
        <scheme val="minor"/>
      </rPr>
      <t>Note</t>
    </r>
    <r>
      <rPr>
        <sz val="11"/>
        <color theme="1"/>
        <rFont val="Calibri"/>
        <family val="2"/>
        <scheme val="minor"/>
      </rPr>
      <t>: Kung trasferree dapat 1 year residency</t>
    </r>
  </si>
  <si>
    <t>Documents Needed</t>
  </si>
  <si>
    <t>Basketball - Men (5x5) Coach: Christian Macasocol, Assist. Coach: May Izyl Jurado</t>
  </si>
  <si>
    <t>Basketball - Men (3x3) Coach: Christian Macasocol, Assist. Coach: May Izyl Jurado</t>
  </si>
  <si>
    <t>Volleyball - Men , Coach: Zenda Marie Ang   +  Assist.Coach:__________</t>
  </si>
  <si>
    <t>Volleyball - Women, Coach: Ma. Hanzel B. Oro + Assist. Coach: Rosalina Rodriguez  + 1 Chaperon : _______________</t>
  </si>
  <si>
    <t>-SF10(First Quarter with Signature of School Head), Walay 3 ka subject failed else DQ</t>
  </si>
  <si>
    <t>RUNS - Men - 5Km,  Coach: Rochelle Mae Destriza</t>
  </si>
  <si>
    <t>Chess - Women, Coach: Teresita Golez,  player: Dela Cerna, Kathleen</t>
  </si>
  <si>
    <t>January 24, 2024(Wednesday) - Deped Night - Festival of Dances</t>
  </si>
  <si>
    <t>All teachers - required to participate</t>
  </si>
  <si>
    <t>JUMPS - Long Jump-Men, Coach: Mezlie Vecina,  Player: James Brian Balaba</t>
  </si>
  <si>
    <t>JUMPS - Long Jump-Women, Coach: Mezlie Vecina,  Player: Queencibel Ybanez</t>
  </si>
  <si>
    <t>No. of players:</t>
  </si>
  <si>
    <t>THROWS - Shot Put-Men , Coaches: Herman Gantala / Jesus Diate     Player: Warren Pagal</t>
  </si>
  <si>
    <t>THROWS - Shot Put-Women , Coaches: Herman Gantala / Jesus Diate  Player: Raquel Ann Aguillion</t>
  </si>
  <si>
    <t>THROWS - Discus - Men , Coaches: Herman Gantala / Jesus Diate,  Player: Aldrin Salubre</t>
  </si>
  <si>
    <t>BADMINTON - Double(Women) , Coach: ____________________________</t>
  </si>
  <si>
    <t>Players: ______________________________    ______________________________</t>
  </si>
  <si>
    <t>DANCE SPORTS - Coach : Joie Anduyan</t>
  </si>
  <si>
    <t>Jan 17 - Documents to be checked/submitted sa Bontoc Central (C/O Coaches) - in Folder with Heading and Event</t>
  </si>
  <si>
    <t>Jan 15 - Checking of documents/forms sa District</t>
  </si>
  <si>
    <t xml:space="preserve">Yellow Gold - Color of Uniform (Athletes, Coaches, and School Heads) </t>
  </si>
  <si>
    <t>- Officiating Officials (murag lahi ang color)</t>
  </si>
  <si>
    <t>-Ocular Inspection (Jan 22)</t>
  </si>
  <si>
    <t>No. of Players:</t>
  </si>
  <si>
    <t>January 22-23 - Ground Preparation - All Males Teachers - required to Participate/Cooperate</t>
  </si>
  <si>
    <t>CONSOLACION NATIONAL HIGH SCHOOL</t>
  </si>
  <si>
    <t>TRANSMITTAL FORM</t>
  </si>
  <si>
    <t>DESCRIPTION</t>
  </si>
  <si>
    <t>QTY</t>
  </si>
  <si>
    <t>REMARKS</t>
  </si>
  <si>
    <t>NAME</t>
  </si>
  <si>
    <t>IAN LESTER BALEROS</t>
  </si>
  <si>
    <t>MEDICAL CERTIFICATE - VOLLEYBALL(MALE)</t>
  </si>
  <si>
    <t>EZEQUIEL M. GONZALES</t>
  </si>
  <si>
    <t>KEVIN ARNAIZ</t>
  </si>
  <si>
    <t>JAMES CYRUS SEVILLA</t>
  </si>
  <si>
    <t>JOLAN ADOLFO</t>
  </si>
  <si>
    <t>VINCE MIKE MAARAT</t>
  </si>
  <si>
    <t>JONEL A. SY</t>
  </si>
  <si>
    <t>JHONVER TAGARO</t>
  </si>
  <si>
    <t>JAMAECA MANGAMPO</t>
  </si>
  <si>
    <t>MEDICAL CERTIFICATE - VOLLEYBALL(FEMALE)</t>
  </si>
  <si>
    <t>ABEGAIL FLORES</t>
  </si>
  <si>
    <t>MARY CAADYANG</t>
  </si>
  <si>
    <t>MARGIE MANALO</t>
  </si>
  <si>
    <t>ANNARYN GALES</t>
  </si>
  <si>
    <t>GEYNETH PANTUJAN</t>
  </si>
  <si>
    <t>PRECIOUS ANGEL BUTAD</t>
  </si>
  <si>
    <t>LEAH MAY A. SY</t>
  </si>
  <si>
    <t>Waren Pagal</t>
  </si>
  <si>
    <t>L</t>
  </si>
  <si>
    <t>Rachell Ann Aguillion</t>
  </si>
  <si>
    <t>Jesus Diate</t>
  </si>
  <si>
    <t>Throws</t>
  </si>
  <si>
    <t>ACHELLIS JEOFF D. GUILAGUILA</t>
  </si>
  <si>
    <r>
      <t>PRINCESS DIANA BA</t>
    </r>
    <r>
      <rPr>
        <sz val="10"/>
        <color theme="1"/>
        <rFont val="Calibri"/>
        <family val="2"/>
      </rPr>
      <t>Ñ</t>
    </r>
    <r>
      <rPr>
        <sz val="10"/>
        <color theme="1"/>
        <rFont val="Calibri"/>
        <family val="2"/>
        <scheme val="minor"/>
      </rPr>
      <t>EZ</t>
    </r>
  </si>
  <si>
    <t>Discuss</t>
  </si>
  <si>
    <t>XL</t>
  </si>
  <si>
    <t>MEDICAL CERTIFICATE - RUNS-BOYS 5K</t>
  </si>
  <si>
    <t>ZAECZAR JAY N. BASIL</t>
  </si>
  <si>
    <t>MEDICAL CERTIFICATE - BASKETBALL BOYS(5X5)</t>
  </si>
  <si>
    <t>JAYVIN LORICAN</t>
  </si>
  <si>
    <t>JAY-AR T. SALAS</t>
  </si>
  <si>
    <t>JOHN NICO B. BACHA</t>
  </si>
  <si>
    <t>KENTH ALDRIN D. SALUBRE</t>
  </si>
  <si>
    <t>Kenth Aldrin Salubre</t>
  </si>
  <si>
    <t>PETER JOHN TAGARO</t>
  </si>
  <si>
    <t>JHON JERIC GOLO</t>
  </si>
  <si>
    <r>
      <t>CARL NI</t>
    </r>
    <r>
      <rPr>
        <sz val="10"/>
        <color theme="1"/>
        <rFont val="Calibri"/>
        <family val="2"/>
      </rPr>
      <t>ÑO ESCALANTE</t>
    </r>
  </si>
  <si>
    <t>ETHAN LOMOTAC</t>
  </si>
  <si>
    <r>
      <t>NI</t>
    </r>
    <r>
      <rPr>
        <sz val="10"/>
        <color theme="1"/>
        <rFont val="Calibri"/>
        <family val="2"/>
      </rPr>
      <t>ÑO SIMPRON</t>
    </r>
  </si>
  <si>
    <t>GIAN SARCO</t>
  </si>
  <si>
    <t>ETHAN JOHN DIOLA</t>
  </si>
  <si>
    <t>RICHARD LUYOG JR.</t>
  </si>
  <si>
    <t>GIAN RECULLO</t>
  </si>
  <si>
    <t>MARIA RELYN B. CADANO  - M</t>
  </si>
  <si>
    <t>MARIE JADE T. CASA  - S</t>
  </si>
  <si>
    <t>PRINCESS DIANA BAÑEZ</t>
  </si>
  <si>
    <t>princess diana bañez</t>
  </si>
  <si>
    <t>JAMES BRIAN BALABA</t>
  </si>
  <si>
    <t>MEDICAL CERTIFICATE - Long Jumps-Boys</t>
  </si>
  <si>
    <r>
      <t>QUEENCIBEL T. YBA</t>
    </r>
    <r>
      <rPr>
        <sz val="10"/>
        <color theme="1"/>
        <rFont val="Calibri"/>
        <family val="2"/>
      </rPr>
      <t>ÑEZ</t>
    </r>
  </si>
  <si>
    <t>MEDICAL CERTIFICATE - Long Jumps-Girls</t>
  </si>
  <si>
    <t>KATHLEEN P. DELA CERNA</t>
  </si>
  <si>
    <t>MEDICAL CERTIFICATE - Chess-Girls</t>
  </si>
  <si>
    <t>DE ASIS, CHISLEY CHARICE</t>
  </si>
  <si>
    <t xml:space="preserve">RALF D. MATULIN </t>
  </si>
  <si>
    <t>MEDICAL CERTIFICATE - Chess-Boys</t>
  </si>
  <si>
    <t xml:space="preserve">Issued By: </t>
  </si>
  <si>
    <r>
      <t>Name:</t>
    </r>
    <r>
      <rPr>
        <u/>
        <sz val="10"/>
        <color theme="1"/>
        <rFont val="Calibri"/>
        <family val="2"/>
        <scheme val="minor"/>
      </rPr>
      <t xml:space="preserve">      JUNER PAGAL             </t>
    </r>
  </si>
  <si>
    <t>Signature: __________________</t>
  </si>
  <si>
    <t>Date:  _____________________</t>
  </si>
  <si>
    <r>
      <t>Name:</t>
    </r>
    <r>
      <rPr>
        <u/>
        <sz val="10"/>
        <color theme="1"/>
        <rFont val="Calibri"/>
        <family val="2"/>
        <scheme val="minor"/>
      </rPr>
      <t xml:space="preserve">      ________________          </t>
    </r>
  </si>
  <si>
    <t xml:space="preserve">Received By: </t>
  </si>
  <si>
    <t>FEBRUARY 2024</t>
  </si>
  <si>
    <t>FEB 2024</t>
  </si>
  <si>
    <t>Sat</t>
  </si>
  <si>
    <t>Sun</t>
  </si>
  <si>
    <t>Date: ______________________</t>
  </si>
  <si>
    <t>NAME OF ORGANIZATION</t>
  </si>
  <si>
    <t>MEETING ATTENDANCE</t>
  </si>
  <si>
    <t>transferred to manila</t>
  </si>
  <si>
    <t>ok</t>
  </si>
  <si>
    <t>ok-need practice</t>
  </si>
  <si>
    <t>a-7</t>
  </si>
  <si>
    <t>JESSA</t>
  </si>
  <si>
    <t>DIANA</t>
  </si>
  <si>
    <t>ROCHELLE</t>
  </si>
  <si>
    <t>RHEA</t>
  </si>
  <si>
    <t>IZYL</t>
  </si>
  <si>
    <t>NENA</t>
  </si>
  <si>
    <t>JUNER</t>
  </si>
  <si>
    <t>DAISY</t>
  </si>
  <si>
    <t>MANIWANG</t>
  </si>
  <si>
    <t>TESSIE</t>
  </si>
  <si>
    <t>ROSE</t>
  </si>
  <si>
    <t>HERMAN</t>
  </si>
  <si>
    <t>c</t>
  </si>
  <si>
    <t>LAPTOP MAC</t>
  </si>
  <si>
    <t>PHONE MAC</t>
  </si>
  <si>
    <t>JENNY</t>
  </si>
  <si>
    <t>MANIWANG 2</t>
  </si>
  <si>
    <t>ce:7f:61:1c:aa:21</t>
  </si>
  <si>
    <t>JUNER PAGAL</t>
  </si>
  <si>
    <t>JUNER PAGAL - CAPITAL 1</t>
  </si>
  <si>
    <t>JUNER PAGAL - CAPITAL 2</t>
  </si>
  <si>
    <t>JUNER PAGAL - CAPITAL 3</t>
  </si>
  <si>
    <t>3000 x 12</t>
  </si>
  <si>
    <t>500 x 12</t>
  </si>
  <si>
    <t>Interest Share/Head</t>
  </si>
  <si>
    <t>8 heads</t>
  </si>
  <si>
    <t>Total Interest Share</t>
  </si>
  <si>
    <t>Total Share</t>
  </si>
  <si>
    <t>6 heads</t>
  </si>
  <si>
    <t>1 head</t>
  </si>
  <si>
    <t>Prepared By: HANZEL BELTRAN</t>
  </si>
  <si>
    <t>Received By:  JUNER PAGAL</t>
  </si>
  <si>
    <t>d8:0e:29:bf:42:9b</t>
  </si>
  <si>
    <t>No Network Found</t>
  </si>
  <si>
    <t>WiFi Name to Connect</t>
  </si>
  <si>
    <t>No Network Found 2</t>
  </si>
  <si>
    <t>No Network Found 3</t>
  </si>
  <si>
    <t>98:80:ee:4f:1c:7e</t>
  </si>
  <si>
    <t>00:45:e2:35:e0:63</t>
  </si>
  <si>
    <t>34:7d:f6:59:cf:13</t>
  </si>
  <si>
    <t>3c:a2:c3:08:51:cc</t>
  </si>
  <si>
    <t>0c:93:8f:29:09:35</t>
  </si>
  <si>
    <t>a8:7e:ea:90:c4:8c</t>
  </si>
  <si>
    <t>f4:d6:20:2a:ee:81</t>
  </si>
  <si>
    <t>92:e3:74:b9:4a:2f</t>
  </si>
  <si>
    <t>34:7d:f6:33:a5:a9</t>
  </si>
  <si>
    <t>f4:63:fc:e0:f4:b2</t>
  </si>
  <si>
    <t>14:85:7f:a6:7e:df</t>
  </si>
  <si>
    <t>a8:7e:ea:93:a0:49</t>
  </si>
  <si>
    <t>18:d0:c5:6f:9f:77</t>
  </si>
  <si>
    <t>a8:7e:ea:93:2e:8e</t>
  </si>
  <si>
    <t>a8:7e:ea:93:3c:c1</t>
  </si>
  <si>
    <t>34:7d:f6:34:0e:45</t>
  </si>
  <si>
    <t>34:7d:f6:33:a5:9f</t>
  </si>
  <si>
    <t>b4:a9:fc:a4:e1:af</t>
  </si>
  <si>
    <t>4a:bf:dc:12:d3:6e</t>
  </si>
  <si>
    <t>Dance Trainer</t>
  </si>
  <si>
    <t>72:94:1a:9b:59:2a</t>
  </si>
  <si>
    <t>MARCH 2024</t>
  </si>
  <si>
    <t>e2:89:d1:0d:d9:20  / 34:cf:f6:61:57:f1</t>
  </si>
  <si>
    <t xml:space="preserve"> </t>
  </si>
  <si>
    <t>4a:b4:78:f7:a8:91   / 0c:60:46:17:bd:d9  / 8c:f8:c5:d0:68:44</t>
  </si>
  <si>
    <t>d4:1a:3f:3b:ed:57    /  30:e7:bc:f0:40:05</t>
  </si>
  <si>
    <t>80:9f:f5:bd:21:56   /  44:55:c4:e3:ff:10</t>
  </si>
  <si>
    <t>60:ab:67:d6:7d:d7  / b8:94:e7:9e:c2:65</t>
  </si>
  <si>
    <t>APRIL 2024</t>
  </si>
  <si>
    <t>Async</t>
  </si>
  <si>
    <t>s</t>
  </si>
  <si>
    <t>E</t>
  </si>
  <si>
    <t>asynchronous</t>
  </si>
  <si>
    <t>cutting</t>
  </si>
  <si>
    <t>MAY 2024</t>
  </si>
  <si>
    <t>38:fb:14:94:66:3f   dc:8d:91:10:b1:89</t>
  </si>
  <si>
    <t>TOTAL</t>
  </si>
  <si>
    <t>1c:2f:a2:54:2f:20</t>
  </si>
  <si>
    <t>LG-TV</t>
  </si>
  <si>
    <t xml:space="preserve">                                                                      </t>
  </si>
  <si>
    <t>Heat Index - Updated LIS Records of students,</t>
  </si>
  <si>
    <t>HI</t>
  </si>
  <si>
    <t>GRADUATION</t>
  </si>
  <si>
    <t xml:space="preserve">   </t>
  </si>
  <si>
    <t>EWAY, EDELYN GONZALES</t>
  </si>
  <si>
    <t>BOISER, NHEL ROSE DIOLA</t>
  </si>
  <si>
    <t>FERRER, TRESHA MAE ROJAS</t>
  </si>
  <si>
    <t>CALOPE, MARYJANE FLORES</t>
  </si>
  <si>
    <t>DALANGIN, SANDELYN RIN</t>
  </si>
  <si>
    <t>TENIO, MARY JOY PINTO</t>
  </si>
  <si>
    <t>MACASOCOL, JESICA AMADO</t>
  </si>
  <si>
    <t>ARCO, MARIALIN ORTIZ</t>
  </si>
  <si>
    <t>ALIGADO, RIEMAROSE TANGOLONG</t>
  </si>
  <si>
    <t>OMBOY, FHER JULIA YVETTE NGOHO</t>
  </si>
  <si>
    <t>PALOGUER, MYKA BASITAS</t>
  </si>
  <si>
    <t>DOMINGUEZ, RHIONA BATESTIL</t>
  </si>
  <si>
    <t>BAUTISTA, MIGUELA JOSEPHINE JEMINO</t>
  </si>
  <si>
    <t>CAÑON, MARIAN NIZA VOCAL</t>
  </si>
  <si>
    <t>DE GUZMAN, LHORENCE ABENIR</t>
  </si>
  <si>
    <t>DADOR, AJ EMCAROVES</t>
  </si>
  <si>
    <t>SUELO, CEJAY RODRIGUEZ</t>
  </si>
  <si>
    <t>BONIZA, JET BOLANIO</t>
  </si>
  <si>
    <t>ANTOJADO, JHON ALWIN CADERAO</t>
  </si>
  <si>
    <t>ABEJUELA, WILLIE TENIO</t>
  </si>
  <si>
    <t>DAGUIMOL, JHON CHARMEL</t>
  </si>
  <si>
    <t>LAGERDER, JAMES PILO</t>
  </si>
  <si>
    <t>BALLOS, RONALD ORMILLO</t>
  </si>
  <si>
    <t>TINAMBACAN, REJIE SAJA</t>
  </si>
  <si>
    <t>ECHAVIA, DYLAN BUTAD</t>
  </si>
  <si>
    <t>GUTIERREZ, DIRK KERBY DUMALAG</t>
  </si>
  <si>
    <t>ROSAL, JOHN ROLD GOZON</t>
  </si>
  <si>
    <t>DALANGIN, ZAIJAN BONIZA</t>
  </si>
  <si>
    <r>
      <t>ORIT, NI</t>
    </r>
    <r>
      <rPr>
        <sz val="11"/>
        <rFont val="Calibri"/>
        <family val="2"/>
      </rPr>
      <t>ÑO JONNEL MONTERO</t>
    </r>
  </si>
  <si>
    <t>GERMO, FRANCIS DARYL CARRIAGA</t>
  </si>
  <si>
    <r>
      <t>CASTA</t>
    </r>
    <r>
      <rPr>
        <sz val="11"/>
        <rFont val="Calibri"/>
        <family val="2"/>
      </rPr>
      <t>ÑAS, ROLLY JEMENEZ JR.</t>
    </r>
  </si>
  <si>
    <t>DE ASIS, CHISLEY CHARICE BAÑEZ</t>
  </si>
  <si>
    <t>JULY</t>
  </si>
  <si>
    <t>BATESTIL, LORETO FLORES</t>
  </si>
  <si>
    <r>
      <t>CAADYANG, JOHN NI</t>
    </r>
    <r>
      <rPr>
        <sz val="11"/>
        <rFont val="Calibri"/>
        <family val="2"/>
      </rPr>
      <t>ÑO PONTOD</t>
    </r>
  </si>
  <si>
    <t>BALAG, JAPHET A.</t>
  </si>
  <si>
    <t>ANTEGRA, ERYL THERESSE O.</t>
  </si>
  <si>
    <t>DELOS SANTOS, NOVIE MAE L.</t>
  </si>
  <si>
    <t>PINTO, SOLYN D.</t>
  </si>
  <si>
    <t>OCT</t>
  </si>
  <si>
    <t>MONDAY - ALEGADO</t>
  </si>
  <si>
    <t>TUESDAY - DOMINGUEZ</t>
  </si>
  <si>
    <t>WEDNESDAY - CANON, MARIAN</t>
  </si>
  <si>
    <t>THURSDAY - DE ASIS</t>
  </si>
  <si>
    <t>FRIDAY - DALANGIN</t>
  </si>
  <si>
    <t>SORIZO, ANGEL PALER</t>
  </si>
  <si>
    <t>MONDAY</t>
  </si>
  <si>
    <t>TUESDAY</t>
  </si>
  <si>
    <t>WEDNESDAY</t>
  </si>
  <si>
    <t>THURSDAY</t>
  </si>
  <si>
    <t>FRIDAY</t>
  </si>
  <si>
    <r>
      <t>CASTA</t>
    </r>
    <r>
      <rPr>
        <sz val="11"/>
        <color theme="4"/>
        <rFont val="Calibri"/>
        <family val="2"/>
      </rPr>
      <t>ÑAS, ROLLY JEMENEZ JR.</t>
    </r>
  </si>
  <si>
    <t>ALIGADO, RIENAROSE TANGOLONG</t>
  </si>
  <si>
    <t>ENOC, KARSHAN ABDIEL B.</t>
  </si>
  <si>
    <t>TOSTON, JHUMER</t>
  </si>
  <si>
    <t>ECHAVIA, JULIA A.</t>
  </si>
  <si>
    <t>REGASA, OLIVER A.</t>
  </si>
  <si>
    <t>CASA, KIAN L.</t>
  </si>
  <si>
    <t>MAULAS, ALTHEA JANE P.</t>
  </si>
  <si>
    <t>MANALUZ, JHANNIELLA JHANE B.</t>
  </si>
  <si>
    <t>SINGSON, DIVINE REYNA M.</t>
  </si>
  <si>
    <t>BALADHAY, MITCH AUDREY G.</t>
  </si>
  <si>
    <t>RIO, VANZ WENDELL T.</t>
  </si>
  <si>
    <t xml:space="preserve">8- SILANG </t>
  </si>
  <si>
    <t>MALE: 18</t>
  </si>
  <si>
    <t>FEMALE: 19</t>
  </si>
  <si>
    <t>LA CAMRA, MONICA L.</t>
  </si>
  <si>
    <t>PE, PRINCE LORENZ A.</t>
  </si>
  <si>
    <r>
      <t>GERMO, JHUN NI</t>
    </r>
    <r>
      <rPr>
        <sz val="11"/>
        <color theme="1"/>
        <rFont val="Calibri"/>
        <family val="2"/>
      </rPr>
      <t>ÑO M.</t>
    </r>
  </si>
  <si>
    <t>ISIP, MARCO</t>
  </si>
  <si>
    <t>GARZON, ALJUR S.</t>
  </si>
  <si>
    <t>PENTIN, JUSTIN A.</t>
  </si>
  <si>
    <t>GOZO, EMIEL T.</t>
  </si>
  <si>
    <t>CHUA, REA MAE M.</t>
  </si>
  <si>
    <t>BATESTIL, KHRISTELLE</t>
  </si>
  <si>
    <t>GAY, JOAN L.</t>
  </si>
  <si>
    <t>ATACADOR, RONELDYN</t>
  </si>
  <si>
    <t>TINAMBACAN, RIO C.</t>
  </si>
  <si>
    <t>ENOC, RANDY S. JR.</t>
  </si>
  <si>
    <t>UNDURAN, ROGIE B.</t>
  </si>
  <si>
    <r>
      <t>CARACOL, XIAN CARL NI</t>
    </r>
    <r>
      <rPr>
        <sz val="11"/>
        <color theme="1"/>
        <rFont val="Calibri"/>
        <family val="2"/>
      </rPr>
      <t>ÑO</t>
    </r>
  </si>
  <si>
    <t>BATESTIL, KYRA P.</t>
  </si>
  <si>
    <t>GONO, FAITH ZAIRA A.</t>
  </si>
  <si>
    <t>OCTOBRE, SHENNELLE</t>
  </si>
  <si>
    <t>ESPIRITU, MARIA LIN L.</t>
  </si>
  <si>
    <t>DEAPULIT, VEA T.</t>
  </si>
  <si>
    <t>BALABA, ANGELOU L.</t>
  </si>
  <si>
    <t>SUELO, CEJAY R.</t>
  </si>
  <si>
    <t>TINAMBACAN, REJIE S.</t>
  </si>
  <si>
    <t>CADANO, ANGELA MAE P.</t>
  </si>
  <si>
    <t>MACAPAL, PAUL RHIAN B.</t>
  </si>
  <si>
    <t>CAMPOMANES, ANZELINE M.</t>
  </si>
  <si>
    <t>BONIZA, JESSIELYN A.</t>
  </si>
  <si>
    <t>SOLITANA, SOPHIA ALEXA D.</t>
  </si>
  <si>
    <t>MARCAIDA, SHAINE PE</t>
  </si>
  <si>
    <t>BUSALAN, SOPHIEA KIN L.</t>
  </si>
  <si>
    <t>OCLAMAN, MARIEL</t>
  </si>
  <si>
    <t>DIAPOLET, HAPPY L.</t>
  </si>
  <si>
    <t>GUTIERREZ, KURT RICHARD D.</t>
  </si>
  <si>
    <t>ESPEDILLA, LEONA LOREN MARIE L.</t>
  </si>
  <si>
    <t>LABADOR, LABLY B.</t>
  </si>
  <si>
    <t>GUILAGUILA,  RACHELL A.</t>
  </si>
  <si>
    <t>SITOY, ALEXA Z.</t>
  </si>
  <si>
    <t>SALIGUMBA, JOEL S. JR.</t>
  </si>
  <si>
    <t>ECHAVIA, APPRODITE T.</t>
  </si>
  <si>
    <t>PILO, SHAIRYL A.</t>
  </si>
  <si>
    <t>TUNDAG, MARYPRIL S.</t>
  </si>
  <si>
    <t>NONATO, CASPIAN LYRIC M.</t>
  </si>
  <si>
    <t>BALABA, DAN ALVIR B.</t>
  </si>
  <si>
    <t>MAGLINTE, WRAYNE-ANNE</t>
  </si>
  <si>
    <t>SAPIN, LYCA S.</t>
  </si>
  <si>
    <t>SAMOYA, JANNAH R.</t>
  </si>
  <si>
    <t>ROCES, JANE LOVE C.</t>
  </si>
  <si>
    <t>DEJARME, CHARLENE V.</t>
  </si>
  <si>
    <t>LEGASPI, KARYLL ANN S.</t>
  </si>
  <si>
    <t>DEL ROSARIO, ELIJAH SAPIN</t>
  </si>
  <si>
    <t>BIBERA, PRECIOUS GWEN</t>
  </si>
  <si>
    <t>BRISTOW, JOHN DEN MARK D.</t>
  </si>
  <si>
    <t>DOGUILES, JESSA JANE R.</t>
  </si>
  <si>
    <t>DUEÑAS, KENT C.</t>
  </si>
  <si>
    <t>LAGAS, MICHEAL C.</t>
  </si>
  <si>
    <t>BONIZA, CLARENCE</t>
  </si>
  <si>
    <t>DAPITAN, KENJIE D.</t>
  </si>
  <si>
    <t>DANGCALAN, ELMIE JANE</t>
  </si>
  <si>
    <t>BARUNDAY, MA. ELLA B.</t>
  </si>
  <si>
    <t>DOGUILES, JEAN MAICA R.</t>
  </si>
  <si>
    <t>ORIBE, MAE ANGELA P.</t>
  </si>
  <si>
    <t>SY, LEAH MAY A.</t>
  </si>
  <si>
    <t>DAPITAN, CARL JIESEN S.</t>
  </si>
  <si>
    <t>DE LEON JOHN CARLO T.</t>
  </si>
  <si>
    <t>AMPARO, VINCE JHON</t>
  </si>
  <si>
    <t>PALOGUER, XYRIEL</t>
  </si>
  <si>
    <t>CADAO, MELONA G.</t>
  </si>
  <si>
    <t>NONATO, TANISHA FIA M.</t>
  </si>
  <si>
    <t>PAL, JESSA MAE M.</t>
  </si>
  <si>
    <t>SINGSON, JEN CRISTINE</t>
  </si>
  <si>
    <t>LAGARAN, LESLIE ANN S.</t>
  </si>
  <si>
    <t>TRAZO, PRECIOUSE JOY A.</t>
  </si>
  <si>
    <t>OLAYVAR, APRIL RYN LEGASPI</t>
  </si>
  <si>
    <t>GOZO, LOUIESE GABRIELLE G.</t>
  </si>
  <si>
    <t>LEGASPI, DEXCIE ANN A.</t>
  </si>
  <si>
    <t>AGUANTA, ANGELO D.</t>
  </si>
  <si>
    <t>PAJO, KYLAH C.</t>
  </si>
  <si>
    <t>PALOGUER, LYKA T.</t>
  </si>
  <si>
    <t>LAGARAN, NIGEL R.</t>
  </si>
  <si>
    <t>MENDOZA, SANTINO D.</t>
  </si>
  <si>
    <t>ZAMORA, JAYROSS F.</t>
  </si>
  <si>
    <t>ZAMORA, JIAN C.</t>
  </si>
  <si>
    <t>CABALO, JED CYRUS L.</t>
  </si>
  <si>
    <t>GAÑA, SHAINA C.</t>
  </si>
  <si>
    <t>PILO, ANTHONY P.</t>
  </si>
  <si>
    <r>
      <t>OSME</t>
    </r>
    <r>
      <rPr>
        <sz val="11"/>
        <color theme="1"/>
        <rFont val="Calibri"/>
        <family val="2"/>
      </rPr>
      <t>ÑA</t>
    </r>
    <r>
      <rPr>
        <sz val="11"/>
        <color theme="1"/>
        <rFont val="Calibri"/>
        <family val="2"/>
        <scheme val="minor"/>
      </rPr>
      <t>, MARK NOVEN</t>
    </r>
  </si>
  <si>
    <t>SANCHO, HERSON G.</t>
  </si>
  <si>
    <t>AYSO, MARIA DESIREE</t>
  </si>
  <si>
    <t>GAÑA, CHARRA C.</t>
  </si>
  <si>
    <t>BASIL, PRINCESS ZEANNA JANE</t>
  </si>
  <si>
    <t>MAYOC, KRISHNAN ANCOP</t>
  </si>
  <si>
    <t>URGEL, AARON F.</t>
  </si>
  <si>
    <t>GUTIERREZ, VANDIX B.</t>
  </si>
  <si>
    <t>GILDO, ANDRE D.</t>
  </si>
  <si>
    <t>ALBIOS, ISIDRA L.</t>
  </si>
  <si>
    <t>JUNE 2024</t>
  </si>
  <si>
    <t>JUNER 2</t>
  </si>
  <si>
    <t>WHAT…</t>
  </si>
  <si>
    <t>9c:fc:e8:30:09:ad</t>
  </si>
  <si>
    <t>JAYVEE</t>
  </si>
  <si>
    <t>What is Country is this?</t>
  </si>
  <si>
    <t>f8:ac:65:14:6f:63</t>
  </si>
  <si>
    <t>38:38:4b:f8:6d:f0</t>
  </si>
  <si>
    <t>BONIZA, CHRISTOPHER NACARIO</t>
  </si>
  <si>
    <t>weekly test 20 items</t>
  </si>
  <si>
    <t>38:fb:14:94:66:3f</t>
  </si>
  <si>
    <t>d4:1a:3f:3b:ed:57</t>
  </si>
  <si>
    <t>c8:b2:9b:61:a3:4b</t>
  </si>
  <si>
    <t>34:cf:f6:61:57:f1</t>
  </si>
  <si>
    <t>60:ab:67:d6:7d:d7</t>
  </si>
  <si>
    <t>0c:60:46:17:bd:d9</t>
  </si>
  <si>
    <t>8c:f8:c5:d0:68:44</t>
  </si>
  <si>
    <t>80:9f:f5:bd:21:56</t>
  </si>
  <si>
    <t>30:e7:bc:f0:40:05</t>
  </si>
  <si>
    <t>b8:94:e7:9e:c2:65</t>
  </si>
  <si>
    <t>dc:8d:91:10:b1:89</t>
  </si>
  <si>
    <t>MICHAEL</t>
  </si>
  <si>
    <t>MAYOC</t>
  </si>
  <si>
    <t>JUL 31-AUG</t>
  </si>
  <si>
    <t>Team Regine - ssid6</t>
  </si>
  <si>
    <t>00:45:e2:35:e0:63 - Team-Regine: 34:cf:f6:62:66:dc</t>
  </si>
  <si>
    <t>dagidag</t>
  </si>
  <si>
    <t>TASK</t>
  </si>
  <si>
    <t>GROUP 1</t>
  </si>
  <si>
    <t>MAP THE FLOOR</t>
  </si>
  <si>
    <t>GROUP 2</t>
  </si>
  <si>
    <t>GROUP 3</t>
  </si>
  <si>
    <t>GROUP 4</t>
  </si>
  <si>
    <t>SWEEP THE FLOOR/ENTIRE ROOM</t>
  </si>
  <si>
    <t>GROUP 5</t>
  </si>
  <si>
    <t>GRADE 8 SILANG TASK SCHEDULE</t>
  </si>
  <si>
    <t>CLEAN THE WINDOW -ENTIRE ROOM</t>
  </si>
  <si>
    <t>CLEAN THE STAIRS/THROW GARBAGE</t>
  </si>
  <si>
    <t>CLEAN THE TOILET-KILID KA MAM ROSE</t>
  </si>
  <si>
    <t>ENGLISH</t>
  </si>
  <si>
    <t>TAGALOG</t>
  </si>
  <si>
    <t>BISAYA</t>
  </si>
  <si>
    <t>Mabigat</t>
  </si>
  <si>
    <t>Bug-at</t>
  </si>
  <si>
    <t>Kunti</t>
  </si>
  <si>
    <t>Gamay</t>
  </si>
  <si>
    <t>Tahimik</t>
  </si>
  <si>
    <t>Hilom</t>
  </si>
  <si>
    <t>Maganda</t>
  </si>
  <si>
    <t>Gwapa</t>
  </si>
  <si>
    <t>Mali</t>
  </si>
  <si>
    <t xml:space="preserve"> Sayop</t>
  </si>
  <si>
    <t>Masaya</t>
  </si>
  <si>
    <t>Malipayon</t>
  </si>
  <si>
    <t>Gutom</t>
  </si>
  <si>
    <t>Gigutom</t>
  </si>
  <si>
    <t>Heavy</t>
  </si>
  <si>
    <t>Few</t>
  </si>
  <si>
    <t>Silent</t>
  </si>
  <si>
    <t>Pretty</t>
  </si>
  <si>
    <t>Wrong</t>
  </si>
  <si>
    <t>Glad</t>
  </si>
  <si>
    <t>Hungry</t>
  </si>
  <si>
    <t>Big</t>
  </si>
  <si>
    <t>Malaki</t>
  </si>
  <si>
    <t>Daku</t>
  </si>
  <si>
    <t>Faster</t>
  </si>
  <si>
    <t>Bilis</t>
  </si>
  <si>
    <t>Paspas</t>
  </si>
  <si>
    <t>Rough</t>
  </si>
  <si>
    <t>Magaspang</t>
  </si>
  <si>
    <t>Garas-garas</t>
  </si>
  <si>
    <t>Wait</t>
  </si>
  <si>
    <t>Sandali</t>
  </si>
  <si>
    <t>Hulat</t>
  </si>
  <si>
    <t>Small</t>
  </si>
  <si>
    <t>Maliit</t>
  </si>
  <si>
    <t>Hot</t>
  </si>
  <si>
    <t>Mainit</t>
  </si>
  <si>
    <t>Init</t>
  </si>
  <si>
    <t>Correct</t>
  </si>
  <si>
    <t>Tama</t>
  </si>
  <si>
    <t>Sakto</t>
  </si>
  <si>
    <t>Alright</t>
  </si>
  <si>
    <t>Sige</t>
  </si>
  <si>
    <t>Maybe</t>
  </si>
  <si>
    <t>Siguro</t>
  </si>
  <si>
    <t>Basin</t>
  </si>
  <si>
    <t>Kind</t>
  </si>
  <si>
    <t>Mabait</t>
  </si>
  <si>
    <t>Buotan</t>
  </si>
  <si>
    <t>Noisy</t>
  </si>
  <si>
    <t>Maingay</t>
  </si>
  <si>
    <t>Saba</t>
  </si>
  <si>
    <t>Narrow</t>
  </si>
  <si>
    <t>Masikip</t>
  </si>
  <si>
    <t>Pig-ot/Pi-ot</t>
  </si>
  <si>
    <t>While</t>
  </si>
  <si>
    <t>Habang</t>
  </si>
  <si>
    <t>Samtang</t>
  </si>
  <si>
    <t>CAADYANG, JOHN NIÑO PONTOD</t>
  </si>
  <si>
    <t>CASTAÑAS, ROLLY JEMENEZ JR.</t>
  </si>
  <si>
    <t>ORIT, NIÑO JONNEL MONTERO</t>
  </si>
  <si>
    <t>OF  8 - SILANG SY: 2024 - 2025</t>
  </si>
  <si>
    <t xml:space="preserve">RECEIVED BY: JUNER M. PAGAL </t>
  </si>
  <si>
    <t>8-SILANG ADVISER</t>
  </si>
  <si>
    <r>
      <t xml:space="preserve">LIST OF CLAIMED </t>
    </r>
    <r>
      <rPr>
        <b/>
        <sz val="16"/>
        <color rgb="FFFF0000"/>
        <rFont val="Calibri"/>
        <family val="2"/>
        <scheme val="minor"/>
      </rPr>
      <t>SF10</t>
    </r>
    <r>
      <rPr>
        <sz val="16"/>
        <color theme="1"/>
        <rFont val="Calibri"/>
        <family val="2"/>
        <scheme val="minor"/>
      </rPr>
      <t xml:space="preserve"> FROM PRINCIPAL'S OFFICE</t>
    </r>
  </si>
  <si>
    <t>1. ABEJUELA, WILLIE TENIO</t>
  </si>
  <si>
    <t>2. BALAG, JAPHET A.</t>
  </si>
  <si>
    <t>3. BALLOS, RONALD ORMILLO</t>
  </si>
  <si>
    <t>4. BATESTIL, LORETO FLORES</t>
  </si>
  <si>
    <t>5. BONIZA, CHRISTOPHER NACARIO</t>
  </si>
  <si>
    <t>6. BONIZA, JET BOLANIO</t>
  </si>
  <si>
    <t>7. CAADYANG, JOHN NIÑO PONTOD</t>
  </si>
  <si>
    <t>8. CASTAÑAS, ROLLY JEMENEZ JR.</t>
  </si>
  <si>
    <t>9. DADOR, AJ EMCAROVES</t>
  </si>
  <si>
    <t>10. DAGUIMOL, JHON CHARMEL</t>
  </si>
  <si>
    <t>11. DALANGIN, ZAIJAN BONIZA</t>
  </si>
  <si>
    <t>12. DE GUZMAN, LHORENCE ABENIR</t>
  </si>
  <si>
    <t>13. ECHAVIA, DYLAN BUTAD</t>
  </si>
  <si>
    <t>14. GERMO, FRANCIS DARYL CARRIAGA</t>
  </si>
  <si>
    <t>15. GUTIERREZ, DIRK KERBY DUMALAG</t>
  </si>
  <si>
    <t>16. LAGERDER, JAMES PILO</t>
  </si>
  <si>
    <t>17. ORIT, NIÑO JONNEL MONTERO</t>
  </si>
  <si>
    <t>18. ROSAL, JOHN ROLD GOZON</t>
  </si>
  <si>
    <t>19. ALIGADO, RIENAROSE TANGOLONG</t>
  </si>
  <si>
    <t>20. ANTEGRA, ERYL THERESSE O.</t>
  </si>
  <si>
    <t>21. ARCO, MARIALIN ORTIZ</t>
  </si>
  <si>
    <t>22. BAUTISTA, MIGUELA JOSEPHINE JEMINO</t>
  </si>
  <si>
    <t>23. BOISER, NHEL ROSE DIOLA</t>
  </si>
  <si>
    <t>24. CALOPE, MARYJANE FLORES</t>
  </si>
  <si>
    <t>25. CAÑON, MARIAN NIZA VOCAL</t>
  </si>
  <si>
    <t>26. DALANGIN, SANDELYN RIN</t>
  </si>
  <si>
    <t>27. DE ASIS, CHISLEY CHARICE BAÑEZ</t>
  </si>
  <si>
    <t>28. DELOS SANTOS, NOVIE MAE L.</t>
  </si>
  <si>
    <t>29. DOMINGUEZ, RHIONA BATESTIL</t>
  </si>
  <si>
    <t>30. EWAY, EDELYN GONZALES</t>
  </si>
  <si>
    <t>31. FERRER, TRESHA MAE ROJAS</t>
  </si>
  <si>
    <t>32. MACASOCOL, JESICA AMADO</t>
  </si>
  <si>
    <t>33. OMBOY, FHER JULIA YVETTE NGOHO</t>
  </si>
  <si>
    <t>34. PALOGUER, MYKA BASITAS</t>
  </si>
  <si>
    <t>35. PINTO, SOLYN D.</t>
  </si>
  <si>
    <t>36. SORIZO, ANGEL PALER</t>
  </si>
  <si>
    <t>37. TENIO, MARY JOY PINTO</t>
  </si>
  <si>
    <t>Buwan ng Wika</t>
  </si>
  <si>
    <t>SAMACO, CHRISTIAN JOY P.</t>
  </si>
  <si>
    <t>CLARO, JOYLYN PUBLICO</t>
  </si>
  <si>
    <t>CLARO, JURALITO PUBLICO</t>
  </si>
  <si>
    <r>
      <t>DATE: AUGUST 22</t>
    </r>
    <r>
      <rPr>
        <b/>
        <u/>
        <sz val="12"/>
        <color theme="1"/>
        <rFont val="Calibri"/>
        <family val="2"/>
        <scheme val="minor"/>
      </rPr>
      <t>, 2024</t>
    </r>
  </si>
  <si>
    <t>FIRST CLASSROOM PTA MEETING</t>
  </si>
  <si>
    <t>AGENDA OF MEETING</t>
  </si>
  <si>
    <t>1. ELECTION OF CLASSROOM PTA OFFICERS</t>
  </si>
  <si>
    <t xml:space="preserve">2. YEARLY CONTRIBUTION 320 PER YEAR ( PLUS 50 BOY SCOUT/GIRLS SCOUT) </t>
  </si>
  <si>
    <t>-Tell parents ang advantage if mupa register sa Girl Scout/Boy Scout nga</t>
  </si>
  <si>
    <t xml:space="preserve">if in-case naay mahitabo sa bata sulod or gawas sa school naay madawat </t>
  </si>
  <si>
    <t xml:space="preserve">3. Then remind parents also sa dress code sa mga bata nga magputi gajud unless wash day. Then mag sapatos. </t>
  </si>
  <si>
    <t xml:space="preserve">    '- sa mga baje, bawal gajud ang crop-top, sa mga laki bawal ang mag aryos2x, manigarilyo sulod sa school.</t>
  </si>
  <si>
    <t xml:space="preserve">    '- kanunay na ni gibalik-balik every year pero naa jud gihapon magpabadlong nga mga bata. Maong need jud ang</t>
  </si>
  <si>
    <t xml:space="preserve">       parents mag monitor pud sa ilang mga anak.</t>
  </si>
  <si>
    <t>3. UPCOMING SCHOOL ACTIVITIES (BUWAN NG WIKA - Aug 28 , ACQUAINTANCE - Date to be announce pa.</t>
  </si>
  <si>
    <t xml:space="preserve">    - Kanang gisingil nga 10 pesos karon for the Buwan ng Wika mabawas na sa Yearly Contribution. Nagmonitor ang mga Class Advisers ana aron ilang ipasa sa Gen. PTA Treasurers ang record sa bata.</t>
  </si>
  <si>
    <t xml:space="preserve">4. Cutting Classes of some students  - Naay 3 ka students nga nabantajan na mu cutting classes na. Gisultihan na </t>
  </si>
  <si>
    <t xml:space="preserve">    sila, under observation then kung sige pa jud gihapon mupatawag na mi special call sa parents.</t>
  </si>
  <si>
    <t>5. Other Matters  - Basin naay mga concerns ang parents pud paki - take note lamang sir. Salamat.</t>
  </si>
  <si>
    <t>assistane from Boy Scout/Girls scout - in short insured ang bata ana nga school year.</t>
  </si>
  <si>
    <t>maglinte 36</t>
  </si>
  <si>
    <t xml:space="preserve">	ee:9f:d2:ad:7f:3A</t>
  </si>
  <si>
    <t>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</si>
</sst>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0;;"/>
  </numFmts>
  <fonts count="47" x14ac:knownFonts="1">
    <font>
      <sz val="11"/>
      <color theme="1"/>
      <name val="Calibri"/>
      <family val="2"/>
      <scheme val="minor"/>
    </font>
    <font>
      <b/>
      <sz val="11"/>
      <color theme="1"/>
      <name val="Calibri"/>
      <family val="2"/>
      <scheme val="minor"/>
    </font>
    <font>
      <sz val="11"/>
      <color theme="1"/>
      <name val="Calibri"/>
      <family val="2"/>
    </font>
    <font>
      <b/>
      <sz val="9"/>
      <color indexed="81"/>
      <name val="Tahoma"/>
      <family val="2"/>
    </font>
    <font>
      <sz val="11"/>
      <color theme="1"/>
      <name val="Calibri"/>
      <family val="2"/>
      <scheme val="minor"/>
    </font>
    <font>
      <sz val="9"/>
      <color indexed="81"/>
      <name val="Tahoma"/>
      <family val="2"/>
    </font>
    <font>
      <b/>
      <sz val="18"/>
      <color theme="1"/>
      <name val="Calibri"/>
      <family val="2"/>
      <scheme val="minor"/>
    </font>
    <font>
      <sz val="22"/>
      <color theme="1"/>
      <name val="Calibri"/>
      <family val="2"/>
      <scheme val="minor"/>
    </font>
    <font>
      <b/>
      <sz val="12"/>
      <color theme="1"/>
      <name val="Calibri"/>
      <family val="2"/>
      <scheme val="minor"/>
    </font>
    <font>
      <sz val="48"/>
      <color theme="1"/>
      <name val="Calibri"/>
      <family val="2"/>
      <scheme val="minor"/>
    </font>
    <font>
      <sz val="72"/>
      <color theme="1"/>
      <name val="Calibri"/>
      <family val="2"/>
      <scheme val="minor"/>
    </font>
    <font>
      <sz val="8"/>
      <color theme="1"/>
      <name val="Calibri"/>
      <family val="2"/>
      <scheme val="minor"/>
    </font>
    <font>
      <sz val="8"/>
      <name val="Calibri"/>
      <family val="2"/>
      <scheme val="minor"/>
    </font>
    <font>
      <b/>
      <sz val="8"/>
      <name val="Calibri"/>
      <family val="2"/>
      <scheme val="minor"/>
    </font>
    <font>
      <sz val="6"/>
      <name val="Calibri"/>
      <family val="2"/>
      <scheme val="minor"/>
    </font>
    <font>
      <sz val="11"/>
      <color rgb="FFFF0000"/>
      <name val="Calibri"/>
      <family val="2"/>
      <scheme val="minor"/>
    </font>
    <font>
      <sz val="10.5"/>
      <color theme="1"/>
      <name val="Calibri"/>
      <family val="2"/>
      <scheme val="minor"/>
    </font>
    <font>
      <sz val="20"/>
      <color theme="1"/>
      <name val="Calibri"/>
      <family val="2"/>
      <scheme val="minor"/>
    </font>
    <font>
      <sz val="10"/>
      <color theme="1"/>
      <name val="Calibri"/>
      <family val="2"/>
      <scheme val="minor"/>
    </font>
    <font>
      <sz val="10"/>
      <color theme="1"/>
      <name val="Calibri"/>
      <family val="2"/>
    </font>
    <font>
      <sz val="10"/>
      <color rgb="FFFF0000"/>
      <name val="Calibri"/>
      <family val="2"/>
      <scheme val="minor"/>
    </font>
    <font>
      <u/>
      <sz val="10"/>
      <color theme="1"/>
      <name val="Calibri"/>
      <family val="2"/>
      <scheme val="minor"/>
    </font>
    <font>
      <sz val="8"/>
      <color rgb="FFFF0000"/>
      <name val="Calibri"/>
      <family val="2"/>
      <scheme val="minor"/>
    </font>
    <font>
      <b/>
      <sz val="16"/>
      <color theme="1"/>
      <name val="Calibri"/>
      <family val="2"/>
      <scheme val="minor"/>
    </font>
    <font>
      <sz val="11"/>
      <name val="Calibri"/>
      <family val="2"/>
      <scheme val="minor"/>
    </font>
    <font>
      <sz val="12"/>
      <color theme="1"/>
      <name val="Calibri"/>
      <family val="2"/>
      <scheme val="minor"/>
    </font>
    <font>
      <b/>
      <sz val="12"/>
      <color theme="1"/>
      <name val="Bookman Old Style"/>
      <family val="1"/>
    </font>
    <font>
      <sz val="12"/>
      <color theme="1"/>
      <name val="Bookman Old Style"/>
      <family val="1"/>
    </font>
    <font>
      <b/>
      <sz val="11"/>
      <name val="Calibri"/>
      <family val="2"/>
      <scheme val="minor"/>
    </font>
    <font>
      <b/>
      <u/>
      <sz val="12"/>
      <color theme="1"/>
      <name val="Calibri"/>
      <family val="2"/>
      <scheme val="minor"/>
    </font>
    <font>
      <b/>
      <sz val="14"/>
      <color theme="1"/>
      <name val="Calibri"/>
      <family val="2"/>
      <scheme val="minor"/>
    </font>
    <font>
      <b/>
      <sz val="11"/>
      <color theme="0"/>
      <name val="Calibri"/>
      <family val="2"/>
      <scheme val="minor"/>
    </font>
    <font>
      <sz val="11"/>
      <color theme="0"/>
      <name val="Calibri"/>
      <family val="2"/>
      <scheme val="minor"/>
    </font>
    <font>
      <sz val="11"/>
      <name val="Calibri"/>
      <family val="2"/>
    </font>
    <font>
      <sz val="14"/>
      <color theme="1"/>
      <name val="Calibri"/>
      <family val="2"/>
      <scheme val="minor"/>
    </font>
    <font>
      <sz val="11"/>
      <color theme="4"/>
      <name val="Calibri"/>
      <family val="2"/>
      <scheme val="minor"/>
    </font>
    <font>
      <sz val="11"/>
      <color theme="4"/>
      <name val="Calibri"/>
      <family val="2"/>
    </font>
    <font>
      <sz val="11"/>
      <color rgb="FF0070C0"/>
      <name val="Calibri"/>
      <family val="2"/>
      <scheme val="minor"/>
    </font>
    <font>
      <sz val="16"/>
      <color theme="1"/>
      <name val="Calibri"/>
      <family val="2"/>
      <scheme val="minor"/>
    </font>
    <font>
      <sz val="28"/>
      <color theme="1"/>
      <name val="Calibri"/>
      <family val="2"/>
      <scheme val="minor"/>
    </font>
    <font>
      <b/>
      <sz val="20"/>
      <color theme="1"/>
      <name val="Calibri"/>
      <family val="2"/>
      <scheme val="minor"/>
    </font>
    <font>
      <sz val="20"/>
      <color theme="9" tint="-0.499984740745262"/>
      <name val="Calibri"/>
      <family val="2"/>
      <scheme val="minor"/>
    </font>
    <font>
      <sz val="20"/>
      <name val="Arial"/>
      <family val="2"/>
    </font>
    <font>
      <sz val="14"/>
      <name val="Arial"/>
      <family val="2"/>
    </font>
    <font>
      <sz val="14"/>
      <name val="Calibri"/>
      <family val="2"/>
      <scheme val="minor"/>
    </font>
    <font>
      <b/>
      <sz val="16"/>
      <color rgb="FFFF0000"/>
      <name val="Calibri"/>
      <family val="2"/>
      <scheme val="minor"/>
    </font>
    <font>
      <sz val="9"/>
      <color theme="0"/>
      <name val="Calibri"/>
      <family val="2"/>
      <scheme val="minor"/>
    </font>
  </fonts>
  <fills count="18">
    <fill>
      <patternFill patternType="none"/>
    </fill>
    <fill>
      <patternFill patternType="gray125"/>
    </fill>
    <fill>
      <patternFill patternType="solid">
        <fgColor rgb="FFFF0000"/>
        <bgColor indexed="64"/>
      </patternFill>
    </fill>
    <fill>
      <patternFill patternType="solid">
        <fgColor theme="4"/>
        <bgColor indexed="64"/>
      </patternFill>
    </fill>
    <fill>
      <patternFill patternType="solid">
        <fgColor theme="5"/>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theme="9"/>
        <bgColor indexed="64"/>
      </patternFill>
    </fill>
    <fill>
      <patternFill patternType="solid">
        <fgColor rgb="FF00B050"/>
        <bgColor indexed="64"/>
      </patternFill>
    </fill>
    <fill>
      <patternFill patternType="solid">
        <fgColor theme="8" tint="0.59999389629810485"/>
        <bgColor indexed="64"/>
      </patternFill>
    </fill>
    <fill>
      <patternFill patternType="solid">
        <fgColor theme="7"/>
        <bgColor indexed="64"/>
      </patternFill>
    </fill>
    <fill>
      <patternFill patternType="solid">
        <fgColor theme="2" tint="-9.9978637043366805E-2"/>
        <bgColor indexed="64"/>
      </patternFill>
    </fill>
    <fill>
      <patternFill patternType="solid">
        <fgColor rgb="FF7030A0"/>
        <bgColor indexed="64"/>
      </patternFill>
    </fill>
    <fill>
      <patternFill patternType="solid">
        <fgColor theme="8" tint="0.39997558519241921"/>
        <bgColor indexed="64"/>
      </patternFill>
    </fill>
    <fill>
      <patternFill patternType="solid">
        <fgColor rgb="FFFF0066"/>
        <bgColor indexed="64"/>
      </patternFill>
    </fill>
    <fill>
      <patternFill patternType="solid">
        <fgColor rgb="FF00B0F0"/>
        <bgColor indexed="64"/>
      </patternFill>
    </fill>
    <fill>
      <patternFill patternType="solid">
        <fgColor theme="4" tint="0.79998168889431442"/>
        <bgColor indexed="64"/>
      </patternFill>
    </fill>
  </fills>
  <borders count="12">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s>
  <cellStyleXfs count="2">
    <xf numFmtId="0" fontId="0" fillId="0" borderId="0"/>
    <xf numFmtId="43" fontId="4" fillId="0" borderId="0" applyFont="0" applyFill="0" applyBorder="0" applyAlignment="0" applyProtection="0"/>
  </cellStyleXfs>
  <cellXfs count="226">
    <xf numFmtId="0" fontId="0" fillId="0" borderId="0" xfId="0"/>
    <xf numFmtId="17" fontId="0" fillId="0" borderId="0" xfId="0" applyNumberFormat="1"/>
    <xf numFmtId="0" fontId="0" fillId="0" borderId="0" xfId="0" applyAlignment="1">
      <alignment horizontal="center"/>
    </xf>
    <xf numFmtId="0" fontId="1" fillId="0" borderId="0" xfId="0" applyFont="1" applyAlignment="1">
      <alignment horizontal="center"/>
    </xf>
    <xf numFmtId="0" fontId="0" fillId="0" borderId="0" xfId="0" applyFill="1" applyBorder="1"/>
    <xf numFmtId="17" fontId="1" fillId="0" borderId="0" xfId="0" applyNumberFormat="1" applyFont="1" applyAlignment="1">
      <alignment horizontal="center"/>
    </xf>
    <xf numFmtId="0" fontId="1" fillId="2" borderId="0" xfId="0" applyFont="1" applyFill="1" applyAlignment="1">
      <alignment horizontal="center"/>
    </xf>
    <xf numFmtId="0" fontId="0" fillId="3" borderId="0" xfId="0" applyFill="1"/>
    <xf numFmtId="0" fontId="0" fillId="4" borderId="0" xfId="0" applyFill="1" applyAlignment="1">
      <alignment horizontal="left" indent="2"/>
    </xf>
    <xf numFmtId="0" fontId="0" fillId="4" borderId="0" xfId="0" applyFill="1" applyAlignment="1">
      <alignment horizontal="center"/>
    </xf>
    <xf numFmtId="0" fontId="0" fillId="5" borderId="0" xfId="0" applyFill="1"/>
    <xf numFmtId="0" fontId="0" fillId="0" borderId="0" xfId="0" applyFill="1" applyBorder="1" applyAlignment="1">
      <alignment horizontal="center"/>
    </xf>
    <xf numFmtId="0" fontId="0" fillId="0" borderId="0" xfId="0" applyBorder="1" applyAlignment="1">
      <alignment horizontal="center"/>
    </xf>
    <xf numFmtId="0" fontId="0" fillId="0" borderId="0" xfId="0" applyBorder="1"/>
    <xf numFmtId="0" fontId="0" fillId="0" borderId="1" xfId="0" applyBorder="1" applyAlignment="1">
      <alignment horizontal="center"/>
    </xf>
    <xf numFmtId="0" fontId="0" fillId="0" borderId="1" xfId="0" applyBorder="1"/>
    <xf numFmtId="0" fontId="1" fillId="0" borderId="1" xfId="0" applyFont="1" applyBorder="1" applyAlignment="1">
      <alignment horizontal="center"/>
    </xf>
    <xf numFmtId="0" fontId="0" fillId="3" borderId="0" xfId="0" applyFill="1" applyAlignment="1">
      <alignment horizontal="center"/>
    </xf>
    <xf numFmtId="43" fontId="0" fillId="0" borderId="0" xfId="1" applyFont="1"/>
    <xf numFmtId="0" fontId="0" fillId="3" borderId="0" xfId="1" applyNumberFormat="1" applyFont="1" applyFill="1" applyAlignment="1">
      <alignment horizontal="center"/>
    </xf>
    <xf numFmtId="0" fontId="1" fillId="0" borderId="0" xfId="1" applyNumberFormat="1" applyFont="1" applyAlignment="1">
      <alignment horizontal="center"/>
    </xf>
    <xf numFmtId="0" fontId="0" fillId="0" borderId="0" xfId="1" applyNumberFormat="1" applyFont="1" applyAlignment="1">
      <alignment horizontal="center"/>
    </xf>
    <xf numFmtId="0" fontId="0" fillId="6" borderId="1" xfId="0" applyFill="1" applyBorder="1" applyAlignment="1">
      <alignment horizontal="center"/>
    </xf>
    <xf numFmtId="0" fontId="0" fillId="0" borderId="1" xfId="0" applyFill="1" applyBorder="1"/>
    <xf numFmtId="0" fontId="0" fillId="0" borderId="0" xfId="0" applyAlignment="1">
      <alignment vertical="center"/>
    </xf>
    <xf numFmtId="0" fontId="1" fillId="0" borderId="2" xfId="0" applyFont="1" applyBorder="1" applyAlignment="1">
      <alignment horizontal="center"/>
    </xf>
    <xf numFmtId="0" fontId="0" fillId="0" borderId="0" xfId="0" applyAlignment="1">
      <alignment horizontal="left"/>
    </xf>
    <xf numFmtId="0" fontId="1" fillId="0" borderId="2" xfId="0" applyFont="1" applyBorder="1" applyAlignment="1">
      <alignment horizontal="center" vertical="center"/>
    </xf>
    <xf numFmtId="0" fontId="0" fillId="3" borderId="0" xfId="0" applyFill="1" applyAlignment="1">
      <alignment horizontal="left"/>
    </xf>
    <xf numFmtId="0" fontId="1" fillId="0" borderId="0" xfId="0" applyFont="1" applyAlignment="1">
      <alignment horizontal="left"/>
    </xf>
    <xf numFmtId="0" fontId="0" fillId="5" borderId="0" xfId="0" applyFill="1" applyAlignment="1">
      <alignment horizontal="center"/>
    </xf>
    <xf numFmtId="0" fontId="8" fillId="0" borderId="0" xfId="0" applyFont="1" applyAlignment="1">
      <alignment horizontal="left" vertical="center"/>
    </xf>
    <xf numFmtId="0" fontId="0" fillId="0" borderId="2" xfId="0" applyBorder="1"/>
    <xf numFmtId="0" fontId="1" fillId="0" borderId="0" xfId="0" applyFont="1" applyAlignment="1">
      <alignment horizontal="center" vertical="center"/>
    </xf>
    <xf numFmtId="0" fontId="0" fillId="0" borderId="2" xfId="0" applyBorder="1" applyAlignment="1">
      <alignment horizontal="center"/>
    </xf>
    <xf numFmtId="0" fontId="0" fillId="0" borderId="0" xfId="0" applyAlignment="1">
      <alignment horizontal="left" vertical="center"/>
    </xf>
    <xf numFmtId="0" fontId="1" fillId="0" borderId="0" xfId="0" applyFont="1" applyAlignment="1">
      <alignment horizontal="left" vertical="center"/>
    </xf>
    <xf numFmtId="0" fontId="1" fillId="0" borderId="2" xfId="0" applyFont="1" applyBorder="1" applyAlignment="1">
      <alignment horizontal="center" vertical="center" wrapText="1"/>
    </xf>
    <xf numFmtId="14" fontId="0" fillId="0" borderId="2" xfId="0" applyNumberFormat="1" applyBorder="1" applyAlignment="1">
      <alignment horizontal="center"/>
    </xf>
    <xf numFmtId="17" fontId="0" fillId="0" borderId="2" xfId="0" quotePrefix="1" applyNumberFormat="1" applyBorder="1" applyAlignment="1">
      <alignment horizontal="center"/>
    </xf>
    <xf numFmtId="0" fontId="0" fillId="0" borderId="2" xfId="0" quotePrefix="1" applyBorder="1" applyAlignment="1">
      <alignment horizontal="center"/>
    </xf>
    <xf numFmtId="0" fontId="0" fillId="7" borderId="2" xfId="0" quotePrefix="1" applyFill="1" applyBorder="1" applyAlignment="1">
      <alignment horizontal="center"/>
    </xf>
    <xf numFmtId="1" fontId="0" fillId="0" borderId="0" xfId="1" applyNumberFormat="1" applyFont="1"/>
    <xf numFmtId="1" fontId="1" fillId="0" borderId="0" xfId="1" applyNumberFormat="1" applyFont="1" applyAlignment="1">
      <alignment horizontal="center" vertical="center"/>
    </xf>
    <xf numFmtId="164" fontId="1" fillId="0" borderId="0" xfId="1" applyNumberFormat="1" applyFont="1" applyAlignment="1">
      <alignment horizontal="center"/>
    </xf>
    <xf numFmtId="164" fontId="1" fillId="0" borderId="1" xfId="1" applyNumberFormat="1" applyFont="1" applyBorder="1" applyAlignment="1">
      <alignment horizontal="center"/>
    </xf>
    <xf numFmtId="0" fontId="0" fillId="0" borderId="2" xfId="0" applyFill="1" applyBorder="1" applyAlignment="1">
      <alignment horizontal="center"/>
    </xf>
    <xf numFmtId="0" fontId="0" fillId="0" borderId="2" xfId="0" applyFill="1" applyBorder="1"/>
    <xf numFmtId="0" fontId="0" fillId="0" borderId="2" xfId="0" quotePrefix="1" applyFill="1" applyBorder="1" applyAlignment="1">
      <alignment horizontal="center"/>
    </xf>
    <xf numFmtId="0" fontId="0" fillId="0" borderId="0" xfId="0" applyFill="1"/>
    <xf numFmtId="0" fontId="1" fillId="8" borderId="0" xfId="0" applyFont="1" applyFill="1" applyAlignment="1">
      <alignment horizontal="center"/>
    </xf>
    <xf numFmtId="0" fontId="0" fillId="0" borderId="0" xfId="0" quotePrefix="1"/>
    <xf numFmtId="0" fontId="0" fillId="8" borderId="0" xfId="0" applyFill="1" applyAlignment="1">
      <alignment horizontal="center"/>
    </xf>
    <xf numFmtId="0" fontId="1" fillId="0" borderId="0" xfId="0" applyFont="1" applyFill="1" applyAlignment="1">
      <alignment horizontal="center"/>
    </xf>
    <xf numFmtId="0" fontId="0" fillId="0" borderId="1" xfId="0" applyBorder="1" applyAlignment="1">
      <alignment horizontal="left"/>
    </xf>
    <xf numFmtId="0" fontId="1" fillId="0" borderId="0" xfId="0" applyFont="1" applyBorder="1" applyAlignment="1">
      <alignment horizontal="left" vertical="center"/>
    </xf>
    <xf numFmtId="0" fontId="0" fillId="0" borderId="0" xfId="0" applyBorder="1" applyAlignment="1">
      <alignment horizontal="left"/>
    </xf>
    <xf numFmtId="0" fontId="0" fillId="0" borderId="0" xfId="0" applyFill="1" applyBorder="1" applyAlignment="1">
      <alignment horizontal="left"/>
    </xf>
    <xf numFmtId="0" fontId="0" fillId="6"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164" fontId="0" fillId="0" borderId="0" xfId="0" applyNumberFormat="1"/>
    <xf numFmtId="164" fontId="0" fillId="0" borderId="1" xfId="0" applyNumberFormat="1" applyBorder="1"/>
    <xf numFmtId="0" fontId="0" fillId="9" borderId="0" xfId="0" applyFill="1" applyAlignment="1">
      <alignment horizontal="left"/>
    </xf>
    <xf numFmtId="0" fontId="0" fillId="8" borderId="0" xfId="0" applyFill="1" applyAlignme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Fill="1" applyAlignment="1">
      <alignment horizontal="left"/>
    </xf>
    <xf numFmtId="0" fontId="0" fillId="0" borderId="0" xfId="0" applyFill="1" applyAlignment="1">
      <alignment horizontal="center"/>
    </xf>
    <xf numFmtId="0" fontId="0" fillId="0" borderId="0" xfId="0" applyFill="1" applyAlignment="1"/>
    <xf numFmtId="0" fontId="0" fillId="0" borderId="1" xfId="0" applyFill="1" applyBorder="1" applyAlignment="1">
      <alignment horizontal="center"/>
    </xf>
    <xf numFmtId="0" fontId="11" fillId="0" borderId="0" xfId="0" applyFont="1" applyAlignment="1">
      <alignment horizontal="center"/>
    </xf>
    <xf numFmtId="0" fontId="0" fillId="3" borderId="0" xfId="0" quotePrefix="1" applyFill="1" applyAlignment="1">
      <alignment horizontal="left"/>
    </xf>
    <xf numFmtId="0" fontId="0" fillId="9" borderId="1" xfId="0" applyFill="1" applyBorder="1" applyAlignment="1">
      <alignment horizontal="center"/>
    </xf>
    <xf numFmtId="164" fontId="1" fillId="0" borderId="0" xfId="1" applyNumberFormat="1" applyFont="1" applyBorder="1" applyAlignment="1">
      <alignment horizontal="center"/>
    </xf>
    <xf numFmtId="164" fontId="0" fillId="0" borderId="0" xfId="0" applyNumberFormat="1" applyBorder="1"/>
    <xf numFmtId="0" fontId="0" fillId="11" borderId="0" xfId="0" applyFill="1" applyAlignment="1">
      <alignment horizontal="left"/>
    </xf>
    <xf numFmtId="0" fontId="0" fillId="11" borderId="0" xfId="0" applyFill="1" applyAlignment="1">
      <alignment horizontal="center"/>
    </xf>
    <xf numFmtId="0" fontId="0" fillId="7" borderId="0" xfId="0" applyFill="1" applyAlignment="1">
      <alignment horizontal="center"/>
    </xf>
    <xf numFmtId="0" fontId="0" fillId="7" borderId="0" xfId="1" applyNumberFormat="1" applyFont="1" applyFill="1" applyAlignment="1">
      <alignment horizontal="center"/>
    </xf>
    <xf numFmtId="43" fontId="0" fillId="0" borderId="0" xfId="0" applyNumberFormat="1"/>
    <xf numFmtId="2" fontId="12" fillId="0" borderId="0" xfId="1" applyNumberFormat="1" applyFont="1" applyAlignment="1">
      <alignment horizontal="center"/>
    </xf>
    <xf numFmtId="2" fontId="13" fillId="0" borderId="0" xfId="1" applyNumberFormat="1" applyFont="1" applyAlignment="1">
      <alignment horizontal="center"/>
    </xf>
    <xf numFmtId="2" fontId="12" fillId="0" borderId="0" xfId="1" applyNumberFormat="1" applyFont="1" applyBorder="1" applyAlignment="1">
      <alignment horizontal="center"/>
    </xf>
    <xf numFmtId="2" fontId="12" fillId="0" borderId="1" xfId="1" applyNumberFormat="1" applyFont="1" applyBorder="1" applyAlignment="1">
      <alignment horizontal="center"/>
    </xf>
    <xf numFmtId="164" fontId="14" fillId="0" borderId="0" xfId="1" applyNumberFormat="1" applyFont="1" applyAlignment="1">
      <alignment horizontal="center"/>
    </xf>
    <xf numFmtId="0" fontId="1" fillId="0" borderId="0" xfId="0" applyFont="1"/>
    <xf numFmtId="0" fontId="16" fillId="0" borderId="0" xfId="0" applyFont="1"/>
    <xf numFmtId="0" fontId="0" fillId="0" borderId="0" xfId="0" applyFont="1" applyAlignment="1">
      <alignment horizontal="center"/>
    </xf>
    <xf numFmtId="0" fontId="0" fillId="0" borderId="0" xfId="0" applyFont="1" applyAlignment="1">
      <alignment horizontal="left"/>
    </xf>
    <xf numFmtId="0" fontId="18" fillId="0" borderId="2" xfId="0" applyFont="1" applyBorder="1"/>
    <xf numFmtId="0" fontId="18" fillId="0" borderId="2" xfId="0" applyFont="1" applyBorder="1" applyAlignment="1">
      <alignment horizontal="center"/>
    </xf>
    <xf numFmtId="0" fontId="18" fillId="0" borderId="0" xfId="0" applyFont="1" applyAlignment="1">
      <alignment horizontal="center"/>
    </xf>
    <xf numFmtId="0" fontId="18" fillId="0" borderId="0" xfId="0" applyFont="1"/>
    <xf numFmtId="0" fontId="15" fillId="0" borderId="2" xfId="0" applyFont="1" applyBorder="1" applyAlignment="1">
      <alignment horizontal="center"/>
    </xf>
    <xf numFmtId="0" fontId="20" fillId="0" borderId="2" xfId="0" applyFont="1" applyBorder="1"/>
    <xf numFmtId="0" fontId="20" fillId="0" borderId="2" xfId="0" applyFont="1" applyBorder="1" applyAlignment="1">
      <alignment horizontal="center"/>
    </xf>
    <xf numFmtId="0" fontId="15" fillId="0" borderId="2" xfId="0" applyFont="1" applyBorder="1"/>
    <xf numFmtId="0" fontId="15" fillId="0" borderId="0" xfId="0" applyFont="1"/>
    <xf numFmtId="0" fontId="15" fillId="0" borderId="0" xfId="0" applyFont="1" applyAlignment="1">
      <alignment horizontal="center"/>
    </xf>
    <xf numFmtId="0" fontId="14" fillId="0" borderId="0" xfId="1" applyNumberFormat="1" applyFont="1" applyAlignment="1">
      <alignment horizontal="center"/>
    </xf>
    <xf numFmtId="2" fontId="22" fillId="0" borderId="0" xfId="1" applyNumberFormat="1" applyFont="1" applyAlignment="1">
      <alignment horizontal="center"/>
    </xf>
    <xf numFmtId="164" fontId="1" fillId="0" borderId="0" xfId="1" applyNumberFormat="1" applyFont="1" applyFill="1" applyAlignment="1">
      <alignment horizontal="center"/>
    </xf>
    <xf numFmtId="0" fontId="0" fillId="6" borderId="0" xfId="0" quotePrefix="1" applyFill="1" applyAlignment="1">
      <alignment horizontal="left"/>
    </xf>
    <xf numFmtId="0" fontId="1" fillId="12" borderId="2" xfId="0" applyFont="1" applyFill="1" applyBorder="1" applyAlignment="1">
      <alignment horizontal="center"/>
    </xf>
    <xf numFmtId="17" fontId="24" fillId="0" borderId="0" xfId="0" applyNumberFormat="1" applyFont="1"/>
    <xf numFmtId="0" fontId="24" fillId="0" borderId="0" xfId="0" applyFont="1"/>
    <xf numFmtId="17" fontId="0" fillId="0" borderId="0" xfId="0" applyNumberFormat="1" applyAlignment="1">
      <alignment horizontal="center"/>
    </xf>
    <xf numFmtId="0" fontId="25" fillId="0" borderId="0" xfId="0" applyFont="1"/>
    <xf numFmtId="43" fontId="25" fillId="0" borderId="0" xfId="1" applyFont="1"/>
    <xf numFmtId="2" fontId="0" fillId="0" borderId="0" xfId="0" applyNumberFormat="1"/>
    <xf numFmtId="0" fontId="24" fillId="0" borderId="0" xfId="0" applyFont="1" applyFill="1" applyBorder="1"/>
    <xf numFmtId="11" fontId="0" fillId="0" borderId="0" xfId="0" applyNumberFormat="1"/>
    <xf numFmtId="0" fontId="26" fillId="0" borderId="0" xfId="0" applyFont="1" applyBorder="1" applyAlignment="1">
      <alignment vertical="center"/>
    </xf>
    <xf numFmtId="0" fontId="27" fillId="0" borderId="0" xfId="0" applyFont="1" applyBorder="1" applyAlignment="1">
      <alignment vertical="center"/>
    </xf>
    <xf numFmtId="43" fontId="27" fillId="0" borderId="0" xfId="1" applyFont="1" applyAlignment="1">
      <alignment vertical="center"/>
    </xf>
    <xf numFmtId="0" fontId="27" fillId="0" borderId="0" xfId="0" applyFont="1" applyAlignment="1">
      <alignment vertical="center"/>
    </xf>
    <xf numFmtId="0" fontId="27" fillId="0" borderId="0" xfId="0" applyFont="1"/>
    <xf numFmtId="0" fontId="27" fillId="0" borderId="0" xfId="0" applyFont="1" applyBorder="1"/>
    <xf numFmtId="43" fontId="26" fillId="0" borderId="0" xfId="1" applyFont="1"/>
    <xf numFmtId="43" fontId="27" fillId="0" borderId="0" xfId="1" applyFont="1"/>
    <xf numFmtId="0" fontId="27" fillId="0" borderId="0" xfId="0" applyFont="1" applyBorder="1" applyAlignment="1"/>
    <xf numFmtId="0" fontId="27" fillId="0" borderId="0" xfId="0" applyFont="1" applyAlignment="1"/>
    <xf numFmtId="43" fontId="27" fillId="0" borderId="0" xfId="0" applyNumberFormat="1" applyFont="1"/>
    <xf numFmtId="0" fontId="15" fillId="7" borderId="0" xfId="0" applyFont="1" applyFill="1"/>
    <xf numFmtId="0" fontId="0" fillId="0" borderId="0" xfId="0" quotePrefix="1" applyAlignment="1">
      <alignment horizontal="left"/>
    </xf>
    <xf numFmtId="0" fontId="24" fillId="0" borderId="0" xfId="0" applyFont="1" applyFill="1" applyAlignment="1">
      <alignment horizontal="center"/>
    </xf>
    <xf numFmtId="164" fontId="28" fillId="0" borderId="0" xfId="1" applyNumberFormat="1" applyFont="1" applyFill="1" applyAlignment="1">
      <alignment horizontal="center"/>
    </xf>
    <xf numFmtId="0" fontId="24" fillId="0" borderId="0" xfId="0" applyFont="1" applyFill="1"/>
    <xf numFmtId="0" fontId="28" fillId="0" borderId="0" xfId="0" applyFont="1" applyFill="1" applyAlignment="1">
      <alignment horizontal="center"/>
    </xf>
    <xf numFmtId="0" fontId="24" fillId="0" borderId="0" xfId="0" applyFont="1" applyFill="1" applyBorder="1" applyAlignment="1">
      <alignment horizontal="center"/>
    </xf>
    <xf numFmtId="0" fontId="8" fillId="0" borderId="0" xfId="0" applyFont="1" applyAlignment="1">
      <alignment horizontal="left"/>
    </xf>
    <xf numFmtId="0" fontId="25" fillId="0" borderId="2" xfId="0" applyFont="1" applyBorder="1" applyAlignment="1">
      <alignment horizontal="center" vertical="center"/>
    </xf>
    <xf numFmtId="0" fontId="25" fillId="0" borderId="2" xfId="0" applyFont="1" applyBorder="1" applyAlignment="1">
      <alignment vertical="center"/>
    </xf>
    <xf numFmtId="0" fontId="8" fillId="0" borderId="2" xfId="0" applyFont="1" applyBorder="1" applyAlignment="1">
      <alignment horizontal="center" vertical="center"/>
    </xf>
    <xf numFmtId="0" fontId="25" fillId="0" borderId="0" xfId="0" applyFont="1" applyAlignment="1">
      <alignment wrapText="1"/>
    </xf>
    <xf numFmtId="0" fontId="30" fillId="0" borderId="0" xfId="0" applyFont="1"/>
    <xf numFmtId="0" fontId="0" fillId="9" borderId="0" xfId="0" applyFill="1" applyBorder="1" applyAlignment="1">
      <alignment horizontal="center"/>
    </xf>
    <xf numFmtId="43" fontId="0" fillId="0" borderId="1" xfId="1" applyFont="1" applyBorder="1"/>
    <xf numFmtId="43" fontId="15" fillId="7" borderId="0" xfId="1" applyFont="1" applyFill="1"/>
    <xf numFmtId="43" fontId="15" fillId="0" borderId="0" xfId="1" applyFont="1"/>
    <xf numFmtId="17" fontId="0" fillId="0" borderId="0" xfId="0" applyNumberFormat="1" applyFill="1"/>
    <xf numFmtId="0" fontId="1" fillId="0" borderId="1" xfId="0" applyFont="1" applyFill="1" applyBorder="1" applyAlignment="1">
      <alignment horizontal="center"/>
    </xf>
    <xf numFmtId="164" fontId="1" fillId="0" borderId="1" xfId="1" applyNumberFormat="1" applyFont="1" applyFill="1" applyBorder="1" applyAlignment="1">
      <alignment horizontal="center"/>
    </xf>
    <xf numFmtId="164" fontId="1" fillId="0" borderId="0" xfId="1" applyNumberFormat="1" applyFont="1" applyFill="1" applyBorder="1" applyAlignment="1">
      <alignment horizontal="center"/>
    </xf>
    <xf numFmtId="0" fontId="15" fillId="0" borderId="1" xfId="0" applyFont="1" applyFill="1" applyBorder="1"/>
    <xf numFmtId="0" fontId="34" fillId="0" borderId="0" xfId="0" applyFont="1"/>
    <xf numFmtId="0" fontId="17" fillId="0" borderId="0" xfId="0" applyFont="1" applyFill="1"/>
    <xf numFmtId="0" fontId="24" fillId="3" borderId="0" xfId="0" applyFont="1" applyFill="1" applyBorder="1"/>
    <xf numFmtId="0" fontId="24" fillId="3" borderId="0" xfId="0" applyFont="1" applyFill="1"/>
    <xf numFmtId="0" fontId="24" fillId="4" borderId="0" xfId="0" applyFont="1" applyFill="1"/>
    <xf numFmtId="0" fontId="24" fillId="4" borderId="0" xfId="0" applyFont="1" applyFill="1" applyBorder="1"/>
    <xf numFmtId="0" fontId="24" fillId="8" borderId="0" xfId="0" applyFont="1" applyFill="1" applyBorder="1"/>
    <xf numFmtId="0" fontId="24" fillId="8" borderId="0" xfId="0" applyFont="1" applyFill="1"/>
    <xf numFmtId="0" fontId="24" fillId="13" borderId="0" xfId="0" applyFont="1" applyFill="1"/>
    <xf numFmtId="0" fontId="24" fillId="13" borderId="0" xfId="0" applyFont="1" applyFill="1" applyBorder="1"/>
    <xf numFmtId="0" fontId="24" fillId="14" borderId="0" xfId="0" applyFont="1" applyFill="1"/>
    <xf numFmtId="0" fontId="24" fillId="14" borderId="0" xfId="0" applyFont="1" applyFill="1" applyBorder="1"/>
    <xf numFmtId="0" fontId="24" fillId="15" borderId="0" xfId="0" applyFont="1" applyFill="1" applyBorder="1"/>
    <xf numFmtId="0" fontId="24" fillId="15" borderId="0" xfId="0" applyFont="1" applyFill="1"/>
    <xf numFmtId="0" fontId="15" fillId="0" borderId="0" xfId="0" applyFont="1" applyFill="1" applyBorder="1"/>
    <xf numFmtId="0" fontId="35" fillId="0" borderId="0" xfId="0" applyFont="1" applyFill="1" applyBorder="1"/>
    <xf numFmtId="0" fontId="15" fillId="0" borderId="0" xfId="0" applyFont="1" applyFill="1"/>
    <xf numFmtId="0" fontId="37" fillId="0" borderId="0" xfId="0" applyFont="1" applyFill="1"/>
    <xf numFmtId="0" fontId="37" fillId="0" borderId="0" xfId="0" applyFont="1" applyFill="1" applyBorder="1"/>
    <xf numFmtId="0" fontId="32" fillId="0" borderId="0" xfId="0" applyFont="1" applyAlignment="1">
      <alignment horizontal="center"/>
    </xf>
    <xf numFmtId="0" fontId="31" fillId="0" borderId="0" xfId="0" applyFont="1" applyAlignment="1">
      <alignment horizontal="center"/>
    </xf>
    <xf numFmtId="0" fontId="32" fillId="0" borderId="0" xfId="0" applyFont="1" applyFill="1" applyAlignment="1">
      <alignment horizontal="center"/>
    </xf>
    <xf numFmtId="0" fontId="32" fillId="0" borderId="1" xfId="0" applyFont="1" applyFill="1" applyBorder="1" applyAlignment="1">
      <alignment horizontal="center"/>
    </xf>
    <xf numFmtId="0" fontId="32" fillId="0" borderId="0" xfId="0" applyFont="1" applyFill="1" applyBorder="1" applyAlignment="1">
      <alignment horizontal="center"/>
    </xf>
    <xf numFmtId="0" fontId="0" fillId="0" borderId="0" xfId="1" applyNumberFormat="1" applyFont="1" applyFill="1" applyAlignment="1">
      <alignment horizontal="center"/>
    </xf>
    <xf numFmtId="0" fontId="0" fillId="0" borderId="1" xfId="1" applyNumberFormat="1" applyFont="1" applyFill="1" applyBorder="1" applyAlignment="1">
      <alignment horizontal="center"/>
    </xf>
    <xf numFmtId="43" fontId="0" fillId="0" borderId="0" xfId="1" applyFont="1" applyFill="1"/>
    <xf numFmtId="0" fontId="0" fillId="0" borderId="0" xfId="1" applyNumberFormat="1" applyFont="1" applyFill="1" applyBorder="1" applyAlignment="1">
      <alignment horizontal="center"/>
    </xf>
    <xf numFmtId="0" fontId="1" fillId="0" borderId="0" xfId="1" applyNumberFormat="1" applyFont="1" applyFill="1" applyAlignment="1">
      <alignment horizontal="center"/>
    </xf>
    <xf numFmtId="0" fontId="1" fillId="0" borderId="1" xfId="1" applyNumberFormat="1" applyFont="1" applyFill="1" applyBorder="1" applyAlignment="1">
      <alignment horizontal="center"/>
    </xf>
    <xf numFmtId="17" fontId="0" fillId="0" borderId="0" xfId="0" quotePrefix="1" applyNumberFormat="1" applyAlignment="1">
      <alignment horizontal="center"/>
    </xf>
    <xf numFmtId="0" fontId="17" fillId="0" borderId="0" xfId="0" applyFont="1" applyAlignment="1">
      <alignment horizontal="center"/>
    </xf>
    <xf numFmtId="0" fontId="40" fillId="0" borderId="2" xfId="0" applyFont="1" applyBorder="1" applyAlignment="1">
      <alignment vertical="center"/>
    </xf>
    <xf numFmtId="0" fontId="38" fillId="0" borderId="0" xfId="0" applyFont="1" applyAlignment="1">
      <alignment vertical="center"/>
    </xf>
    <xf numFmtId="0" fontId="23" fillId="0" borderId="0" xfId="0" applyFont="1" applyAlignment="1">
      <alignment vertical="center"/>
    </xf>
    <xf numFmtId="0" fontId="1" fillId="0" borderId="0" xfId="0" applyFont="1" applyAlignment="1">
      <alignment vertical="center"/>
    </xf>
    <xf numFmtId="0" fontId="40" fillId="10" borderId="2" xfId="0" applyFont="1" applyFill="1" applyBorder="1" applyAlignment="1">
      <alignment horizontal="center" vertical="center"/>
    </xf>
    <xf numFmtId="0" fontId="41" fillId="0" borderId="2" xfId="0" applyFont="1" applyBorder="1" applyAlignment="1">
      <alignment horizontal="center" vertical="center"/>
    </xf>
    <xf numFmtId="0" fontId="40" fillId="0" borderId="2" xfId="0" applyFont="1" applyBorder="1" applyAlignment="1">
      <alignment vertical="center" wrapText="1"/>
    </xf>
    <xf numFmtId="165" fontId="42" fillId="0" borderId="2" xfId="0" applyNumberFormat="1" applyFont="1" applyFill="1" applyBorder="1" applyAlignment="1" applyProtection="1">
      <alignment horizontal="left"/>
      <protection hidden="1"/>
    </xf>
    <xf numFmtId="0" fontId="17" fillId="0" borderId="2" xfId="0" applyFont="1" applyBorder="1" applyAlignment="1">
      <alignment horizontal="center"/>
    </xf>
    <xf numFmtId="0" fontId="17" fillId="0" borderId="0" xfId="0" applyFont="1"/>
    <xf numFmtId="0" fontId="40" fillId="0" borderId="11" xfId="0" applyFont="1" applyBorder="1"/>
    <xf numFmtId="0" fontId="17" fillId="0" borderId="2" xfId="0" applyFont="1" applyBorder="1" applyAlignment="1">
      <alignment horizontal="left"/>
    </xf>
    <xf numFmtId="165" fontId="43" fillId="0" borderId="2" xfId="0" applyNumberFormat="1" applyFont="1" applyFill="1" applyBorder="1" applyAlignment="1" applyProtection="1">
      <alignment horizontal="left"/>
      <protection hidden="1"/>
    </xf>
    <xf numFmtId="0" fontId="34" fillId="0" borderId="2" xfId="0" applyFont="1" applyBorder="1" applyAlignment="1">
      <alignment horizontal="center"/>
    </xf>
    <xf numFmtId="0" fontId="30" fillId="17" borderId="2" xfId="0" applyFont="1" applyFill="1" applyBorder="1" applyAlignment="1">
      <alignment horizontal="center"/>
    </xf>
    <xf numFmtId="165" fontId="43" fillId="0" borderId="2" xfId="0" applyNumberFormat="1" applyFont="1" applyFill="1" applyBorder="1" applyAlignment="1" applyProtection="1">
      <alignment horizontal="center"/>
      <protection hidden="1"/>
    </xf>
    <xf numFmtId="165" fontId="42" fillId="0" borderId="2" xfId="0" applyNumberFormat="1" applyFont="1" applyFill="1" applyBorder="1" applyAlignment="1" applyProtection="1">
      <alignment horizontal="center"/>
      <protection hidden="1"/>
    </xf>
    <xf numFmtId="0" fontId="40" fillId="0" borderId="11" xfId="0" applyFont="1" applyBorder="1" applyAlignment="1">
      <alignment horizontal="center"/>
    </xf>
    <xf numFmtId="0" fontId="44" fillId="0" borderId="2" xfId="0" applyFont="1" applyBorder="1" applyAlignment="1">
      <alignment horizontal="center"/>
    </xf>
    <xf numFmtId="0" fontId="38" fillId="0" borderId="0" xfId="0" applyFont="1" applyAlignment="1">
      <alignment horizontal="center"/>
    </xf>
    <xf numFmtId="0" fontId="32" fillId="0" borderId="0" xfId="0" applyFont="1"/>
    <xf numFmtId="0" fontId="34" fillId="0" borderId="0" xfId="0" applyFont="1" applyAlignment="1">
      <alignment horizontal="center"/>
    </xf>
    <xf numFmtId="0" fontId="38" fillId="0" borderId="2" xfId="0" applyFont="1" applyBorder="1" applyAlignment="1">
      <alignment horizontal="center"/>
    </xf>
    <xf numFmtId="0" fontId="38" fillId="0" borderId="2" xfId="0" applyFont="1" applyBorder="1" applyAlignment="1">
      <alignment horizontal="center" wrapText="1"/>
    </xf>
    <xf numFmtId="0" fontId="46" fillId="0" borderId="0" xfId="0" applyFont="1" applyAlignment="1">
      <alignment horizontal="left" indent="9"/>
    </xf>
    <xf numFmtId="0" fontId="34" fillId="0" borderId="0" xfId="0" applyFont="1" applyAlignment="1">
      <alignment horizontal="left"/>
    </xf>
    <xf numFmtId="0" fontId="17" fillId="0" borderId="0" xfId="0" applyFont="1" applyAlignment="1">
      <alignment horizontal="left"/>
    </xf>
    <xf numFmtId="0" fontId="34" fillId="0" borderId="0" xfId="0" quotePrefix="1" applyFont="1"/>
    <xf numFmtId="0" fontId="32" fillId="6" borderId="0" xfId="0" applyFont="1" applyFill="1" applyAlignment="1">
      <alignment horizontal="center"/>
    </xf>
    <xf numFmtId="0" fontId="0" fillId="6" borderId="0" xfId="0" applyFill="1" applyBorder="1"/>
    <xf numFmtId="0" fontId="1" fillId="6" borderId="0" xfId="0" applyFont="1" applyFill="1" applyAlignment="1">
      <alignment horizontal="center"/>
    </xf>
    <xf numFmtId="0" fontId="0" fillId="6" borderId="0" xfId="0" applyFill="1"/>
    <xf numFmtId="164" fontId="1" fillId="6" borderId="0" xfId="1" applyNumberFormat="1" applyFont="1" applyFill="1" applyAlignment="1">
      <alignment horizontal="center"/>
    </xf>
    <xf numFmtId="0" fontId="24" fillId="0" borderId="1" xfId="0" applyFont="1" applyFill="1" applyBorder="1" applyAlignment="1">
      <alignment horizontal="center"/>
    </xf>
    <xf numFmtId="0" fontId="39" fillId="16" borderId="3" xfId="0" applyFont="1" applyFill="1" applyBorder="1" applyAlignment="1">
      <alignment horizontal="center"/>
    </xf>
    <xf numFmtId="0" fontId="6" fillId="0" borderId="0" xfId="0" applyFont="1" applyAlignment="1">
      <alignment horizontal="center"/>
    </xf>
    <xf numFmtId="0" fontId="7" fillId="0" borderId="3" xfId="0" applyFont="1" applyBorder="1" applyAlignment="1">
      <alignment horizontal="center"/>
    </xf>
    <xf numFmtId="0" fontId="34" fillId="0" borderId="0" xfId="0" applyFont="1" applyAlignment="1">
      <alignment horizontal="center" wrapText="1"/>
    </xf>
    <xf numFmtId="0" fontId="38" fillId="0" borderId="0" xfId="0" applyFont="1" applyAlignment="1">
      <alignment horizontal="center"/>
    </xf>
    <xf numFmtId="0" fontId="23" fillId="0" borderId="0" xfId="0" applyFont="1" applyAlignment="1">
      <alignment horizontal="center"/>
    </xf>
    <xf numFmtId="0" fontId="17" fillId="0" borderId="0" xfId="0" applyFont="1" applyAlignment="1">
      <alignment horizontal="center"/>
    </xf>
    <xf numFmtId="0" fontId="10" fillId="0" borderId="0" xfId="0" applyFont="1" applyBorder="1" applyAlignment="1">
      <alignment horizontal="center"/>
    </xf>
    <xf numFmtId="0" fontId="9" fillId="10" borderId="0" xfId="0" applyFont="1" applyFill="1" applyBorder="1" applyAlignment="1">
      <alignment horizontal="center" vertical="center"/>
    </xf>
  </cellXfs>
  <cellStyles count="2">
    <cellStyle name="Comma" xfId="1" builtinId="3"/>
    <cellStyle name="Normal" xfId="0" builtinId="0"/>
  </cellStyles>
  <dxfs count="803">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ill>
        <patternFill>
          <bgColor theme="7"/>
        </patternFill>
      </fill>
    </dxf>
    <dxf>
      <fill>
        <patternFill>
          <bgColor theme="9" tint="0.59996337778862885"/>
        </patternFill>
      </fill>
    </dxf>
    <dxf>
      <fill>
        <patternFill>
          <bgColor rgb="FF00B0F0"/>
        </patternFill>
      </fill>
    </dxf>
    <dxf>
      <fill>
        <patternFill>
          <bgColor rgb="FFFF66CC"/>
        </patternFill>
      </fill>
    </dxf>
    <dxf>
      <fill>
        <patternFill>
          <bgColor rgb="FFFF66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6600"/>
      <color rgb="FFFF66CC"/>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xdr:col>
      <xdr:colOff>0</xdr:colOff>
      <xdr:row>10</xdr:row>
      <xdr:rowOff>10584</xdr:rowOff>
    </xdr:from>
    <xdr:to>
      <xdr:col>6</xdr:col>
      <xdr:colOff>10583</xdr:colOff>
      <xdr:row>38</xdr:row>
      <xdr:rowOff>95250</xdr:rowOff>
    </xdr:to>
    <xdr:cxnSp macro="">
      <xdr:nvCxnSpPr>
        <xdr:cNvPr id="14" name="Straight Connector 13">
          <a:extLst>
            <a:ext uri="{FF2B5EF4-FFF2-40B4-BE49-F238E27FC236}">
              <a16:creationId xmlns:a16="http://schemas.microsoft.com/office/drawing/2014/main" id="{AD742997-D551-46BA-B617-CA3151E33EF6}"/>
            </a:ext>
          </a:extLst>
        </xdr:cNvPr>
        <xdr:cNvCxnSpPr/>
      </xdr:nvCxnSpPr>
      <xdr:spPr>
        <a:xfrm flipH="1">
          <a:off x="3069167" y="3037417"/>
          <a:ext cx="10583" cy="5122333"/>
        </a:xfrm>
        <a:prstGeom prst="line">
          <a:avLst/>
        </a:prstGeom>
        <a:ln w="412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310557</xdr:colOff>
      <xdr:row>10</xdr:row>
      <xdr:rowOff>10585</xdr:rowOff>
    </xdr:from>
    <xdr:to>
      <xdr:col>7</xdr:col>
      <xdr:colOff>289977</xdr:colOff>
      <xdr:row>10</xdr:row>
      <xdr:rowOff>11312</xdr:rowOff>
    </xdr:to>
    <xdr:cxnSp macro="">
      <xdr:nvCxnSpPr>
        <xdr:cNvPr id="12" name="Straight Connector 11">
          <a:extLst>
            <a:ext uri="{FF2B5EF4-FFF2-40B4-BE49-F238E27FC236}">
              <a16:creationId xmlns:a16="http://schemas.microsoft.com/office/drawing/2014/main" id="{17B41D04-CD16-4EFB-B9C9-42916097D412}"/>
            </a:ext>
          </a:extLst>
        </xdr:cNvPr>
        <xdr:cNvCxnSpPr>
          <a:stCxn id="5" idx="3"/>
          <a:endCxn id="6" idx="1"/>
        </xdr:cNvCxnSpPr>
      </xdr:nvCxnSpPr>
      <xdr:spPr>
        <a:xfrm>
          <a:off x="2152057" y="3037418"/>
          <a:ext cx="1820920" cy="727"/>
        </a:xfrm>
        <a:prstGeom prst="line">
          <a:avLst/>
        </a:prstGeom>
        <a:ln w="41275"/>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383118</xdr:colOff>
      <xdr:row>5</xdr:row>
      <xdr:rowOff>42334</xdr:rowOff>
    </xdr:from>
    <xdr:to>
      <xdr:col>4</xdr:col>
      <xdr:colOff>310557</xdr:colOff>
      <xdr:row>14</xdr:row>
      <xdr:rowOff>158751</xdr:rowOff>
    </xdr:to>
    <xdr:pic>
      <xdr:nvPicPr>
        <xdr:cNvPr id="5" name="Picture 4">
          <a:extLst>
            <a:ext uri="{FF2B5EF4-FFF2-40B4-BE49-F238E27FC236}">
              <a16:creationId xmlns:a16="http://schemas.microsoft.com/office/drawing/2014/main" id="{EA368D79-CE0A-48FB-BF1D-451359DF494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3118" y="2169584"/>
          <a:ext cx="1768939" cy="1735667"/>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twoCellAnchor editAs="oneCell">
    <xdr:from>
      <xdr:col>7</xdr:col>
      <xdr:colOff>289977</xdr:colOff>
      <xdr:row>5</xdr:row>
      <xdr:rowOff>52915</xdr:rowOff>
    </xdr:from>
    <xdr:to>
      <xdr:col>10</xdr:col>
      <xdr:colOff>232826</xdr:colOff>
      <xdr:row>14</xdr:row>
      <xdr:rowOff>149625</xdr:rowOff>
    </xdr:to>
    <xdr:pic>
      <xdr:nvPicPr>
        <xdr:cNvPr id="6" name="Picture 5">
          <a:extLst>
            <a:ext uri="{FF2B5EF4-FFF2-40B4-BE49-F238E27FC236}">
              <a16:creationId xmlns:a16="http://schemas.microsoft.com/office/drawing/2014/main" id="{26E957FD-134A-44DF-88D2-FF53D11E44B9}"/>
            </a:ext>
          </a:extLst>
        </xdr:cNvPr>
        <xdr:cNvPicPr>
          <a:picLocks noChangeAspect="1"/>
        </xdr:cNvPicPr>
      </xdr:nvPicPr>
      <xdr:blipFill>
        <a:blip xmlns:r="http://schemas.openxmlformats.org/officeDocument/2006/relationships" r:embed="rId2"/>
        <a:stretch>
          <a:fillRect/>
        </a:stretch>
      </xdr:blipFill>
      <xdr:spPr>
        <a:xfrm>
          <a:off x="3972977" y="2180165"/>
          <a:ext cx="1784349" cy="1715960"/>
        </a:xfrm>
        <a:prstGeom prst="rect">
          <a:avLst/>
        </a:prstGeom>
        <a:solidFill>
          <a:srgbClr val="FFFFFF">
            <a:shade val="85000"/>
          </a:srgbClr>
        </a:solidFill>
        <a:ln w="190500" cap="rnd">
          <a:solidFill>
            <a:srgbClr val="FFFFFF"/>
          </a:solidFill>
        </a:ln>
        <a:effectLst>
          <a:outerShdw blurRad="50000" algn="tl" rotWithShape="0">
            <a:srgbClr val="000000">
              <a:alpha val="41000"/>
            </a:srgbClr>
          </a:outerShdw>
        </a:effectLst>
        <a:scene3d>
          <a:camera prst="orthographicFront"/>
          <a:lightRig rig="twoPt" dir="t">
            <a:rot lat="0" lon="0" rev="7800000"/>
          </a:lightRig>
        </a:scene3d>
        <a:sp3d contourW="6350">
          <a:bevelT w="50800" h="16510"/>
          <a:contourClr>
            <a:srgbClr val="C0C0C0"/>
          </a:contourClr>
        </a:sp3d>
      </xdr:spPr>
    </xdr:pic>
    <xdr:clientData/>
  </xdr:twoCellAnchor>
  <xdr:oneCellAnchor>
    <xdr:from>
      <xdr:col>1</xdr:col>
      <xdr:colOff>512014</xdr:colOff>
      <xdr:row>12</xdr:row>
      <xdr:rowOff>68821</xdr:rowOff>
    </xdr:from>
    <xdr:ext cx="1583702" cy="468013"/>
    <xdr:sp macro="" textlink="">
      <xdr:nvSpPr>
        <xdr:cNvPr id="7" name="Rectangle 6">
          <a:extLst>
            <a:ext uri="{FF2B5EF4-FFF2-40B4-BE49-F238E27FC236}">
              <a16:creationId xmlns:a16="http://schemas.microsoft.com/office/drawing/2014/main" id="{BA14A830-4990-46AF-901A-ACAB5D2E14EB}"/>
            </a:ext>
          </a:extLst>
        </xdr:cNvPr>
        <xdr:cNvSpPr/>
      </xdr:nvSpPr>
      <xdr:spPr>
        <a:xfrm>
          <a:off x="512014" y="3455488"/>
          <a:ext cx="1583702" cy="468013"/>
        </a:xfrm>
        <a:prstGeom prst="rect">
          <a:avLst/>
        </a:prstGeom>
        <a:noFill/>
      </xdr:spPr>
      <xdr:txBody>
        <a:bodyPr wrap="none" lIns="91440" tIns="45720" rIns="91440" bIns="45720">
          <a:sp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Papa Juner</a:t>
          </a:r>
        </a:p>
      </xdr:txBody>
    </xdr:sp>
    <xdr:clientData/>
  </xdr:oneCellAnchor>
  <xdr:oneCellAnchor>
    <xdr:from>
      <xdr:col>7</xdr:col>
      <xdr:colOff>437653</xdr:colOff>
      <xdr:row>11</xdr:row>
      <xdr:rowOff>23284</xdr:rowOff>
    </xdr:from>
    <xdr:ext cx="1585879" cy="718530"/>
    <xdr:sp macro="" textlink="">
      <xdr:nvSpPr>
        <xdr:cNvPr id="8" name="Rectangle 7">
          <a:extLst>
            <a:ext uri="{FF2B5EF4-FFF2-40B4-BE49-F238E27FC236}">
              <a16:creationId xmlns:a16="http://schemas.microsoft.com/office/drawing/2014/main" id="{95A2E434-F55C-449B-8B6C-BDDB23185F0F}"/>
            </a:ext>
          </a:extLst>
        </xdr:cNvPr>
        <xdr:cNvSpPr/>
      </xdr:nvSpPr>
      <xdr:spPr>
        <a:xfrm>
          <a:off x="4095253" y="2817284"/>
          <a:ext cx="1585879" cy="718530"/>
        </a:xfrm>
        <a:prstGeom prst="rect">
          <a:avLst/>
        </a:prstGeom>
        <a:noFill/>
      </xdr:spPr>
      <xdr:txBody>
        <a:bodyPr wrap="square" lIns="91440" tIns="45720" rIns="91440" bIns="45720">
          <a:spAutoFit/>
        </a:bodyPr>
        <a:lstStyle/>
        <a:p>
          <a:pPr algn="ctr"/>
          <a:r>
            <a:rPr lang="en-US" sz="2000" b="1" cap="none" spc="0">
              <a:ln w="6600">
                <a:solidFill>
                  <a:schemeClr val="accent2"/>
                </a:solidFill>
                <a:prstDash val="solid"/>
              </a:ln>
              <a:solidFill>
                <a:srgbClr val="FFFFFF"/>
              </a:solidFill>
              <a:effectLst>
                <a:outerShdw dist="38100" dir="2700000" algn="tl" rotWithShape="0">
                  <a:schemeClr val="accent2"/>
                </a:outerShdw>
              </a:effectLst>
            </a:rPr>
            <a:t>Mama </a:t>
          </a:r>
        </a:p>
        <a:p>
          <a:pPr algn="ctr"/>
          <a:r>
            <a:rPr lang="en-US" sz="2000" b="1" cap="none" spc="0">
              <a:ln w="6600">
                <a:solidFill>
                  <a:schemeClr val="accent2"/>
                </a:solidFill>
                <a:prstDash val="solid"/>
              </a:ln>
              <a:solidFill>
                <a:srgbClr val="FFFFFF"/>
              </a:solidFill>
              <a:effectLst>
                <a:outerShdw dist="38100" dir="2700000" algn="tl" rotWithShape="0">
                  <a:schemeClr val="accent2"/>
                </a:outerShdw>
              </a:effectLst>
            </a:rPr>
            <a:t>Jane Rose</a:t>
          </a:r>
        </a:p>
      </xdr:txBody>
    </xdr:sp>
    <xdr:clientData/>
  </xdr:oneCellAnchor>
  <xdr:twoCellAnchor editAs="oneCell">
    <xdr:from>
      <xdr:col>4</xdr:col>
      <xdr:colOff>510113</xdr:colOff>
      <xdr:row>16</xdr:row>
      <xdr:rowOff>46570</xdr:rowOff>
    </xdr:from>
    <xdr:to>
      <xdr:col>7</xdr:col>
      <xdr:colOff>57146</xdr:colOff>
      <xdr:row>24</xdr:row>
      <xdr:rowOff>81204</xdr:rowOff>
    </xdr:to>
    <xdr:pic>
      <xdr:nvPicPr>
        <xdr:cNvPr id="9" name="Picture 8">
          <a:extLst>
            <a:ext uri="{FF2B5EF4-FFF2-40B4-BE49-F238E27FC236}">
              <a16:creationId xmlns:a16="http://schemas.microsoft.com/office/drawing/2014/main" id="{41A14248-E931-4D66-9EEB-2B0F7148E92B}"/>
            </a:ext>
          </a:extLst>
        </xdr:cNvPr>
        <xdr:cNvPicPr>
          <a:picLocks noChangeAspect="1"/>
        </xdr:cNvPicPr>
      </xdr:nvPicPr>
      <xdr:blipFill>
        <a:blip xmlns:r="http://schemas.openxmlformats.org/officeDocument/2006/relationships" r:embed="rId3"/>
        <a:stretch>
          <a:fillRect/>
        </a:stretch>
      </xdr:blipFill>
      <xdr:spPr>
        <a:xfrm>
          <a:off x="2338913" y="4288370"/>
          <a:ext cx="1375833" cy="155863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529163</xdr:colOff>
      <xdr:row>27</xdr:row>
      <xdr:rowOff>2833</xdr:rowOff>
    </xdr:from>
    <xdr:to>
      <xdr:col>7</xdr:col>
      <xdr:colOff>110062</xdr:colOff>
      <xdr:row>35</xdr:row>
      <xdr:rowOff>145009</xdr:rowOff>
    </xdr:to>
    <xdr:pic>
      <xdr:nvPicPr>
        <xdr:cNvPr id="10" name="Picture 9">
          <a:extLst>
            <a:ext uri="{FF2B5EF4-FFF2-40B4-BE49-F238E27FC236}">
              <a16:creationId xmlns:a16="http://schemas.microsoft.com/office/drawing/2014/main" id="{3CC6EAF6-7333-4F93-9C5F-BA44A7026445}"/>
            </a:ext>
          </a:extLst>
        </xdr:cNvPr>
        <xdr:cNvPicPr>
          <a:picLocks noChangeAspect="1"/>
        </xdr:cNvPicPr>
      </xdr:nvPicPr>
      <xdr:blipFill>
        <a:blip xmlns:r="http://schemas.openxmlformats.org/officeDocument/2006/relationships" r:embed="rId4"/>
        <a:stretch>
          <a:fillRect/>
        </a:stretch>
      </xdr:blipFill>
      <xdr:spPr>
        <a:xfrm>
          <a:off x="2357963" y="5844833"/>
          <a:ext cx="1409699" cy="166617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4</xdr:col>
      <xdr:colOff>529167</xdr:colOff>
      <xdr:row>37</xdr:row>
      <xdr:rowOff>173567</xdr:rowOff>
    </xdr:from>
    <xdr:to>
      <xdr:col>7</xdr:col>
      <xdr:colOff>131356</xdr:colOff>
      <xdr:row>41</xdr:row>
      <xdr:rowOff>1086352</xdr:rowOff>
    </xdr:to>
    <xdr:pic>
      <xdr:nvPicPr>
        <xdr:cNvPr id="15" name="Picture 14">
          <a:extLst>
            <a:ext uri="{FF2B5EF4-FFF2-40B4-BE49-F238E27FC236}">
              <a16:creationId xmlns:a16="http://schemas.microsoft.com/office/drawing/2014/main" id="{F44784AD-916B-48AB-9AE4-41B065A29D57}"/>
            </a:ext>
          </a:extLst>
        </xdr:cNvPr>
        <xdr:cNvPicPr>
          <a:picLocks noChangeAspect="1"/>
        </xdr:cNvPicPr>
      </xdr:nvPicPr>
      <xdr:blipFill>
        <a:blip xmlns:r="http://schemas.openxmlformats.org/officeDocument/2006/relationships" r:embed="rId5"/>
        <a:stretch>
          <a:fillRect/>
        </a:stretch>
      </xdr:blipFill>
      <xdr:spPr>
        <a:xfrm>
          <a:off x="2357967" y="7920567"/>
          <a:ext cx="1430989" cy="1674785"/>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oneCellAnchor>
    <xdr:from>
      <xdr:col>5</xdr:col>
      <xdr:colOff>70755</xdr:colOff>
      <xdr:row>22</xdr:row>
      <xdr:rowOff>1088</xdr:rowOff>
    </xdr:from>
    <xdr:ext cx="1018420" cy="468013"/>
    <xdr:sp macro="" textlink="">
      <xdr:nvSpPr>
        <xdr:cNvPr id="16" name="Rectangle 15">
          <a:extLst>
            <a:ext uri="{FF2B5EF4-FFF2-40B4-BE49-F238E27FC236}">
              <a16:creationId xmlns:a16="http://schemas.microsoft.com/office/drawing/2014/main" id="{1E735E8D-6C2B-472B-AB6C-4F073ED60528}"/>
            </a:ext>
          </a:extLst>
        </xdr:cNvPr>
        <xdr:cNvSpPr/>
      </xdr:nvSpPr>
      <xdr:spPr>
        <a:xfrm>
          <a:off x="2509155" y="4890588"/>
          <a:ext cx="1018420" cy="468013"/>
        </a:xfrm>
        <a:prstGeom prst="rect">
          <a:avLst/>
        </a:prstGeom>
        <a:noFill/>
      </xdr:spPr>
      <xdr:txBody>
        <a:bodyPr wrap="none" lIns="91440" tIns="45720" rIns="91440" bIns="45720">
          <a:sp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Apollo</a:t>
          </a:r>
        </a:p>
      </xdr:txBody>
    </xdr:sp>
    <xdr:clientData/>
  </xdr:oneCellAnchor>
  <xdr:oneCellAnchor>
    <xdr:from>
      <xdr:col>5</xdr:col>
      <xdr:colOff>29213</xdr:colOff>
      <xdr:row>33</xdr:row>
      <xdr:rowOff>114300</xdr:rowOff>
    </xdr:from>
    <xdr:ext cx="1169679" cy="468013"/>
    <xdr:sp macro="" textlink="">
      <xdr:nvSpPr>
        <xdr:cNvPr id="17" name="Rectangle 16">
          <a:extLst>
            <a:ext uri="{FF2B5EF4-FFF2-40B4-BE49-F238E27FC236}">
              <a16:creationId xmlns:a16="http://schemas.microsoft.com/office/drawing/2014/main" id="{F4C67BB7-1EBE-4EE3-8191-7FD4A671555F}"/>
            </a:ext>
          </a:extLst>
        </xdr:cNvPr>
        <xdr:cNvSpPr/>
      </xdr:nvSpPr>
      <xdr:spPr>
        <a:xfrm>
          <a:off x="2467613" y="7099300"/>
          <a:ext cx="1169679" cy="468013"/>
        </a:xfrm>
        <a:prstGeom prst="rect">
          <a:avLst/>
        </a:prstGeom>
        <a:noFill/>
      </xdr:spPr>
      <xdr:txBody>
        <a:bodyPr wrap="none" lIns="91440" tIns="45720" rIns="91440" bIns="45720">
          <a:sp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Achilles</a:t>
          </a:r>
        </a:p>
      </xdr:txBody>
    </xdr:sp>
    <xdr:clientData/>
  </xdr:oneCellAnchor>
  <xdr:oneCellAnchor>
    <xdr:from>
      <xdr:col>4</xdr:col>
      <xdr:colOff>467071</xdr:colOff>
      <xdr:row>41</xdr:row>
      <xdr:rowOff>685800</xdr:rowOff>
    </xdr:from>
    <xdr:ext cx="1538563" cy="468013"/>
    <xdr:sp macro="" textlink="">
      <xdr:nvSpPr>
        <xdr:cNvPr id="18" name="Rectangle 17">
          <a:extLst>
            <a:ext uri="{FF2B5EF4-FFF2-40B4-BE49-F238E27FC236}">
              <a16:creationId xmlns:a16="http://schemas.microsoft.com/office/drawing/2014/main" id="{9F0E0CDD-BCCD-4C6B-89FD-E066786D5A2B}"/>
            </a:ext>
          </a:extLst>
        </xdr:cNvPr>
        <xdr:cNvSpPr/>
      </xdr:nvSpPr>
      <xdr:spPr>
        <a:xfrm>
          <a:off x="2295871" y="9194800"/>
          <a:ext cx="1538563" cy="468013"/>
        </a:xfrm>
        <a:prstGeom prst="rect">
          <a:avLst/>
        </a:prstGeom>
        <a:noFill/>
      </xdr:spPr>
      <xdr:txBody>
        <a:bodyPr wrap="none" lIns="91440" tIns="45720" rIns="91440" bIns="45720">
          <a:spAutoFit/>
        </a:bodyPr>
        <a:lstStyle/>
        <a:p>
          <a:pPr algn="ctr"/>
          <a:r>
            <a:rPr lang="en-US" sz="2400" b="1" cap="none" spc="0">
              <a:ln w="6600">
                <a:solidFill>
                  <a:schemeClr val="accent2"/>
                </a:solidFill>
                <a:prstDash val="solid"/>
              </a:ln>
              <a:solidFill>
                <a:srgbClr val="FFFFFF"/>
              </a:solidFill>
              <a:effectLst>
                <a:outerShdw dist="38100" dir="2700000" algn="tl" rotWithShape="0">
                  <a:schemeClr val="accent2"/>
                </a:outerShdw>
              </a:effectLst>
            </a:rPr>
            <a:t>Alexa Jane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B5C40-E4DF-4FC8-9EDF-BAEE32FC6CD1}">
  <dimension ref="A1:LT64"/>
  <sheetViews>
    <sheetView tabSelected="1" zoomScale="80" zoomScaleNormal="80" workbookViewId="0">
      <pane xSplit="5" ySplit="3" topLeftCell="F24" activePane="bottomRight" state="frozen"/>
      <selection pane="topRight" activeCell="C1" sqref="C1"/>
      <selection pane="bottomLeft" activeCell="A3" sqref="A3"/>
      <selection pane="bottomRight" activeCell="E40" sqref="E40"/>
    </sheetView>
  </sheetViews>
  <sheetFormatPr defaultRowHeight="14.5" x14ac:dyDescent="0.35"/>
  <cols>
    <col min="1" max="1" width="5.7265625" style="2" customWidth="1"/>
    <col min="2" max="2" width="6.90625" style="26" customWidth="1"/>
    <col min="3" max="3" width="5.1796875" style="86" customWidth="1"/>
    <col min="4" max="4" width="4.1796875" style="86" customWidth="1"/>
    <col min="5" max="5" width="35.6328125" bestFit="1" customWidth="1"/>
    <col min="6" max="8" width="3.26953125" style="2" customWidth="1"/>
    <col min="9" max="9" width="6.54296875" style="3" customWidth="1"/>
    <col min="10" max="12" width="3.26953125" customWidth="1"/>
    <col min="13" max="14" width="3.36328125" style="2" customWidth="1"/>
    <col min="15" max="17" width="3.36328125" customWidth="1"/>
    <col min="18" max="20" width="3" customWidth="1"/>
    <col min="21" max="22" width="3" style="2" customWidth="1"/>
    <col min="23" max="23" width="3" customWidth="1"/>
    <col min="24" max="24" width="3" style="2" customWidth="1"/>
    <col min="25" max="26" width="3" customWidth="1"/>
    <col min="27" max="28" width="3" style="2" customWidth="1"/>
    <col min="29" max="29" width="3" customWidth="1"/>
    <col min="30" max="30" width="3.7265625" customWidth="1"/>
    <col min="31" max="36" width="3" customWidth="1"/>
    <col min="37" max="38" width="3.26953125" customWidth="1"/>
    <col min="39" max="40" width="3" customWidth="1"/>
    <col min="41" max="41" width="6.54296875" style="3" customWidth="1"/>
    <col min="42" max="42" width="3.26953125" customWidth="1"/>
    <col min="43" max="44" width="3.26953125" style="2" customWidth="1"/>
    <col min="45" max="49" width="3.36328125" style="2" customWidth="1"/>
    <col min="50" max="61" width="3" style="2" customWidth="1"/>
    <col min="62" max="62" width="3.7265625" style="2" customWidth="1"/>
    <col min="63" max="68" width="3" style="2" customWidth="1"/>
    <col min="69" max="70" width="3.26953125" style="2" customWidth="1"/>
    <col min="71" max="72" width="3" style="2" customWidth="1"/>
    <col min="73" max="73" width="6.54296875" style="3" customWidth="1"/>
    <col min="74" max="74" width="8.7265625" customWidth="1"/>
    <col min="75" max="75" width="3.26953125" customWidth="1"/>
    <col min="76" max="77" width="3.26953125" style="2" customWidth="1"/>
    <col min="78" max="82" width="3.36328125" style="2" customWidth="1"/>
    <col min="83" max="94" width="3" style="2" customWidth="1"/>
    <col min="95" max="95" width="3.7265625" style="2" customWidth="1"/>
    <col min="96" max="101" width="3" style="2" customWidth="1"/>
    <col min="102" max="104" width="3.26953125" style="2" customWidth="1"/>
    <col min="105" max="105" width="3" style="2" customWidth="1"/>
    <col min="106" max="106" width="6.54296875" style="3" customWidth="1"/>
    <col min="107" max="107" width="3.26953125" style="2" customWidth="1"/>
    <col min="108" max="112" width="3.36328125" style="2" customWidth="1"/>
    <col min="113" max="124" width="3" style="2" customWidth="1"/>
    <col min="125" max="125" width="3.7265625" style="2" customWidth="1"/>
    <col min="126" max="131" width="3" style="2" customWidth="1"/>
    <col min="132" max="134" width="3.26953125" style="2" customWidth="1"/>
    <col min="135" max="137" width="3" style="2" customWidth="1"/>
    <col min="138" max="138" width="6.54296875" style="3" customWidth="1"/>
    <col min="139" max="139" width="3.26953125" customWidth="1"/>
    <col min="140" max="144" width="3.36328125" style="2" customWidth="1"/>
    <col min="145" max="156" width="3" style="2" customWidth="1"/>
    <col min="157" max="157" width="3.7265625" style="2" customWidth="1"/>
    <col min="158" max="163" width="3" style="2" customWidth="1"/>
    <col min="164" max="165" width="3.26953125" style="2" customWidth="1"/>
    <col min="166" max="169" width="3" style="2" customWidth="1"/>
    <col min="170" max="170" width="6.54296875" style="3" customWidth="1"/>
    <col min="171" max="171" width="3.26953125" customWidth="1"/>
    <col min="172" max="176" width="3.36328125" style="2" customWidth="1"/>
    <col min="177" max="188" width="3" style="2" customWidth="1"/>
    <col min="189" max="189" width="3.7265625" style="2" customWidth="1"/>
    <col min="190" max="195" width="3" style="2" customWidth="1"/>
    <col min="196" max="197" width="3.26953125" style="2" customWidth="1"/>
    <col min="198" max="201" width="3" style="2" customWidth="1"/>
    <col min="202" max="202" width="6.54296875" style="3" customWidth="1"/>
    <col min="203" max="207" width="3.36328125" style="2" customWidth="1"/>
    <col min="208" max="219" width="3" style="2" customWidth="1"/>
    <col min="220" max="220" width="3.7265625" style="2" customWidth="1"/>
    <col min="221" max="226" width="3" style="2" customWidth="1"/>
    <col min="227" max="228" width="3.26953125" style="2" customWidth="1"/>
    <col min="229" max="233" width="3" style="2" customWidth="1"/>
    <col min="234" max="234" width="6.54296875" style="3" customWidth="1"/>
    <col min="235" max="236" width="3.36328125" style="2" customWidth="1"/>
    <col min="237" max="248" width="3" style="2" customWidth="1"/>
    <col min="249" max="249" width="3.7265625" style="2" customWidth="1"/>
    <col min="250" max="255" width="3" style="2" customWidth="1"/>
    <col min="256" max="257" width="3.26953125" style="2" customWidth="1"/>
    <col min="258" max="262" width="3" style="2" customWidth="1"/>
    <col min="263" max="264" width="3.26953125" style="2" customWidth="1"/>
    <col min="265" max="265" width="3" style="2" customWidth="1"/>
    <col min="266" max="266" width="6.54296875" style="3" customWidth="1"/>
    <col min="267" max="268" width="3.36328125" style="2" customWidth="1"/>
    <col min="269" max="280" width="3" style="2" customWidth="1"/>
    <col min="281" max="281" width="3.7265625" style="2" bestFit="1" customWidth="1"/>
    <col min="282" max="287" width="3" style="2" customWidth="1"/>
    <col min="288" max="289" width="3.26953125" style="2" customWidth="1"/>
    <col min="290" max="294" width="3" style="2" customWidth="1"/>
    <col min="295" max="296" width="3.26953125" style="2" customWidth="1"/>
    <col min="297" max="297" width="3" style="2" customWidth="1"/>
    <col min="298" max="298" width="6.54296875" style="3" customWidth="1"/>
    <col min="301" max="302" width="13.08984375" bestFit="1" customWidth="1"/>
  </cols>
  <sheetData>
    <row r="1" spans="1:332" x14ac:dyDescent="0.35">
      <c r="E1" s="2" t="s">
        <v>132</v>
      </c>
      <c r="J1">
        <v>10</v>
      </c>
      <c r="AF1" t="s">
        <v>256</v>
      </c>
      <c r="AI1" t="s">
        <v>256</v>
      </c>
      <c r="AT1" s="26" t="s">
        <v>234</v>
      </c>
      <c r="CA1" s="26" t="s">
        <v>234</v>
      </c>
      <c r="CE1" s="26" t="s">
        <v>237</v>
      </c>
      <c r="CF1" s="63" t="s">
        <v>242</v>
      </c>
      <c r="CM1" s="64" t="s">
        <v>243</v>
      </c>
      <c r="CW1" s="26" t="s">
        <v>249</v>
      </c>
      <c r="DE1" s="26" t="s">
        <v>234</v>
      </c>
      <c r="DI1" s="26"/>
      <c r="DJ1" s="72"/>
      <c r="DQ1" s="74"/>
      <c r="EA1" s="26"/>
      <c r="EK1" s="26"/>
      <c r="EW1" s="64"/>
      <c r="FD1" s="81" t="s">
        <v>258</v>
      </c>
      <c r="FE1" s="82"/>
      <c r="FO1" s="51" t="s">
        <v>363</v>
      </c>
      <c r="FQ1" s="26"/>
      <c r="GC1" s="64"/>
      <c r="GJ1" s="81"/>
      <c r="GK1" s="82"/>
      <c r="GU1" s="130" t="s">
        <v>432</v>
      </c>
      <c r="GV1" s="26"/>
      <c r="HH1" s="64"/>
      <c r="HO1" s="81"/>
      <c r="HP1" s="82"/>
      <c r="IA1" s="130" t="s">
        <v>439</v>
      </c>
      <c r="ID1" s="2" t="s">
        <v>57</v>
      </c>
      <c r="IE1" s="2" t="s">
        <v>57</v>
      </c>
      <c r="IH1" s="2" t="s">
        <v>57</v>
      </c>
      <c r="II1" s="2" t="s">
        <v>256</v>
      </c>
      <c r="IJ1" s="2" t="s">
        <v>256</v>
      </c>
      <c r="IK1" s="64"/>
      <c r="IO1" s="26" t="s">
        <v>443</v>
      </c>
      <c r="IP1" s="26" t="s">
        <v>443</v>
      </c>
      <c r="IR1" s="81"/>
      <c r="IS1" s="82"/>
      <c r="JG1" s="130" t="s">
        <v>445</v>
      </c>
      <c r="JP1" s="73"/>
      <c r="JQ1" s="74"/>
      <c r="JR1" s="73"/>
      <c r="JS1" s="73"/>
      <c r="JT1" s="73"/>
      <c r="JU1" s="72" t="s">
        <v>451</v>
      </c>
      <c r="JV1" s="72"/>
      <c r="JW1" s="73"/>
      <c r="JX1" s="72"/>
      <c r="JY1" s="73"/>
      <c r="JZ1" s="73" t="s">
        <v>234</v>
      </c>
      <c r="KA1" s="73" t="s">
        <v>234</v>
      </c>
      <c r="KB1" s="73" t="s">
        <v>234</v>
      </c>
      <c r="KC1" s="73"/>
      <c r="KD1" s="73"/>
      <c r="KE1" s="73"/>
      <c r="KF1" s="73"/>
      <c r="KG1" s="73" t="s">
        <v>452</v>
      </c>
      <c r="KH1" s="73" t="s">
        <v>452</v>
      </c>
      <c r="KI1" s="72" t="s">
        <v>453</v>
      </c>
      <c r="KJ1" s="73"/>
      <c r="KK1" s="73"/>
      <c r="KL1" s="53"/>
      <c r="KN1">
        <v>74</v>
      </c>
      <c r="KO1" s="18">
        <v>21000</v>
      </c>
      <c r="KP1" s="85">
        <f>KO1*KN1</f>
        <v>1554000</v>
      </c>
    </row>
    <row r="2" spans="1:332" x14ac:dyDescent="0.35">
      <c r="A2" s="3" t="s">
        <v>4</v>
      </c>
      <c r="B2" s="29"/>
      <c r="C2" s="87"/>
      <c r="D2" s="87"/>
      <c r="E2" s="3" t="s">
        <v>0</v>
      </c>
      <c r="F2" s="8" t="s">
        <v>487</v>
      </c>
      <c r="G2" s="9"/>
      <c r="H2" s="9"/>
      <c r="J2" s="7" t="s">
        <v>1</v>
      </c>
      <c r="K2" s="7"/>
      <c r="L2" s="7"/>
      <c r="M2" s="7"/>
      <c r="N2" s="17" t="s">
        <v>13</v>
      </c>
      <c r="O2" s="17" t="s">
        <v>13</v>
      </c>
      <c r="P2" s="17" t="s">
        <v>13</v>
      </c>
      <c r="Q2" s="17" t="s">
        <v>13</v>
      </c>
      <c r="R2" s="17" t="s">
        <v>13</v>
      </c>
      <c r="S2" s="7"/>
      <c r="T2" s="7"/>
      <c r="U2" s="17" t="s">
        <v>13</v>
      </c>
      <c r="V2" s="17" t="s">
        <v>13</v>
      </c>
      <c r="W2" s="17" t="s">
        <v>13</v>
      </c>
      <c r="X2" s="17" t="s">
        <v>13</v>
      </c>
      <c r="Y2" s="17" t="s">
        <v>13</v>
      </c>
      <c r="Z2" s="7"/>
      <c r="AA2" s="7"/>
      <c r="AB2" s="17" t="s">
        <v>13</v>
      </c>
      <c r="AC2" s="7" t="s">
        <v>13</v>
      </c>
      <c r="AD2" s="7" t="s">
        <v>13</v>
      </c>
      <c r="AE2" s="7" t="s">
        <v>13</v>
      </c>
      <c r="AF2" s="7" t="s">
        <v>13</v>
      </c>
      <c r="AG2" s="7"/>
      <c r="AH2" s="7"/>
      <c r="AI2" s="7" t="s">
        <v>13</v>
      </c>
      <c r="AJ2" s="7" t="s">
        <v>13</v>
      </c>
      <c r="AK2" s="7" t="s">
        <v>13</v>
      </c>
      <c r="AL2" s="7" t="s">
        <v>13</v>
      </c>
      <c r="AM2" s="7" t="s">
        <v>13</v>
      </c>
      <c r="AN2" s="7"/>
      <c r="AP2" s="7" t="s">
        <v>6</v>
      </c>
      <c r="AQ2" s="17" t="s">
        <v>13</v>
      </c>
      <c r="AR2" s="17" t="s">
        <v>13</v>
      </c>
      <c r="AS2" s="17" t="s">
        <v>13</v>
      </c>
      <c r="AT2" s="17" t="s">
        <v>14</v>
      </c>
      <c r="AU2" s="17" t="s">
        <v>14</v>
      </c>
      <c r="AV2" s="30"/>
      <c r="AW2" s="30"/>
      <c r="AX2" s="17" t="s">
        <v>13</v>
      </c>
      <c r="AY2" s="17" t="s">
        <v>13</v>
      </c>
      <c r="AZ2" s="17" t="s">
        <v>13</v>
      </c>
      <c r="BA2" s="17" t="s">
        <v>14</v>
      </c>
      <c r="BB2" s="17" t="s">
        <v>14</v>
      </c>
      <c r="BC2" s="30"/>
      <c r="BD2" s="30"/>
      <c r="BE2" s="17" t="s">
        <v>13</v>
      </c>
      <c r="BF2" s="17" t="s">
        <v>13</v>
      </c>
      <c r="BG2" s="17" t="s">
        <v>13</v>
      </c>
      <c r="BH2" s="17" t="s">
        <v>14</v>
      </c>
      <c r="BI2" s="17" t="s">
        <v>14</v>
      </c>
      <c r="BJ2" s="30"/>
      <c r="BK2" s="30"/>
      <c r="BL2" s="17" t="s">
        <v>13</v>
      </c>
      <c r="BM2" s="17" t="s">
        <v>13</v>
      </c>
      <c r="BN2" s="17" t="s">
        <v>13</v>
      </c>
      <c r="BO2" s="17" t="s">
        <v>14</v>
      </c>
      <c r="BP2" s="17" t="s">
        <v>14</v>
      </c>
      <c r="BQ2" s="30"/>
      <c r="BR2" s="30"/>
      <c r="BS2" s="17" t="s">
        <v>13</v>
      </c>
      <c r="BT2" s="17" t="s">
        <v>13</v>
      </c>
      <c r="BW2" s="7" t="s">
        <v>494</v>
      </c>
      <c r="BX2" s="17"/>
      <c r="BY2" s="17"/>
      <c r="BZ2" s="30"/>
      <c r="CA2" s="30"/>
      <c r="CB2" s="17" t="s">
        <v>13</v>
      </c>
      <c r="CC2" s="17" t="s">
        <v>13</v>
      </c>
      <c r="CD2" s="17" t="s">
        <v>13</v>
      </c>
      <c r="CE2" s="17" t="s">
        <v>14</v>
      </c>
      <c r="CF2" s="17" t="s">
        <v>14</v>
      </c>
      <c r="CG2" s="30"/>
      <c r="CH2" s="30"/>
      <c r="CI2" s="17" t="s">
        <v>13</v>
      </c>
      <c r="CJ2" s="17" t="s">
        <v>13</v>
      </c>
      <c r="CK2" s="17" t="s">
        <v>13</v>
      </c>
      <c r="CL2" s="17" t="s">
        <v>14</v>
      </c>
      <c r="CM2" s="17" t="s">
        <v>14</v>
      </c>
      <c r="CN2" s="30"/>
      <c r="CO2" s="30"/>
      <c r="CP2" s="17" t="s">
        <v>13</v>
      </c>
      <c r="CQ2" s="17" t="s">
        <v>13</v>
      </c>
      <c r="CR2" s="17" t="s">
        <v>13</v>
      </c>
      <c r="CS2" s="17" t="s">
        <v>14</v>
      </c>
      <c r="CT2" s="17" t="s">
        <v>14</v>
      </c>
      <c r="CU2" s="30"/>
      <c r="CV2" s="30"/>
      <c r="CW2" s="17" t="s">
        <v>13</v>
      </c>
      <c r="CX2" s="17" t="s">
        <v>13</v>
      </c>
      <c r="CY2" s="17" t="s">
        <v>13</v>
      </c>
      <c r="CZ2" s="17" t="s">
        <v>14</v>
      </c>
      <c r="DA2" s="17"/>
      <c r="DC2" s="28" t="s">
        <v>251</v>
      </c>
      <c r="DD2" s="30"/>
      <c r="DE2" s="30"/>
      <c r="DF2" s="17" t="s">
        <v>13</v>
      </c>
      <c r="DG2" s="17" t="s">
        <v>13</v>
      </c>
      <c r="DH2" s="17" t="s">
        <v>13</v>
      </c>
      <c r="DI2" s="17" t="s">
        <v>14</v>
      </c>
      <c r="DJ2" s="17" t="s">
        <v>14</v>
      </c>
      <c r="DK2" s="30"/>
      <c r="DL2" s="30"/>
      <c r="DM2" s="17" t="s">
        <v>13</v>
      </c>
      <c r="DN2" s="17" t="s">
        <v>13</v>
      </c>
      <c r="DO2" s="17" t="s">
        <v>13</v>
      </c>
      <c r="DP2" s="17" t="s">
        <v>14</v>
      </c>
      <c r="DQ2" s="17" t="s">
        <v>14</v>
      </c>
      <c r="DR2" s="30"/>
      <c r="DS2" s="30"/>
      <c r="DT2" s="17" t="s">
        <v>13</v>
      </c>
      <c r="DU2" s="17" t="s">
        <v>13</v>
      </c>
      <c r="DV2" s="17" t="s">
        <v>13</v>
      </c>
      <c r="DW2" s="17" t="s">
        <v>14</v>
      </c>
      <c r="DX2" s="17" t="s">
        <v>14</v>
      </c>
      <c r="DY2" s="30"/>
      <c r="DZ2" s="30"/>
      <c r="EA2" s="17" t="s">
        <v>13</v>
      </c>
      <c r="EB2" s="17" t="s">
        <v>13</v>
      </c>
      <c r="EC2" s="17" t="s">
        <v>13</v>
      </c>
      <c r="ED2" s="17" t="s">
        <v>14</v>
      </c>
      <c r="EE2" s="17" t="s">
        <v>14</v>
      </c>
      <c r="EF2" s="30"/>
      <c r="EG2" s="30"/>
      <c r="EI2" s="77" t="s">
        <v>255</v>
      </c>
      <c r="EJ2" s="30"/>
      <c r="EK2" s="17" t="s">
        <v>13</v>
      </c>
      <c r="EL2" s="17" t="s">
        <v>14</v>
      </c>
      <c r="EM2" s="17" t="s">
        <v>14</v>
      </c>
      <c r="EN2" s="30"/>
      <c r="EO2" s="30"/>
      <c r="EP2" s="17" t="s">
        <v>13</v>
      </c>
      <c r="EQ2" s="17" t="s">
        <v>13</v>
      </c>
      <c r="ER2" s="17" t="s">
        <v>13</v>
      </c>
      <c r="ES2" s="17" t="s">
        <v>14</v>
      </c>
      <c r="ET2" s="17" t="s">
        <v>14</v>
      </c>
      <c r="EU2" s="30"/>
      <c r="EV2" s="30"/>
      <c r="EW2" s="17" t="s">
        <v>13</v>
      </c>
      <c r="EX2" s="17" t="s">
        <v>13</v>
      </c>
      <c r="EY2" s="17" t="s">
        <v>13</v>
      </c>
      <c r="EZ2" s="17" t="s">
        <v>14</v>
      </c>
      <c r="FA2" s="17" t="s">
        <v>14</v>
      </c>
      <c r="FB2" s="30"/>
      <c r="FC2" s="30"/>
      <c r="FD2" s="17" t="s">
        <v>13</v>
      </c>
      <c r="FE2" s="17" t="s">
        <v>13</v>
      </c>
      <c r="FF2" s="17" t="s">
        <v>13</v>
      </c>
      <c r="FG2" s="17" t="s">
        <v>14</v>
      </c>
      <c r="FH2" s="17" t="s">
        <v>14</v>
      </c>
      <c r="FI2" s="30"/>
      <c r="FJ2" s="30"/>
      <c r="FK2" s="17" t="s">
        <v>13</v>
      </c>
      <c r="FL2" s="17" t="s">
        <v>13</v>
      </c>
      <c r="FM2" s="17" t="s">
        <v>13</v>
      </c>
      <c r="FO2" s="17" t="s">
        <v>14</v>
      </c>
      <c r="FP2" s="17" t="s">
        <v>14</v>
      </c>
      <c r="FQ2" s="30"/>
      <c r="FR2" s="30"/>
      <c r="FS2" s="17" t="s">
        <v>13</v>
      </c>
      <c r="FT2" s="17" t="s">
        <v>13</v>
      </c>
      <c r="FU2" s="17" t="s">
        <v>13</v>
      </c>
      <c r="FV2" s="17" t="s">
        <v>14</v>
      </c>
      <c r="FW2" s="17" t="s">
        <v>14</v>
      </c>
      <c r="FX2" s="30"/>
      <c r="FY2" s="30"/>
      <c r="FZ2" s="17" t="s">
        <v>13</v>
      </c>
      <c r="GA2" s="17" t="s">
        <v>13</v>
      </c>
      <c r="GB2" s="17" t="s">
        <v>13</v>
      </c>
      <c r="GC2" s="17" t="s">
        <v>14</v>
      </c>
      <c r="GD2" s="17" t="s">
        <v>14</v>
      </c>
      <c r="GE2" s="30"/>
      <c r="GF2" s="30"/>
      <c r="GG2" s="17" t="s">
        <v>13</v>
      </c>
      <c r="GH2" s="17" t="s">
        <v>13</v>
      </c>
      <c r="GI2" s="17" t="s">
        <v>13</v>
      </c>
      <c r="GJ2" s="17" t="s">
        <v>14</v>
      </c>
      <c r="GK2" s="17" t="s">
        <v>14</v>
      </c>
      <c r="GL2" s="30"/>
      <c r="GM2" s="30"/>
      <c r="GN2" s="17" t="s">
        <v>13</v>
      </c>
      <c r="GO2" s="17" t="s">
        <v>13</v>
      </c>
      <c r="GP2" s="17" t="s">
        <v>13</v>
      </c>
      <c r="GQ2" s="17" t="s">
        <v>14</v>
      </c>
      <c r="GR2" s="17" t="s">
        <v>14</v>
      </c>
      <c r="GS2" s="17"/>
      <c r="GU2" s="17" t="s">
        <v>14</v>
      </c>
      <c r="GV2" s="30"/>
      <c r="GW2" s="30"/>
      <c r="GX2" s="17" t="s">
        <v>13</v>
      </c>
      <c r="GY2" s="17" t="s">
        <v>13</v>
      </c>
      <c r="GZ2" s="17" t="s">
        <v>13</v>
      </c>
      <c r="HA2" s="17" t="s">
        <v>14</v>
      </c>
      <c r="HB2" s="17" t="s">
        <v>14</v>
      </c>
      <c r="HC2" s="30"/>
      <c r="HD2" s="30"/>
      <c r="HE2" s="17" t="s">
        <v>13</v>
      </c>
      <c r="HF2" s="17" t="s">
        <v>13</v>
      </c>
      <c r="HG2" s="17" t="s">
        <v>13</v>
      </c>
      <c r="HH2" s="17" t="s">
        <v>14</v>
      </c>
      <c r="HI2" s="17" t="s">
        <v>14</v>
      </c>
      <c r="HJ2" s="30"/>
      <c r="HK2" s="30"/>
      <c r="HL2" s="17" t="s">
        <v>13</v>
      </c>
      <c r="HM2" s="17" t="s">
        <v>13</v>
      </c>
      <c r="HN2" s="17" t="s">
        <v>13</v>
      </c>
      <c r="HO2" s="17" t="s">
        <v>14</v>
      </c>
      <c r="HP2" s="17" t="s">
        <v>14</v>
      </c>
      <c r="HQ2" s="30"/>
      <c r="HR2" s="30"/>
      <c r="HS2" s="17" t="s">
        <v>13</v>
      </c>
      <c r="HT2" s="17" t="s">
        <v>13</v>
      </c>
      <c r="HU2" s="17" t="s">
        <v>13</v>
      </c>
      <c r="HV2" s="17" t="s">
        <v>14</v>
      </c>
      <c r="HW2" s="17" t="s">
        <v>14</v>
      </c>
      <c r="HX2" s="6" t="s">
        <v>11</v>
      </c>
      <c r="HY2" s="6" t="s">
        <v>12</v>
      </c>
      <c r="IA2" s="17" t="s">
        <v>13</v>
      </c>
      <c r="IB2" s="17" t="s">
        <v>13</v>
      </c>
      <c r="IC2" s="17" t="s">
        <v>13</v>
      </c>
      <c r="ID2" s="17" t="s">
        <v>14</v>
      </c>
      <c r="IE2" s="17" t="s">
        <v>14</v>
      </c>
      <c r="IF2" s="30"/>
      <c r="IG2" s="30"/>
      <c r="IH2" s="17" t="s">
        <v>13</v>
      </c>
      <c r="II2" s="17" t="s">
        <v>13</v>
      </c>
      <c r="IJ2" s="17" t="s">
        <v>13</v>
      </c>
      <c r="IK2" s="17" t="s">
        <v>14</v>
      </c>
      <c r="IL2" s="17" t="s">
        <v>14</v>
      </c>
      <c r="IM2" s="30"/>
      <c r="IN2" s="30"/>
      <c r="IO2" s="17" t="s">
        <v>13</v>
      </c>
      <c r="IP2" s="17" t="s">
        <v>13</v>
      </c>
      <c r="IQ2" s="17" t="s">
        <v>13</v>
      </c>
      <c r="IR2" s="17" t="s">
        <v>14</v>
      </c>
      <c r="IS2" s="17" t="s">
        <v>14</v>
      </c>
      <c r="IT2" s="30"/>
      <c r="IU2" s="30"/>
      <c r="IV2" s="17" t="s">
        <v>13</v>
      </c>
      <c r="IW2" s="17" t="s">
        <v>13</v>
      </c>
      <c r="IX2" s="17" t="s">
        <v>13</v>
      </c>
      <c r="IY2" s="17" t="s">
        <v>14</v>
      </c>
      <c r="IZ2" s="17" t="s">
        <v>14</v>
      </c>
      <c r="JA2" s="6" t="s">
        <v>11</v>
      </c>
      <c r="JB2" s="6" t="s">
        <v>12</v>
      </c>
      <c r="JC2" s="17" t="s">
        <v>13</v>
      </c>
      <c r="JD2" s="17" t="s">
        <v>13</v>
      </c>
      <c r="JE2" s="17" t="s">
        <v>13</v>
      </c>
      <c r="JG2" s="17" t="s">
        <v>13</v>
      </c>
      <c r="JH2" s="17" t="s">
        <v>14</v>
      </c>
      <c r="JI2" s="17" t="s">
        <v>14</v>
      </c>
      <c r="JJ2" s="30"/>
      <c r="JK2" s="30"/>
      <c r="JL2" s="17" t="s">
        <v>13</v>
      </c>
      <c r="JM2" s="17" t="s">
        <v>13</v>
      </c>
      <c r="JN2" s="17" t="s">
        <v>13</v>
      </c>
      <c r="JO2" s="17" t="s">
        <v>14</v>
      </c>
      <c r="JP2" s="17" t="s">
        <v>14</v>
      </c>
      <c r="JQ2" s="30"/>
      <c r="JR2" s="30"/>
      <c r="JS2" s="17" t="s">
        <v>13</v>
      </c>
      <c r="JT2" s="17" t="s">
        <v>13</v>
      </c>
      <c r="JU2" s="17" t="s">
        <v>13</v>
      </c>
      <c r="JV2" s="17" t="s">
        <v>14</v>
      </c>
      <c r="JW2" s="17" t="s">
        <v>14</v>
      </c>
      <c r="JX2" s="30"/>
      <c r="JY2" s="30"/>
      <c r="JZ2" s="17" t="s">
        <v>13</v>
      </c>
      <c r="KA2" s="17" t="s">
        <v>13</v>
      </c>
      <c r="KB2" s="17" t="s">
        <v>13</v>
      </c>
      <c r="KC2" s="17" t="s">
        <v>14</v>
      </c>
      <c r="KD2" s="17" t="s">
        <v>14</v>
      </c>
      <c r="KE2" s="6" t="s">
        <v>11</v>
      </c>
      <c r="KF2" s="6" t="s">
        <v>12</v>
      </c>
      <c r="KG2" s="17" t="s">
        <v>13</v>
      </c>
      <c r="KH2" s="17" t="s">
        <v>13</v>
      </c>
      <c r="KI2" s="17" t="s">
        <v>13</v>
      </c>
      <c r="KJ2" s="17" t="s">
        <v>14</v>
      </c>
      <c r="KK2" s="17" t="s">
        <v>14</v>
      </c>
      <c r="KO2" s="18"/>
      <c r="KP2" s="85">
        <f>KP1/12</f>
        <v>129500</v>
      </c>
    </row>
    <row r="3" spans="1:332" s="3" customFormat="1" x14ac:dyDescent="0.35">
      <c r="B3" s="29"/>
      <c r="C3" s="87"/>
      <c r="D3" s="87"/>
      <c r="E3" s="5"/>
      <c r="F3" s="3">
        <v>29</v>
      </c>
      <c r="G3" s="3">
        <v>30</v>
      </c>
      <c r="H3" s="3">
        <v>31</v>
      </c>
      <c r="I3" s="3" t="s">
        <v>10</v>
      </c>
      <c r="J3" s="3">
        <v>1</v>
      </c>
      <c r="K3" s="3">
        <v>2</v>
      </c>
      <c r="L3" s="6" t="s">
        <v>11</v>
      </c>
      <c r="M3" s="6" t="s">
        <v>12</v>
      </c>
      <c r="N3" s="3">
        <v>5</v>
      </c>
      <c r="O3" s="3">
        <v>6</v>
      </c>
      <c r="P3" s="3">
        <v>7</v>
      </c>
      <c r="Q3" s="3">
        <v>8</v>
      </c>
      <c r="R3" s="3">
        <v>9</v>
      </c>
      <c r="S3" s="6" t="s">
        <v>11</v>
      </c>
      <c r="T3" s="6" t="s">
        <v>12</v>
      </c>
      <c r="U3" s="3">
        <v>12</v>
      </c>
      <c r="V3" s="3">
        <v>13</v>
      </c>
      <c r="W3" s="3">
        <v>14</v>
      </c>
      <c r="X3" s="3">
        <v>15</v>
      </c>
      <c r="Y3" s="3">
        <v>16</v>
      </c>
      <c r="Z3" s="6" t="s">
        <v>11</v>
      </c>
      <c r="AA3" s="6" t="s">
        <v>12</v>
      </c>
      <c r="AB3" s="3">
        <v>19</v>
      </c>
      <c r="AC3" s="3">
        <v>20</v>
      </c>
      <c r="AD3" s="3">
        <v>21</v>
      </c>
      <c r="AE3" s="3">
        <v>22</v>
      </c>
      <c r="AF3" s="3">
        <v>23</v>
      </c>
      <c r="AG3" s="6" t="s">
        <v>11</v>
      </c>
      <c r="AH3" s="6" t="s">
        <v>12</v>
      </c>
      <c r="AI3" s="3">
        <v>26</v>
      </c>
      <c r="AJ3" s="3">
        <v>27</v>
      </c>
      <c r="AK3" s="3">
        <v>28</v>
      </c>
      <c r="AL3" s="3">
        <v>29</v>
      </c>
      <c r="AM3" s="3">
        <v>30</v>
      </c>
      <c r="AN3" s="6" t="s">
        <v>12</v>
      </c>
      <c r="AO3" s="3" t="s">
        <v>10</v>
      </c>
      <c r="AP3" s="6">
        <v>1</v>
      </c>
      <c r="AQ3" s="53">
        <v>2</v>
      </c>
      <c r="AR3" s="53">
        <v>3</v>
      </c>
      <c r="AS3" s="53">
        <v>4</v>
      </c>
      <c r="AT3" s="53">
        <v>5</v>
      </c>
      <c r="AU3" s="53">
        <v>6</v>
      </c>
      <c r="AV3" s="6" t="s">
        <v>11</v>
      </c>
      <c r="AW3" s="6" t="s">
        <v>12</v>
      </c>
      <c r="AX3" s="53">
        <v>9</v>
      </c>
      <c r="AY3" s="53">
        <v>10</v>
      </c>
      <c r="AZ3" s="53">
        <v>11</v>
      </c>
      <c r="BA3" s="53">
        <v>12</v>
      </c>
      <c r="BB3" s="53">
        <v>13</v>
      </c>
      <c r="BC3" s="6" t="s">
        <v>11</v>
      </c>
      <c r="BD3" s="6" t="s">
        <v>12</v>
      </c>
      <c r="BE3" s="53">
        <v>16</v>
      </c>
      <c r="BF3" s="53">
        <v>17</v>
      </c>
      <c r="BG3" s="53">
        <v>18</v>
      </c>
      <c r="BH3" s="53">
        <v>19</v>
      </c>
      <c r="BI3" s="53">
        <v>20</v>
      </c>
      <c r="BJ3" s="6" t="s">
        <v>11</v>
      </c>
      <c r="BK3" s="6" t="s">
        <v>12</v>
      </c>
      <c r="BL3" s="53">
        <v>23</v>
      </c>
      <c r="BM3" s="53">
        <v>24</v>
      </c>
      <c r="BN3" s="53">
        <v>25</v>
      </c>
      <c r="BO3" s="53">
        <v>26</v>
      </c>
      <c r="BP3" s="53">
        <v>27</v>
      </c>
      <c r="BQ3" s="6" t="s">
        <v>11</v>
      </c>
      <c r="BR3" s="6" t="s">
        <v>12</v>
      </c>
      <c r="BS3" s="53">
        <v>30</v>
      </c>
      <c r="BT3" s="53">
        <v>31</v>
      </c>
      <c r="BU3" s="3" t="s">
        <v>10</v>
      </c>
      <c r="BW3" s="53">
        <v>1</v>
      </c>
      <c r="BX3" s="53">
        <v>2</v>
      </c>
      <c r="BY3" s="53">
        <v>3</v>
      </c>
      <c r="BZ3" s="6" t="s">
        <v>11</v>
      </c>
      <c r="CA3" s="6" t="s">
        <v>12</v>
      </c>
      <c r="CB3" s="53">
        <v>6</v>
      </c>
      <c r="CC3" s="53">
        <v>7</v>
      </c>
      <c r="CD3" s="53">
        <v>8</v>
      </c>
      <c r="CE3" s="53">
        <v>9</v>
      </c>
      <c r="CF3" s="53">
        <v>10</v>
      </c>
      <c r="CG3" s="6" t="s">
        <v>11</v>
      </c>
      <c r="CH3" s="6" t="s">
        <v>12</v>
      </c>
      <c r="CI3" s="53">
        <v>13</v>
      </c>
      <c r="CJ3" s="53">
        <v>14</v>
      </c>
      <c r="CK3" s="53">
        <v>15</v>
      </c>
      <c r="CL3" s="53">
        <v>16</v>
      </c>
      <c r="CM3" s="53">
        <v>17</v>
      </c>
      <c r="CN3" s="6" t="s">
        <v>11</v>
      </c>
      <c r="CO3" s="6" t="s">
        <v>12</v>
      </c>
      <c r="CP3" s="53">
        <v>20</v>
      </c>
      <c r="CQ3" s="53">
        <v>21</v>
      </c>
      <c r="CR3" s="53">
        <v>22</v>
      </c>
      <c r="CS3" s="53">
        <v>23</v>
      </c>
      <c r="CT3" s="53">
        <v>24</v>
      </c>
      <c r="CU3" s="6" t="s">
        <v>11</v>
      </c>
      <c r="CV3" s="6" t="s">
        <v>12</v>
      </c>
      <c r="CW3" s="53">
        <v>27</v>
      </c>
      <c r="CX3" s="53">
        <v>28</v>
      </c>
      <c r="CY3" s="53">
        <v>29</v>
      </c>
      <c r="CZ3" s="53">
        <v>30</v>
      </c>
      <c r="DA3" s="53"/>
      <c r="DB3" s="3" t="s">
        <v>10</v>
      </c>
      <c r="DC3" s="53">
        <v>1</v>
      </c>
      <c r="DD3" s="6" t="s">
        <v>11</v>
      </c>
      <c r="DE3" s="6" t="s">
        <v>12</v>
      </c>
      <c r="DF3" s="53">
        <v>4</v>
      </c>
      <c r="DG3" s="53">
        <v>5</v>
      </c>
      <c r="DH3" s="53">
        <v>6</v>
      </c>
      <c r="DI3" s="53">
        <v>7</v>
      </c>
      <c r="DJ3" s="53">
        <v>8</v>
      </c>
      <c r="DK3" s="6" t="s">
        <v>11</v>
      </c>
      <c r="DL3" s="6" t="s">
        <v>12</v>
      </c>
      <c r="DM3" s="53">
        <v>11</v>
      </c>
      <c r="DN3" s="53">
        <v>12</v>
      </c>
      <c r="DO3" s="53">
        <v>13</v>
      </c>
      <c r="DP3" s="53">
        <v>14</v>
      </c>
      <c r="DQ3" s="53">
        <v>15</v>
      </c>
      <c r="DR3" s="6" t="s">
        <v>11</v>
      </c>
      <c r="DS3" s="6" t="s">
        <v>12</v>
      </c>
      <c r="DT3" s="53">
        <v>18</v>
      </c>
      <c r="DU3" s="53">
        <v>19</v>
      </c>
      <c r="DV3" s="53">
        <v>20</v>
      </c>
      <c r="DW3" s="53">
        <v>21</v>
      </c>
      <c r="DX3" s="53">
        <v>22</v>
      </c>
      <c r="DY3" s="6" t="s">
        <v>11</v>
      </c>
      <c r="DZ3" s="6" t="s">
        <v>12</v>
      </c>
      <c r="EA3" s="53">
        <v>25</v>
      </c>
      <c r="EB3" s="53">
        <v>26</v>
      </c>
      <c r="EC3" s="53">
        <v>27</v>
      </c>
      <c r="ED3" s="53">
        <v>28</v>
      </c>
      <c r="EE3" s="53">
        <v>29</v>
      </c>
      <c r="EF3" s="6" t="s">
        <v>11</v>
      </c>
      <c r="EG3" s="6" t="s">
        <v>12</v>
      </c>
      <c r="EH3" s="3" t="s">
        <v>10</v>
      </c>
      <c r="EI3" s="53">
        <v>1</v>
      </c>
      <c r="EJ3" s="53">
        <v>2</v>
      </c>
      <c r="EK3" s="53">
        <v>3</v>
      </c>
      <c r="EL3" s="53">
        <v>4</v>
      </c>
      <c r="EM3" s="53">
        <v>5</v>
      </c>
      <c r="EN3" s="6" t="s">
        <v>11</v>
      </c>
      <c r="EO3" s="6" t="s">
        <v>12</v>
      </c>
      <c r="EP3" s="53">
        <v>8</v>
      </c>
      <c r="EQ3" s="53">
        <v>9</v>
      </c>
      <c r="ER3" s="53">
        <v>10</v>
      </c>
      <c r="ES3" s="53">
        <v>11</v>
      </c>
      <c r="ET3" s="53">
        <v>12</v>
      </c>
      <c r="EU3" s="6" t="s">
        <v>11</v>
      </c>
      <c r="EV3" s="6" t="s">
        <v>12</v>
      </c>
      <c r="EW3" s="53">
        <v>15</v>
      </c>
      <c r="EX3" s="53">
        <v>16</v>
      </c>
      <c r="EY3" s="53">
        <v>17</v>
      </c>
      <c r="EZ3" s="53">
        <v>18</v>
      </c>
      <c r="FA3" s="53">
        <v>19</v>
      </c>
      <c r="FB3" s="6" t="s">
        <v>11</v>
      </c>
      <c r="FC3" s="6" t="s">
        <v>12</v>
      </c>
      <c r="FD3" s="53">
        <v>22</v>
      </c>
      <c r="FE3" s="53">
        <v>23</v>
      </c>
      <c r="FF3" s="53">
        <v>24</v>
      </c>
      <c r="FG3" s="53">
        <v>25</v>
      </c>
      <c r="FH3" s="53">
        <v>26</v>
      </c>
      <c r="FI3" s="6" t="s">
        <v>11</v>
      </c>
      <c r="FJ3" s="6" t="s">
        <v>12</v>
      </c>
      <c r="FK3" s="53">
        <v>29</v>
      </c>
      <c r="FL3" s="53">
        <v>30</v>
      </c>
      <c r="FM3" s="53">
        <v>31</v>
      </c>
      <c r="FN3" s="3" t="s">
        <v>10</v>
      </c>
      <c r="FO3" s="53">
        <v>1</v>
      </c>
      <c r="FP3" s="53">
        <v>2</v>
      </c>
      <c r="FQ3" s="6" t="s">
        <v>11</v>
      </c>
      <c r="FR3" s="6" t="s">
        <v>12</v>
      </c>
      <c r="FS3" s="53">
        <v>5</v>
      </c>
      <c r="FT3" s="3">
        <v>6</v>
      </c>
      <c r="FU3" s="3">
        <v>7</v>
      </c>
      <c r="FV3" s="53">
        <v>8</v>
      </c>
      <c r="FW3" s="53">
        <v>9</v>
      </c>
      <c r="FX3" s="6" t="s">
        <v>11</v>
      </c>
      <c r="FY3" s="6" t="s">
        <v>12</v>
      </c>
      <c r="FZ3" s="53">
        <v>12</v>
      </c>
      <c r="GA3" s="53">
        <v>13</v>
      </c>
      <c r="GB3" s="53">
        <v>14</v>
      </c>
      <c r="GC3" s="53">
        <v>15</v>
      </c>
      <c r="GD3" s="53">
        <v>16</v>
      </c>
      <c r="GE3" s="6" t="s">
        <v>11</v>
      </c>
      <c r="GF3" s="6" t="s">
        <v>12</v>
      </c>
      <c r="GG3" s="53">
        <v>19</v>
      </c>
      <c r="GH3" s="53">
        <v>20</v>
      </c>
      <c r="GI3" s="53">
        <v>21</v>
      </c>
      <c r="GJ3" s="53">
        <v>22</v>
      </c>
      <c r="GK3" s="53">
        <v>23</v>
      </c>
      <c r="GL3" s="6" t="s">
        <v>11</v>
      </c>
      <c r="GM3" s="6" t="s">
        <v>12</v>
      </c>
      <c r="GN3" s="53">
        <v>26</v>
      </c>
      <c r="GO3" s="53">
        <v>27</v>
      </c>
      <c r="GP3" s="53">
        <v>28</v>
      </c>
      <c r="GQ3" s="53">
        <v>29</v>
      </c>
      <c r="GR3" s="53"/>
      <c r="GS3" s="53"/>
      <c r="GT3" s="3" t="s">
        <v>10</v>
      </c>
      <c r="GU3" s="53">
        <v>1</v>
      </c>
      <c r="GV3" s="6" t="s">
        <v>11</v>
      </c>
      <c r="GW3" s="6" t="s">
        <v>12</v>
      </c>
      <c r="GX3" s="53">
        <v>4</v>
      </c>
      <c r="GY3" s="3">
        <v>5</v>
      </c>
      <c r="GZ3" s="3">
        <v>6</v>
      </c>
      <c r="HA3" s="53">
        <v>7</v>
      </c>
      <c r="HB3" s="53">
        <v>8</v>
      </c>
      <c r="HC3" s="6" t="s">
        <v>11</v>
      </c>
      <c r="HD3" s="6" t="s">
        <v>12</v>
      </c>
      <c r="HE3" s="53">
        <v>11</v>
      </c>
      <c r="HF3" s="53">
        <v>12</v>
      </c>
      <c r="HG3" s="53">
        <v>13</v>
      </c>
      <c r="HH3" s="53">
        <v>14</v>
      </c>
      <c r="HI3" s="53">
        <v>15</v>
      </c>
      <c r="HJ3" s="6" t="s">
        <v>11</v>
      </c>
      <c r="HK3" s="6" t="s">
        <v>12</v>
      </c>
      <c r="HL3" s="53">
        <v>18</v>
      </c>
      <c r="HM3" s="53">
        <v>19</v>
      </c>
      <c r="HN3" s="53">
        <v>20</v>
      </c>
      <c r="HO3" s="53">
        <v>21</v>
      </c>
      <c r="HP3" s="53">
        <v>22</v>
      </c>
      <c r="HQ3" s="6" t="s">
        <v>11</v>
      </c>
      <c r="HR3" s="6" t="s">
        <v>12</v>
      </c>
      <c r="HS3" s="53">
        <v>25</v>
      </c>
      <c r="HT3" s="53">
        <v>26</v>
      </c>
      <c r="HU3" s="53">
        <v>27</v>
      </c>
      <c r="HV3" s="53">
        <v>28</v>
      </c>
      <c r="HW3" s="53">
        <v>29</v>
      </c>
      <c r="HX3" s="6">
        <v>30</v>
      </c>
      <c r="HY3" s="6">
        <v>31</v>
      </c>
      <c r="HZ3" s="3" t="s">
        <v>10</v>
      </c>
      <c r="IA3" s="53">
        <v>1</v>
      </c>
      <c r="IB3" s="3">
        <v>2</v>
      </c>
      <c r="IC3" s="3">
        <v>3</v>
      </c>
      <c r="ID3" s="53">
        <v>4</v>
      </c>
      <c r="IE3" s="53">
        <v>5</v>
      </c>
      <c r="IF3" s="6" t="s">
        <v>11</v>
      </c>
      <c r="IG3" s="6" t="s">
        <v>12</v>
      </c>
      <c r="IH3" s="53">
        <v>8</v>
      </c>
      <c r="II3" s="53">
        <v>9</v>
      </c>
      <c r="IJ3" s="53">
        <v>10</v>
      </c>
      <c r="IK3" s="53">
        <v>11</v>
      </c>
      <c r="IL3" s="53">
        <v>12</v>
      </c>
      <c r="IM3" s="6" t="s">
        <v>11</v>
      </c>
      <c r="IN3" s="6" t="s">
        <v>12</v>
      </c>
      <c r="IO3" s="53">
        <v>15</v>
      </c>
      <c r="IP3" s="53">
        <v>16</v>
      </c>
      <c r="IQ3" s="53">
        <v>17</v>
      </c>
      <c r="IR3" s="53">
        <v>18</v>
      </c>
      <c r="IS3" s="53">
        <v>19</v>
      </c>
      <c r="IT3" s="6" t="s">
        <v>11</v>
      </c>
      <c r="IU3" s="6" t="s">
        <v>12</v>
      </c>
      <c r="IV3" s="53">
        <v>22</v>
      </c>
      <c r="IW3" s="53">
        <v>23</v>
      </c>
      <c r="IX3" s="53">
        <v>24</v>
      </c>
      <c r="IY3" s="53">
        <v>25</v>
      </c>
      <c r="IZ3" s="53">
        <v>26</v>
      </c>
      <c r="JA3" s="6" t="s">
        <v>11</v>
      </c>
      <c r="JB3" s="6" t="s">
        <v>12</v>
      </c>
      <c r="JC3" s="53">
        <v>29</v>
      </c>
      <c r="JD3" s="53">
        <v>30</v>
      </c>
      <c r="JE3" s="53"/>
      <c r="JF3" s="3" t="s">
        <v>10</v>
      </c>
      <c r="JG3" s="53">
        <v>1</v>
      </c>
      <c r="JH3" s="3">
        <v>2</v>
      </c>
      <c r="JI3" s="3">
        <v>3</v>
      </c>
      <c r="JJ3" s="6" t="s">
        <v>11</v>
      </c>
      <c r="JK3" s="6" t="s">
        <v>12</v>
      </c>
      <c r="JL3" s="53">
        <v>6</v>
      </c>
      <c r="JM3" s="53">
        <v>7</v>
      </c>
      <c r="JN3" s="53">
        <v>8</v>
      </c>
      <c r="JO3" s="53">
        <v>9</v>
      </c>
      <c r="JP3" s="53">
        <v>10</v>
      </c>
      <c r="JQ3" s="6" t="s">
        <v>11</v>
      </c>
      <c r="JR3" s="6" t="s">
        <v>12</v>
      </c>
      <c r="JS3" s="53">
        <v>13</v>
      </c>
      <c r="JT3" s="53">
        <v>14</v>
      </c>
      <c r="JU3" s="53" t="s">
        <v>454</v>
      </c>
      <c r="JV3" s="53">
        <v>16</v>
      </c>
      <c r="JW3" s="53">
        <v>17</v>
      </c>
      <c r="JX3" s="6" t="s">
        <v>11</v>
      </c>
      <c r="JY3" s="6" t="s">
        <v>12</v>
      </c>
      <c r="JZ3" s="53">
        <v>20</v>
      </c>
      <c r="KA3" s="53">
        <v>21</v>
      </c>
      <c r="KB3" s="53">
        <v>22</v>
      </c>
      <c r="KC3" s="53">
        <v>23</v>
      </c>
      <c r="KD3" s="53">
        <v>24</v>
      </c>
      <c r="KE3" s="6" t="s">
        <v>11</v>
      </c>
      <c r="KF3" s="6" t="s">
        <v>12</v>
      </c>
      <c r="KG3" s="53">
        <v>27</v>
      </c>
      <c r="KH3" s="53">
        <v>28</v>
      </c>
      <c r="KI3" s="53">
        <v>29</v>
      </c>
      <c r="KJ3" s="53">
        <v>30</v>
      </c>
      <c r="KK3" s="53">
        <v>31</v>
      </c>
      <c r="KL3" s="3" t="s">
        <v>10</v>
      </c>
    </row>
    <row r="4" spans="1:332" x14ac:dyDescent="0.35">
      <c r="A4" s="2">
        <v>1</v>
      </c>
      <c r="C4" s="106" t="s">
        <v>501</v>
      </c>
      <c r="D4" s="86" t="s">
        <v>79</v>
      </c>
      <c r="E4" s="165" t="s">
        <v>474</v>
      </c>
      <c r="I4" s="3">
        <f>COUNTIF(F4:H4,"p")</f>
        <v>0</v>
      </c>
      <c r="J4" s="2"/>
      <c r="K4" s="2"/>
      <c r="O4" s="2"/>
      <c r="P4" s="2"/>
      <c r="Q4" s="2"/>
      <c r="T4" s="2"/>
      <c r="AC4" s="2"/>
      <c r="AD4" s="2"/>
      <c r="AE4" s="2"/>
      <c r="AH4" s="2"/>
      <c r="AI4" s="2"/>
      <c r="AJ4" s="2"/>
      <c r="AO4" s="44">
        <f>COUNTIF(J4:AN4,"a")</f>
        <v>0</v>
      </c>
      <c r="AP4" s="2"/>
      <c r="AQ4" s="2" t="s">
        <v>9</v>
      </c>
      <c r="AR4" s="2" t="s">
        <v>9</v>
      </c>
      <c r="AT4" s="2" t="s">
        <v>57</v>
      </c>
      <c r="AU4" s="2" t="s">
        <v>57</v>
      </c>
      <c r="BI4" s="2" t="s">
        <v>57</v>
      </c>
      <c r="BU4" s="44">
        <f t="shared" ref="BU4:BU40" si="0">COUNTIF(AP4:BT4,"a")</f>
        <v>0</v>
      </c>
      <c r="BV4" s="61">
        <f>BU4+AO4</f>
        <v>0</v>
      </c>
      <c r="BW4" s="2" t="s">
        <v>236</v>
      </c>
      <c r="BX4" s="2" t="s">
        <v>236</v>
      </c>
      <c r="BY4" s="2" t="s">
        <v>118</v>
      </c>
      <c r="CD4" s="26" t="s">
        <v>239</v>
      </c>
      <c r="CE4" s="2">
        <v>8</v>
      </c>
      <c r="CF4" s="2" t="s">
        <v>53</v>
      </c>
      <c r="CJ4" s="2">
        <v>2</v>
      </c>
      <c r="CM4" s="2">
        <v>29</v>
      </c>
      <c r="CP4" s="2">
        <v>9</v>
      </c>
      <c r="CW4" s="26" t="s">
        <v>249</v>
      </c>
      <c r="DB4" s="44">
        <f t="shared" ref="DB4:DB40" si="1">COUNTIF(BW4:DA4,"a")</f>
        <v>1</v>
      </c>
      <c r="DH4" s="26" t="s">
        <v>57</v>
      </c>
      <c r="EA4" s="26"/>
      <c r="EH4" s="44">
        <f>COUNTIF(DA4:EG4,"a")</f>
        <v>0</v>
      </c>
      <c r="EI4" s="2" t="s">
        <v>256</v>
      </c>
      <c r="EJ4" s="2" t="s">
        <v>257</v>
      </c>
      <c r="ES4" s="2" t="s">
        <v>53</v>
      </c>
      <c r="FM4" s="2" t="s">
        <v>53</v>
      </c>
      <c r="FN4" s="44">
        <f>COUNTIF(EI4:FM4,"a")</f>
        <v>2</v>
      </c>
      <c r="FO4" s="2"/>
      <c r="FP4" s="2" t="s">
        <v>371</v>
      </c>
      <c r="GB4" s="2" t="s">
        <v>53</v>
      </c>
      <c r="GG4" s="2" t="s">
        <v>53</v>
      </c>
      <c r="GN4" s="2">
        <v>1</v>
      </c>
      <c r="GT4" s="44">
        <f>COUNTIF(FO4:GS4,"a")</f>
        <v>2</v>
      </c>
      <c r="HZ4" s="44">
        <f>COUNTIF(GT4:HY4,"a")</f>
        <v>0</v>
      </c>
      <c r="IB4" s="2" t="s">
        <v>53</v>
      </c>
      <c r="IZ4" s="2" t="s">
        <v>53</v>
      </c>
      <c r="JF4" s="44">
        <f>COUNTIF(HW4:JE4,"a")</f>
        <v>2</v>
      </c>
      <c r="JL4" s="2" t="s">
        <v>53</v>
      </c>
      <c r="KL4" s="44">
        <f>COUNTIF(JC4:KK4,"a")</f>
        <v>1</v>
      </c>
    </row>
    <row r="5" spans="1:332" x14ac:dyDescent="0.35">
      <c r="A5" s="2">
        <f>+A4+1</f>
        <v>2</v>
      </c>
      <c r="C5" s="86" t="s">
        <v>501</v>
      </c>
      <c r="D5" s="86" t="s">
        <v>79</v>
      </c>
      <c r="E5" s="133" t="s">
        <v>490</v>
      </c>
      <c r="I5" s="3">
        <f t="shared" ref="I5:I40" si="2">COUNTIF(F5:H5,"p")</f>
        <v>0</v>
      </c>
      <c r="J5" s="2"/>
      <c r="O5" s="2"/>
      <c r="P5" s="2"/>
      <c r="T5" s="2"/>
      <c r="U5" s="2" t="s">
        <v>54</v>
      </c>
      <c r="V5" s="2" t="s">
        <v>54</v>
      </c>
      <c r="AC5" s="2"/>
      <c r="AD5" s="2"/>
      <c r="AE5" s="2"/>
      <c r="AH5" s="2"/>
      <c r="AI5" s="2"/>
      <c r="AJ5" s="2"/>
      <c r="AO5" s="44"/>
      <c r="AP5" s="2"/>
      <c r="BU5" s="44"/>
      <c r="BV5" s="61"/>
      <c r="BW5" s="2"/>
      <c r="DB5" s="44"/>
      <c r="DJ5" s="73"/>
      <c r="EH5" s="44"/>
      <c r="EI5" s="2"/>
      <c r="FN5" s="44"/>
      <c r="FO5" s="2"/>
      <c r="GT5" s="44"/>
      <c r="HZ5" s="44"/>
      <c r="JF5" s="44"/>
      <c r="KL5" s="44"/>
    </row>
    <row r="6" spans="1:332" x14ac:dyDescent="0.35">
      <c r="A6" s="2">
        <f t="shared" ref="A6:A18" si="3">A5+1</f>
        <v>3</v>
      </c>
      <c r="C6" s="86" t="s">
        <v>502</v>
      </c>
      <c r="D6" s="86" t="s">
        <v>79</v>
      </c>
      <c r="E6" s="165" t="s">
        <v>477</v>
      </c>
      <c r="I6" s="3">
        <f t="shared" si="2"/>
        <v>0</v>
      </c>
      <c r="J6" s="2"/>
      <c r="O6" s="2"/>
      <c r="P6" s="2"/>
      <c r="T6" s="2"/>
      <c r="AC6" s="2"/>
      <c r="AD6" s="2"/>
      <c r="AE6" s="2"/>
      <c r="AH6" s="2"/>
      <c r="AI6" s="2"/>
      <c r="AJ6" s="2"/>
      <c r="AO6" s="44">
        <f t="shared" ref="AO6:AO40" si="4">COUNTIF(J6:AN6,"a")</f>
        <v>0</v>
      </c>
      <c r="AP6" s="2"/>
      <c r="AQ6" s="2" t="s">
        <v>9</v>
      </c>
      <c r="AR6" s="2" t="s">
        <v>9</v>
      </c>
      <c r="AT6" s="2" t="s">
        <v>57</v>
      </c>
      <c r="AU6" s="2" t="s">
        <v>57</v>
      </c>
      <c r="AX6" s="2" t="s">
        <v>53</v>
      </c>
      <c r="AZ6" s="2" t="s">
        <v>54</v>
      </c>
      <c r="BI6" s="2" t="s">
        <v>57</v>
      </c>
      <c r="BU6" s="44">
        <f t="shared" si="0"/>
        <v>1</v>
      </c>
      <c r="BV6" s="61">
        <f t="shared" ref="BV6:BV40" si="5">BU6+AO6</f>
        <v>1</v>
      </c>
      <c r="BW6" s="2" t="s">
        <v>236</v>
      </c>
      <c r="BX6" s="2" t="s">
        <v>236</v>
      </c>
      <c r="BY6" s="2" t="s">
        <v>118</v>
      </c>
      <c r="CE6" s="2">
        <v>5</v>
      </c>
      <c r="CF6" s="60">
        <v>20</v>
      </c>
      <c r="CJ6" s="2">
        <v>6</v>
      </c>
      <c r="CL6" s="2" t="s">
        <v>53</v>
      </c>
      <c r="CP6" s="2">
        <v>10</v>
      </c>
      <c r="CZ6" s="2" t="s">
        <v>53</v>
      </c>
      <c r="DB6" s="44">
        <f t="shared" si="1"/>
        <v>2</v>
      </c>
      <c r="DC6" s="2" t="s">
        <v>53</v>
      </c>
      <c r="DJ6" s="73"/>
      <c r="DN6" s="2" t="s">
        <v>53</v>
      </c>
      <c r="EH6" s="44">
        <f t="shared" ref="EH6:EH40" si="6">COUNTIF(DA6:EG6,"a")</f>
        <v>2</v>
      </c>
      <c r="EI6" s="2"/>
      <c r="ES6" s="2" t="s">
        <v>53</v>
      </c>
      <c r="EY6" s="2" t="s">
        <v>53</v>
      </c>
      <c r="FM6" s="2" t="s">
        <v>53</v>
      </c>
      <c r="FN6" s="44">
        <f t="shared" ref="FN6:FN40" si="7">COUNTIF(EI6:FM6,"a")</f>
        <v>3</v>
      </c>
      <c r="FO6" s="2"/>
      <c r="GC6" s="2" t="s">
        <v>53</v>
      </c>
      <c r="GG6" s="2">
        <v>5</v>
      </c>
      <c r="GH6" s="2" t="s">
        <v>53</v>
      </c>
      <c r="GK6" s="2" t="s">
        <v>53</v>
      </c>
      <c r="GN6" s="2">
        <v>0</v>
      </c>
      <c r="GQ6" s="2" t="s">
        <v>53</v>
      </c>
      <c r="GT6" s="44">
        <f t="shared" ref="GT6:GT40" si="8">COUNTIF(FO6:GS6,"a")</f>
        <v>4</v>
      </c>
      <c r="HG6" s="2" t="s">
        <v>53</v>
      </c>
      <c r="HI6" s="2" t="s">
        <v>53</v>
      </c>
      <c r="HZ6" s="44">
        <f t="shared" ref="HZ6:HZ40" si="9">COUNTIF(GT6:HY6,"a")</f>
        <v>2</v>
      </c>
      <c r="IB6" s="2" t="s">
        <v>53</v>
      </c>
      <c r="IC6" s="2" t="s">
        <v>53</v>
      </c>
      <c r="ID6" s="2" t="s">
        <v>53</v>
      </c>
      <c r="IK6" s="2" t="s">
        <v>53</v>
      </c>
      <c r="IS6" s="2" t="s">
        <v>53</v>
      </c>
      <c r="IX6" s="2" t="s">
        <v>53</v>
      </c>
      <c r="IY6" s="2" t="s">
        <v>53</v>
      </c>
      <c r="IZ6" s="2" t="s">
        <v>53</v>
      </c>
      <c r="JF6" s="44">
        <f t="shared" ref="JF6:JF40" si="10">COUNTIF(HW6:JE6,"a")</f>
        <v>8</v>
      </c>
      <c r="JI6" s="2" t="s">
        <v>53</v>
      </c>
      <c r="KL6" s="44">
        <f t="shared" ref="KL6:KL40" si="11">COUNTIF(JC6:KK6,"a")</f>
        <v>1</v>
      </c>
    </row>
    <row r="7" spans="1:332" x14ac:dyDescent="0.35">
      <c r="A7" s="2">
        <f t="shared" si="3"/>
        <v>4</v>
      </c>
      <c r="C7" s="86" t="s">
        <v>502</v>
      </c>
      <c r="D7" s="86" t="s">
        <v>79</v>
      </c>
      <c r="E7" s="165" t="s">
        <v>488</v>
      </c>
      <c r="I7" s="3">
        <f t="shared" si="2"/>
        <v>0</v>
      </c>
      <c r="J7" s="2"/>
      <c r="O7" s="2"/>
      <c r="P7" s="2"/>
      <c r="T7" s="2"/>
      <c r="Y7" t="s">
        <v>53</v>
      </c>
      <c r="AC7" s="2"/>
      <c r="AD7" s="2"/>
      <c r="AE7" s="2"/>
      <c r="AH7" s="2"/>
      <c r="AI7" s="2"/>
      <c r="AJ7" s="2"/>
      <c r="AO7" s="44"/>
      <c r="AP7" s="2"/>
      <c r="BU7" s="44"/>
      <c r="BV7" s="61"/>
      <c r="BW7" s="2"/>
      <c r="CF7" s="60"/>
      <c r="DB7" s="44"/>
      <c r="DJ7" s="73"/>
      <c r="EH7" s="44"/>
      <c r="EI7" s="2"/>
      <c r="FN7" s="44"/>
      <c r="FO7" s="2"/>
      <c r="GT7" s="44"/>
      <c r="HZ7" s="44"/>
      <c r="JF7" s="44"/>
      <c r="KL7" s="44"/>
    </row>
    <row r="8" spans="1:332" x14ac:dyDescent="0.35">
      <c r="A8" s="2">
        <f t="shared" si="3"/>
        <v>5</v>
      </c>
      <c r="C8" s="86" t="s">
        <v>502</v>
      </c>
      <c r="E8" s="133" t="s">
        <v>624</v>
      </c>
      <c r="I8" s="3">
        <f t="shared" si="2"/>
        <v>0</v>
      </c>
      <c r="J8" s="2"/>
      <c r="O8" s="2"/>
      <c r="P8" s="2"/>
      <c r="T8" s="2"/>
      <c r="AB8" s="2" t="s">
        <v>54</v>
      </c>
      <c r="AC8" s="2" t="s">
        <v>54</v>
      </c>
      <c r="AD8" s="2"/>
      <c r="AE8" s="2"/>
      <c r="AH8" s="2"/>
      <c r="AI8" s="2"/>
      <c r="AJ8" s="2"/>
      <c r="AO8" s="44"/>
      <c r="AP8" s="2"/>
      <c r="BU8" s="44"/>
      <c r="BV8" s="61"/>
      <c r="BW8" s="2"/>
      <c r="CF8" s="60"/>
      <c r="DB8" s="44"/>
      <c r="DJ8" s="73"/>
      <c r="EH8" s="44"/>
      <c r="EI8" s="2"/>
      <c r="FN8" s="44"/>
      <c r="FO8" s="2"/>
      <c r="GT8" s="44"/>
      <c r="HZ8" s="44"/>
      <c r="JF8" s="44"/>
      <c r="KL8" s="44"/>
    </row>
    <row r="9" spans="1:332" x14ac:dyDescent="0.35">
      <c r="A9" s="2">
        <f t="shared" si="3"/>
        <v>6</v>
      </c>
      <c r="C9" s="86" t="s">
        <v>502</v>
      </c>
      <c r="D9" s="86" t="s">
        <v>79</v>
      </c>
      <c r="E9" s="133" t="s">
        <v>472</v>
      </c>
      <c r="I9" s="3">
        <f t="shared" si="2"/>
        <v>0</v>
      </c>
      <c r="J9" s="2"/>
      <c r="O9" s="2"/>
      <c r="P9" s="2" t="s">
        <v>53</v>
      </c>
      <c r="T9" s="2"/>
      <c r="AC9" s="2"/>
      <c r="AD9" s="2"/>
      <c r="AE9" s="2"/>
      <c r="AH9" s="2"/>
      <c r="AI9" s="2"/>
      <c r="AJ9" s="2"/>
      <c r="AO9" s="44">
        <f t="shared" si="4"/>
        <v>1</v>
      </c>
      <c r="AP9" s="2"/>
      <c r="AQ9" s="2" t="s">
        <v>9</v>
      </c>
      <c r="AR9" s="2" t="s">
        <v>9</v>
      </c>
      <c r="AT9" s="2" t="s">
        <v>57</v>
      </c>
      <c r="AU9" s="2" t="s">
        <v>57</v>
      </c>
      <c r="BI9" s="2" t="s">
        <v>57</v>
      </c>
      <c r="BU9" s="44">
        <f t="shared" si="0"/>
        <v>0</v>
      </c>
      <c r="BV9" s="61">
        <f t="shared" si="5"/>
        <v>1</v>
      </c>
      <c r="BW9" s="2" t="s">
        <v>236</v>
      </c>
      <c r="BX9" s="2" t="s">
        <v>236</v>
      </c>
      <c r="BY9" s="2" t="s">
        <v>118</v>
      </c>
      <c r="CE9" s="2">
        <v>3</v>
      </c>
      <c r="CF9" s="60">
        <v>20</v>
      </c>
      <c r="CJ9" s="2">
        <v>5</v>
      </c>
      <c r="CM9" s="2">
        <v>30</v>
      </c>
      <c r="CP9" s="2">
        <v>11</v>
      </c>
      <c r="DB9" s="44">
        <f t="shared" si="1"/>
        <v>0</v>
      </c>
      <c r="DC9" s="2" t="s">
        <v>54</v>
      </c>
      <c r="DJ9" s="73"/>
      <c r="EH9" s="44">
        <f t="shared" si="6"/>
        <v>0</v>
      </c>
      <c r="EI9" s="2"/>
      <c r="FN9" s="44">
        <f t="shared" si="7"/>
        <v>0</v>
      </c>
      <c r="FO9" s="2"/>
      <c r="GG9" s="2">
        <v>4</v>
      </c>
      <c r="GN9" s="2">
        <v>2</v>
      </c>
      <c r="GT9" s="44">
        <f>COUNTIF(FO9:GS9,"a")</f>
        <v>0</v>
      </c>
      <c r="HZ9" s="44">
        <f t="shared" si="9"/>
        <v>0</v>
      </c>
      <c r="IC9" s="2" t="s">
        <v>54</v>
      </c>
      <c r="ID9" s="2" t="s">
        <v>53</v>
      </c>
      <c r="JF9" s="44">
        <f t="shared" si="10"/>
        <v>1</v>
      </c>
      <c r="KL9" s="44">
        <f t="shared" si="11"/>
        <v>0</v>
      </c>
    </row>
    <row r="10" spans="1:332" x14ac:dyDescent="0.35">
      <c r="A10" s="2">
        <f t="shared" si="3"/>
        <v>7</v>
      </c>
      <c r="C10" s="86" t="s">
        <v>503</v>
      </c>
      <c r="D10" s="86" t="s">
        <v>79</v>
      </c>
      <c r="E10" s="133" t="s">
        <v>489</v>
      </c>
      <c r="I10" s="3">
        <f t="shared" si="2"/>
        <v>0</v>
      </c>
      <c r="J10" s="2"/>
      <c r="O10" s="2"/>
      <c r="P10" s="2"/>
      <c r="T10" s="2"/>
      <c r="AC10" s="2"/>
      <c r="AD10" s="2"/>
      <c r="AE10" s="2"/>
      <c r="AH10" s="2"/>
      <c r="AI10" s="2"/>
      <c r="AJ10" s="2"/>
      <c r="AO10" s="44"/>
      <c r="AP10" s="2"/>
      <c r="BU10" s="44"/>
      <c r="BV10" s="61"/>
      <c r="BW10" s="2"/>
      <c r="CF10" s="60"/>
      <c r="DB10" s="44"/>
      <c r="DJ10" s="73"/>
      <c r="EH10" s="44"/>
      <c r="EI10" s="2"/>
      <c r="FN10" s="44"/>
      <c r="FO10" s="2"/>
      <c r="GT10" s="44"/>
      <c r="HZ10" s="44"/>
      <c r="JF10" s="44"/>
      <c r="KL10" s="44"/>
    </row>
    <row r="11" spans="1:332" x14ac:dyDescent="0.35">
      <c r="A11" s="2">
        <f t="shared" si="3"/>
        <v>8</v>
      </c>
      <c r="C11" s="86" t="s">
        <v>503</v>
      </c>
      <c r="D11" s="86" t="s">
        <v>79</v>
      </c>
      <c r="E11" s="166" t="s">
        <v>506</v>
      </c>
      <c r="I11" s="3">
        <f t="shared" si="2"/>
        <v>0</v>
      </c>
      <c r="J11" s="2"/>
      <c r="O11" s="2"/>
      <c r="P11" s="2"/>
      <c r="T11" s="2"/>
      <c r="AC11" s="2"/>
      <c r="AD11" s="2"/>
      <c r="AE11" s="2"/>
      <c r="AH11" s="2"/>
      <c r="AI11" s="2"/>
      <c r="AJ11" s="2"/>
      <c r="AO11" s="44">
        <f t="shared" si="4"/>
        <v>0</v>
      </c>
      <c r="AP11" s="2"/>
      <c r="AQ11" s="2" t="s">
        <v>9</v>
      </c>
      <c r="AR11" s="2" t="s">
        <v>9</v>
      </c>
      <c r="AT11" s="2" t="s">
        <v>57</v>
      </c>
      <c r="AU11" s="2" t="s">
        <v>57</v>
      </c>
      <c r="BI11" s="2" t="s">
        <v>57</v>
      </c>
      <c r="BU11" s="44">
        <f t="shared" si="0"/>
        <v>0</v>
      </c>
      <c r="BV11" s="61">
        <f t="shared" si="5"/>
        <v>0</v>
      </c>
      <c r="BW11" s="2" t="s">
        <v>236</v>
      </c>
      <c r="BX11" s="2" t="s">
        <v>236</v>
      </c>
      <c r="BY11" s="2" t="s">
        <v>118</v>
      </c>
      <c r="CE11" s="2">
        <v>4</v>
      </c>
      <c r="CJ11" s="2" t="s">
        <v>53</v>
      </c>
      <c r="CK11" s="2" t="s">
        <v>53</v>
      </c>
      <c r="CL11" s="2" t="s">
        <v>53</v>
      </c>
      <c r="CM11" s="2" t="s">
        <v>53</v>
      </c>
      <c r="CP11" s="2">
        <v>8</v>
      </c>
      <c r="DB11" s="44">
        <f t="shared" si="1"/>
        <v>4</v>
      </c>
      <c r="DJ11" s="73"/>
      <c r="DM11" s="2" t="s">
        <v>53</v>
      </c>
      <c r="EH11" s="44">
        <f t="shared" si="6"/>
        <v>1</v>
      </c>
      <c r="EI11" s="2"/>
      <c r="EK11" s="2" t="s">
        <v>53</v>
      </c>
      <c r="FM11" s="2" t="s">
        <v>53</v>
      </c>
      <c r="FN11" s="44">
        <f t="shared" si="7"/>
        <v>2</v>
      </c>
      <c r="FO11" s="2"/>
      <c r="FS11" s="2" t="s">
        <v>53</v>
      </c>
      <c r="GG11" s="2">
        <v>2</v>
      </c>
      <c r="GH11" s="2" t="s">
        <v>53</v>
      </c>
      <c r="GN11" s="2">
        <v>2</v>
      </c>
      <c r="GT11" s="44">
        <f t="shared" si="8"/>
        <v>2</v>
      </c>
      <c r="HZ11" s="44">
        <f t="shared" si="9"/>
        <v>0</v>
      </c>
      <c r="IA11" s="2" t="s">
        <v>53</v>
      </c>
      <c r="IV11" s="2" t="s">
        <v>53</v>
      </c>
      <c r="JF11" s="44">
        <f t="shared" si="10"/>
        <v>2</v>
      </c>
      <c r="JM11" s="2" t="s">
        <v>53</v>
      </c>
      <c r="KL11" s="44">
        <f t="shared" si="11"/>
        <v>1</v>
      </c>
    </row>
    <row r="12" spans="1:332" x14ac:dyDescent="0.35">
      <c r="A12" s="2">
        <f t="shared" si="3"/>
        <v>9</v>
      </c>
      <c r="C12" s="86" t="s">
        <v>503</v>
      </c>
      <c r="D12" s="86" t="s">
        <v>79</v>
      </c>
      <c r="E12" s="133" t="s">
        <v>470</v>
      </c>
      <c r="I12" s="3">
        <f t="shared" si="2"/>
        <v>0</v>
      </c>
      <c r="J12" s="2"/>
      <c r="O12" s="2"/>
      <c r="P12" s="2"/>
      <c r="T12" s="2"/>
      <c r="AC12" s="2"/>
      <c r="AD12" s="2"/>
      <c r="AE12" s="2"/>
      <c r="AH12" s="2"/>
      <c r="AI12" s="2"/>
      <c r="AJ12" s="2"/>
      <c r="AO12" s="44">
        <f t="shared" si="4"/>
        <v>0</v>
      </c>
      <c r="AP12" s="2"/>
      <c r="AQ12" s="2" t="s">
        <v>9</v>
      </c>
      <c r="AR12" s="2" t="s">
        <v>9</v>
      </c>
      <c r="AT12" s="2" t="s">
        <v>57</v>
      </c>
      <c r="AU12" s="2" t="s">
        <v>57</v>
      </c>
      <c r="AZ12" s="2" t="s">
        <v>53</v>
      </c>
      <c r="BI12" s="2" t="s">
        <v>57</v>
      </c>
      <c r="BL12" s="2" t="s">
        <v>53</v>
      </c>
      <c r="BU12" s="44">
        <f t="shared" si="0"/>
        <v>2</v>
      </c>
      <c r="BV12" s="61">
        <f t="shared" si="5"/>
        <v>2</v>
      </c>
      <c r="BW12" s="2" t="s">
        <v>236</v>
      </c>
      <c r="BX12" s="2" t="s">
        <v>236</v>
      </c>
      <c r="BY12" s="2" t="s">
        <v>118</v>
      </c>
      <c r="CE12" s="2">
        <v>4</v>
      </c>
      <c r="CJ12" s="2">
        <v>4</v>
      </c>
      <c r="CM12" s="2">
        <v>18</v>
      </c>
      <c r="CP12" s="2">
        <v>11</v>
      </c>
      <c r="DB12" s="44">
        <f t="shared" si="1"/>
        <v>0</v>
      </c>
      <c r="DJ12" s="73"/>
      <c r="EH12" s="44">
        <f t="shared" si="6"/>
        <v>0</v>
      </c>
      <c r="EI12" s="2"/>
      <c r="FN12" s="44">
        <f t="shared" si="7"/>
        <v>0</v>
      </c>
      <c r="FO12" s="2"/>
      <c r="FP12" s="2" t="s">
        <v>371</v>
      </c>
      <c r="GG12" s="2">
        <v>5</v>
      </c>
      <c r="GH12" s="2" t="s">
        <v>53</v>
      </c>
      <c r="GN12" s="2">
        <v>2</v>
      </c>
      <c r="GT12" s="44">
        <f t="shared" si="8"/>
        <v>1</v>
      </c>
      <c r="HB12" s="2" t="s">
        <v>53</v>
      </c>
      <c r="HZ12" s="44">
        <f t="shared" si="9"/>
        <v>1</v>
      </c>
      <c r="JF12" s="44">
        <f t="shared" si="10"/>
        <v>0</v>
      </c>
      <c r="KL12" s="44">
        <f t="shared" si="11"/>
        <v>0</v>
      </c>
    </row>
    <row r="13" spans="1:332" x14ac:dyDescent="0.35">
      <c r="A13" s="2">
        <f t="shared" si="3"/>
        <v>10</v>
      </c>
      <c r="C13" s="86" t="s">
        <v>504</v>
      </c>
      <c r="D13" s="86" t="s">
        <v>79</v>
      </c>
      <c r="E13" s="167" t="s">
        <v>475</v>
      </c>
      <c r="I13" s="3">
        <f t="shared" si="2"/>
        <v>0</v>
      </c>
      <c r="J13" s="2"/>
      <c r="O13" s="2"/>
      <c r="P13" s="2"/>
      <c r="T13" s="2"/>
      <c r="AC13" s="2"/>
      <c r="AD13" s="2"/>
      <c r="AE13" s="2"/>
      <c r="AH13" s="2"/>
      <c r="AI13" s="2"/>
      <c r="AJ13" s="2"/>
      <c r="AO13" s="44">
        <f t="shared" si="4"/>
        <v>0</v>
      </c>
      <c r="AP13" s="2"/>
      <c r="AQ13" s="2" t="s">
        <v>9</v>
      </c>
      <c r="AR13" s="2" t="s">
        <v>9</v>
      </c>
      <c r="AT13" s="2" t="s">
        <v>57</v>
      </c>
      <c r="AU13" s="2" t="s">
        <v>57</v>
      </c>
      <c r="BI13" s="2" t="s">
        <v>57</v>
      </c>
      <c r="BU13" s="44">
        <f t="shared" si="0"/>
        <v>0</v>
      </c>
      <c r="BV13" s="61">
        <f t="shared" si="5"/>
        <v>0</v>
      </c>
      <c r="BW13" s="2" t="s">
        <v>236</v>
      </c>
      <c r="BX13" s="2" t="s">
        <v>236</v>
      </c>
      <c r="BY13" s="2" t="s">
        <v>118</v>
      </c>
      <c r="CE13" s="2">
        <v>9</v>
      </c>
      <c r="CF13" s="2" t="s">
        <v>53</v>
      </c>
      <c r="CJ13" s="2">
        <v>5</v>
      </c>
      <c r="CM13" s="2" t="s">
        <v>53</v>
      </c>
      <c r="CP13" s="2">
        <v>11</v>
      </c>
      <c r="DB13" s="44">
        <f t="shared" si="1"/>
        <v>2</v>
      </c>
      <c r="DJ13" s="73"/>
      <c r="DN13" s="2" t="s">
        <v>53</v>
      </c>
      <c r="EH13" s="44">
        <f t="shared" si="6"/>
        <v>1</v>
      </c>
      <c r="EI13" s="2"/>
      <c r="EL13" s="2" t="s">
        <v>53</v>
      </c>
      <c r="EQ13" s="2" t="s">
        <v>53</v>
      </c>
      <c r="EW13" s="2" t="s">
        <v>53</v>
      </c>
      <c r="FN13" s="44">
        <f t="shared" si="7"/>
        <v>3</v>
      </c>
      <c r="FO13" s="2"/>
      <c r="GG13" s="2">
        <v>10</v>
      </c>
      <c r="GN13" s="2">
        <v>2</v>
      </c>
      <c r="GT13" s="44">
        <f t="shared" si="8"/>
        <v>0</v>
      </c>
      <c r="HZ13" s="44">
        <f t="shared" si="9"/>
        <v>0</v>
      </c>
      <c r="IZ13" s="2" t="s">
        <v>53</v>
      </c>
      <c r="JF13" s="44">
        <f t="shared" si="10"/>
        <v>1</v>
      </c>
      <c r="KL13" s="44">
        <f t="shared" si="11"/>
        <v>0</v>
      </c>
      <c r="LG13" t="s">
        <v>434</v>
      </c>
      <c r="LT13" t="s">
        <v>450</v>
      </c>
    </row>
    <row r="14" spans="1:332" x14ac:dyDescent="0.35">
      <c r="A14" s="2">
        <f t="shared" si="3"/>
        <v>11</v>
      </c>
      <c r="C14" s="86" t="s">
        <v>505</v>
      </c>
      <c r="D14" s="86" t="s">
        <v>79</v>
      </c>
      <c r="E14" s="116" t="s">
        <v>482</v>
      </c>
      <c r="I14" s="3">
        <f t="shared" si="2"/>
        <v>0</v>
      </c>
      <c r="J14" s="2"/>
      <c r="O14" s="2"/>
      <c r="P14" s="2"/>
      <c r="T14" s="2"/>
      <c r="AC14" s="2"/>
      <c r="AD14" s="2"/>
      <c r="AE14" s="2"/>
      <c r="AH14" s="2"/>
      <c r="AI14" s="2"/>
      <c r="AJ14" s="2"/>
      <c r="AO14" s="44">
        <f t="shared" si="4"/>
        <v>0</v>
      </c>
      <c r="AP14" s="2"/>
      <c r="AQ14" s="2" t="s">
        <v>9</v>
      </c>
      <c r="AR14" s="2" t="s">
        <v>9</v>
      </c>
      <c r="AT14" s="2" t="s">
        <v>57</v>
      </c>
      <c r="AU14" s="2" t="s">
        <v>57</v>
      </c>
      <c r="BI14" s="2" t="s">
        <v>57</v>
      </c>
      <c r="BU14" s="44">
        <f t="shared" si="0"/>
        <v>0</v>
      </c>
      <c r="BV14" s="61">
        <f t="shared" si="5"/>
        <v>0</v>
      </c>
      <c r="BW14" s="2" t="s">
        <v>236</v>
      </c>
      <c r="BX14" s="2" t="s">
        <v>236</v>
      </c>
      <c r="BY14" s="2" t="s">
        <v>118</v>
      </c>
      <c r="CC14" s="2" t="s">
        <v>54</v>
      </c>
      <c r="CE14" s="2">
        <v>4</v>
      </c>
      <c r="CF14" s="60">
        <v>20</v>
      </c>
      <c r="CJ14" s="2">
        <v>4</v>
      </c>
      <c r="CM14" s="2">
        <v>29</v>
      </c>
      <c r="CP14" s="2">
        <v>9</v>
      </c>
      <c r="DB14" s="44">
        <f t="shared" si="1"/>
        <v>0</v>
      </c>
      <c r="DJ14" s="73"/>
      <c r="DM14" s="2" t="s">
        <v>53</v>
      </c>
      <c r="EH14" s="44">
        <f t="shared" si="6"/>
        <v>1</v>
      </c>
      <c r="EI14" s="2"/>
      <c r="FM14" s="2" t="s">
        <v>53</v>
      </c>
      <c r="FN14" s="44">
        <f t="shared" si="7"/>
        <v>1</v>
      </c>
      <c r="FO14" s="2"/>
      <c r="GG14" s="2">
        <v>6</v>
      </c>
      <c r="GN14" s="2">
        <v>2</v>
      </c>
      <c r="GT14" s="44">
        <f t="shared" si="8"/>
        <v>0</v>
      </c>
      <c r="HZ14" s="44">
        <f t="shared" si="9"/>
        <v>0</v>
      </c>
      <c r="JF14" s="44">
        <f t="shared" si="10"/>
        <v>0</v>
      </c>
      <c r="KL14" s="44">
        <f t="shared" si="11"/>
        <v>0</v>
      </c>
    </row>
    <row r="15" spans="1:332" x14ac:dyDescent="0.35">
      <c r="A15" s="2">
        <f t="shared" si="3"/>
        <v>12</v>
      </c>
      <c r="C15" s="86" t="s">
        <v>504</v>
      </c>
      <c r="D15" s="86" t="s">
        <v>79</v>
      </c>
      <c r="E15" s="133" t="s">
        <v>469</v>
      </c>
      <c r="I15" s="3">
        <f t="shared" si="2"/>
        <v>0</v>
      </c>
      <c r="J15" s="2"/>
      <c r="O15" s="2"/>
      <c r="P15" s="2"/>
      <c r="T15" s="2"/>
      <c r="AC15" s="2"/>
      <c r="AD15" s="2"/>
      <c r="AE15" s="2"/>
      <c r="AH15" s="2"/>
      <c r="AI15" s="2"/>
      <c r="AJ15" s="2"/>
      <c r="AO15" s="44">
        <f t="shared" si="4"/>
        <v>0</v>
      </c>
      <c r="AP15" s="2"/>
      <c r="AQ15" s="2" t="s">
        <v>9</v>
      </c>
      <c r="AR15" s="2" t="s">
        <v>9</v>
      </c>
      <c r="AT15" s="2" t="s">
        <v>57</v>
      </c>
      <c r="AU15" s="2" t="s">
        <v>57</v>
      </c>
      <c r="AZ15" s="2" t="s">
        <v>53</v>
      </c>
      <c r="BI15" s="2" t="s">
        <v>57</v>
      </c>
      <c r="BL15" s="2" t="s">
        <v>53</v>
      </c>
      <c r="BU15" s="44">
        <f t="shared" si="0"/>
        <v>2</v>
      </c>
      <c r="BV15" s="61">
        <f t="shared" si="5"/>
        <v>2</v>
      </c>
      <c r="BW15" s="2" t="s">
        <v>236</v>
      </c>
      <c r="BX15" s="2" t="s">
        <v>236</v>
      </c>
      <c r="BY15" s="2" t="s">
        <v>118</v>
      </c>
      <c r="CE15" s="2">
        <v>5</v>
      </c>
      <c r="CF15" s="2" t="s">
        <v>53</v>
      </c>
      <c r="CI15" s="2" t="s">
        <v>53</v>
      </c>
      <c r="CJ15" s="2">
        <v>3</v>
      </c>
      <c r="CK15" s="2" t="s">
        <v>53</v>
      </c>
      <c r="CL15" s="2" t="s">
        <v>53</v>
      </c>
      <c r="CM15" s="2" t="s">
        <v>53</v>
      </c>
      <c r="CP15" s="2">
        <v>9</v>
      </c>
      <c r="CR15" s="2" t="s">
        <v>53</v>
      </c>
      <c r="CX15" s="2" t="s">
        <v>53</v>
      </c>
      <c r="DB15" s="44">
        <f t="shared" si="1"/>
        <v>7</v>
      </c>
      <c r="DF15" s="2" t="s">
        <v>53</v>
      </c>
      <c r="DJ15" s="73"/>
      <c r="EH15" s="44">
        <f t="shared" si="6"/>
        <v>1</v>
      </c>
      <c r="EI15" s="2"/>
      <c r="EK15" s="2" t="s">
        <v>53</v>
      </c>
      <c r="EL15" s="2" t="s">
        <v>53</v>
      </c>
      <c r="EW15" s="2" t="s">
        <v>53</v>
      </c>
      <c r="FM15" s="2" t="s">
        <v>53</v>
      </c>
      <c r="FN15" s="44">
        <f t="shared" si="7"/>
        <v>4</v>
      </c>
      <c r="FO15" s="2"/>
      <c r="FU15" s="2" t="s">
        <v>53</v>
      </c>
      <c r="GG15" s="2">
        <v>5</v>
      </c>
      <c r="GK15" s="2" t="s">
        <v>53</v>
      </c>
      <c r="GN15" s="2">
        <v>2</v>
      </c>
      <c r="GT15" s="44">
        <f t="shared" si="8"/>
        <v>2</v>
      </c>
      <c r="HE15" s="2" t="s">
        <v>53</v>
      </c>
      <c r="HZ15" s="44">
        <f t="shared" si="9"/>
        <v>1</v>
      </c>
      <c r="IV15" s="2" t="s">
        <v>53</v>
      </c>
      <c r="JF15" s="44">
        <f t="shared" si="10"/>
        <v>1</v>
      </c>
      <c r="JM15" s="2" t="s">
        <v>53</v>
      </c>
      <c r="KL15" s="44">
        <f t="shared" si="11"/>
        <v>1</v>
      </c>
      <c r="KO15">
        <f>2380*18</f>
        <v>42840</v>
      </c>
    </row>
    <row r="16" spans="1:332" x14ac:dyDescent="0.35">
      <c r="A16" s="2">
        <f t="shared" si="3"/>
        <v>13</v>
      </c>
      <c r="C16" s="86" t="s">
        <v>504</v>
      </c>
      <c r="D16" s="86" t="s">
        <v>79</v>
      </c>
      <c r="E16" s="116" t="s">
        <v>479</v>
      </c>
      <c r="I16" s="3">
        <f t="shared" si="2"/>
        <v>0</v>
      </c>
      <c r="J16" s="2"/>
      <c r="O16" s="2"/>
      <c r="P16" s="2"/>
      <c r="T16" s="2"/>
      <c r="AC16" s="2"/>
      <c r="AD16" s="2"/>
      <c r="AE16" s="2"/>
      <c r="AH16" s="2"/>
      <c r="AI16" s="2"/>
      <c r="AJ16" s="2"/>
      <c r="AO16" s="44">
        <f t="shared" si="4"/>
        <v>0</v>
      </c>
      <c r="AP16" s="2"/>
      <c r="AQ16" s="2" t="s">
        <v>9</v>
      </c>
      <c r="AR16" s="2" t="s">
        <v>9</v>
      </c>
      <c r="AT16" s="2" t="s">
        <v>57</v>
      </c>
      <c r="AU16" s="2" t="s">
        <v>57</v>
      </c>
      <c r="BI16" s="2" t="s">
        <v>57</v>
      </c>
      <c r="BL16" s="2" t="s">
        <v>54</v>
      </c>
      <c r="BU16" s="44">
        <f t="shared" si="0"/>
        <v>0</v>
      </c>
      <c r="BV16" s="61">
        <f t="shared" si="5"/>
        <v>0</v>
      </c>
      <c r="BW16" s="2" t="s">
        <v>236</v>
      </c>
      <c r="BX16" s="2" t="s">
        <v>236</v>
      </c>
      <c r="BY16" s="2" t="s">
        <v>118</v>
      </c>
      <c r="CE16" s="2">
        <v>8</v>
      </c>
      <c r="CI16" s="2" t="s">
        <v>53</v>
      </c>
      <c r="CJ16" s="2" t="s">
        <v>53</v>
      </c>
      <c r="CL16" s="2" t="s">
        <v>53</v>
      </c>
      <c r="CM16" s="2" t="s">
        <v>53</v>
      </c>
      <c r="CP16" s="2">
        <v>11</v>
      </c>
      <c r="CY16" s="2" t="s">
        <v>53</v>
      </c>
      <c r="DB16" s="44">
        <f t="shared" si="1"/>
        <v>5</v>
      </c>
      <c r="DJ16" s="73"/>
      <c r="EH16" s="44">
        <f t="shared" si="6"/>
        <v>0</v>
      </c>
      <c r="EI16" s="2"/>
      <c r="EP16" s="2" t="s">
        <v>53</v>
      </c>
      <c r="FN16" s="44">
        <f t="shared" si="7"/>
        <v>1</v>
      </c>
      <c r="FO16" s="2"/>
      <c r="FP16" s="2" t="s">
        <v>371</v>
      </c>
      <c r="FU16" s="2" t="s">
        <v>53</v>
      </c>
      <c r="GB16" s="2" t="s">
        <v>53</v>
      </c>
      <c r="GG16" s="2">
        <v>10</v>
      </c>
      <c r="GK16" s="2" t="s">
        <v>53</v>
      </c>
      <c r="GN16" s="2">
        <v>1</v>
      </c>
      <c r="GT16" s="44">
        <f t="shared" si="8"/>
        <v>3</v>
      </c>
      <c r="GX16" s="2" t="s">
        <v>53</v>
      </c>
      <c r="GY16" s="2" t="s">
        <v>53</v>
      </c>
      <c r="HI16" s="2" t="s">
        <v>53</v>
      </c>
      <c r="HZ16" s="44">
        <f t="shared" si="9"/>
        <v>3</v>
      </c>
      <c r="IY16" s="2" t="s">
        <v>53</v>
      </c>
      <c r="IZ16" s="2" t="s">
        <v>53</v>
      </c>
      <c r="JF16" s="44">
        <f t="shared" si="10"/>
        <v>2</v>
      </c>
      <c r="JM16" s="2" t="s">
        <v>53</v>
      </c>
      <c r="KL16" s="44">
        <f t="shared" si="11"/>
        <v>1</v>
      </c>
      <c r="KO16" s="18"/>
      <c r="KP16" s="85"/>
    </row>
    <row r="17" spans="1:303" x14ac:dyDescent="0.35">
      <c r="A17" s="2">
        <f t="shared" si="3"/>
        <v>14</v>
      </c>
      <c r="C17" s="86" t="s">
        <v>505</v>
      </c>
      <c r="D17" s="86" t="s">
        <v>79</v>
      </c>
      <c r="E17" s="116" t="s">
        <v>484</v>
      </c>
      <c r="I17" s="3">
        <f t="shared" si="2"/>
        <v>0</v>
      </c>
      <c r="J17" s="2"/>
      <c r="O17" s="2"/>
      <c r="P17" s="2"/>
      <c r="T17" s="2"/>
      <c r="AC17" s="2"/>
      <c r="AD17" s="2"/>
      <c r="AE17" s="2"/>
      <c r="AH17" s="2"/>
      <c r="AI17" s="2"/>
      <c r="AJ17" s="2"/>
      <c r="AO17" s="44">
        <f t="shared" si="4"/>
        <v>0</v>
      </c>
      <c r="AP17" s="2"/>
      <c r="AQ17" s="2" t="s">
        <v>9</v>
      </c>
      <c r="AR17" s="2" t="s">
        <v>9</v>
      </c>
      <c r="AT17" s="2" t="s">
        <v>57</v>
      </c>
      <c r="AU17" s="2" t="s">
        <v>57</v>
      </c>
      <c r="BE17" s="2" t="s">
        <v>53</v>
      </c>
      <c r="BI17" s="2" t="s">
        <v>57</v>
      </c>
      <c r="BU17" s="44">
        <f t="shared" si="0"/>
        <v>1</v>
      </c>
      <c r="BV17" s="61">
        <f t="shared" si="5"/>
        <v>1</v>
      </c>
      <c r="BW17" s="2" t="s">
        <v>236</v>
      </c>
      <c r="BX17" s="2" t="s">
        <v>236</v>
      </c>
      <c r="BY17" s="2" t="s">
        <v>118</v>
      </c>
      <c r="CE17" s="2">
        <v>5</v>
      </c>
      <c r="CF17" s="60">
        <v>20</v>
      </c>
      <c r="CJ17" s="2">
        <v>4</v>
      </c>
      <c r="CL17" s="2" t="s">
        <v>53</v>
      </c>
      <c r="CM17" s="2" t="s">
        <v>53</v>
      </c>
      <c r="CP17" s="2" t="s">
        <v>53</v>
      </c>
      <c r="DB17" s="44">
        <f t="shared" si="1"/>
        <v>3</v>
      </c>
      <c r="DC17" s="2" t="s">
        <v>53</v>
      </c>
      <c r="DJ17" s="73"/>
      <c r="DM17" s="2" t="s">
        <v>53</v>
      </c>
      <c r="DN17" s="2" t="s">
        <v>53</v>
      </c>
      <c r="EH17" s="44">
        <f t="shared" si="6"/>
        <v>3</v>
      </c>
      <c r="EI17" s="2"/>
      <c r="EK17" s="2" t="s">
        <v>53</v>
      </c>
      <c r="EM17" s="2" t="s">
        <v>53</v>
      </c>
      <c r="FM17" s="2" t="s">
        <v>53</v>
      </c>
      <c r="FN17" s="44">
        <f t="shared" si="7"/>
        <v>3</v>
      </c>
      <c r="FO17" s="2" t="s">
        <v>53</v>
      </c>
      <c r="FV17" s="2" t="s">
        <v>53</v>
      </c>
      <c r="GG17" s="2">
        <v>6</v>
      </c>
      <c r="GK17" s="2" t="s">
        <v>53</v>
      </c>
      <c r="GN17" s="2">
        <v>2</v>
      </c>
      <c r="GT17" s="44">
        <f t="shared" si="8"/>
        <v>3</v>
      </c>
      <c r="HZ17" s="44">
        <f t="shared" si="9"/>
        <v>0</v>
      </c>
      <c r="IS17" s="2" t="s">
        <v>53</v>
      </c>
      <c r="JF17" s="44">
        <f t="shared" si="10"/>
        <v>1</v>
      </c>
      <c r="JL17" s="2" t="s">
        <v>53</v>
      </c>
      <c r="KL17" s="44">
        <f t="shared" si="11"/>
        <v>1</v>
      </c>
    </row>
    <row r="18" spans="1:303" x14ac:dyDescent="0.35">
      <c r="A18" s="2">
        <f t="shared" si="3"/>
        <v>15</v>
      </c>
      <c r="C18" s="86" t="s">
        <v>505</v>
      </c>
      <c r="D18" s="86" t="s">
        <v>79</v>
      </c>
      <c r="E18" s="116" t="s">
        <v>480</v>
      </c>
      <c r="I18" s="3">
        <f t="shared" si="2"/>
        <v>0</v>
      </c>
      <c r="J18" s="2"/>
      <c r="O18" s="2"/>
      <c r="P18" s="2"/>
      <c r="Q18" t="s">
        <v>53</v>
      </c>
      <c r="T18" s="2"/>
      <c r="U18" s="2" t="s">
        <v>53</v>
      </c>
      <c r="Y18" t="s">
        <v>53</v>
      </c>
      <c r="AC18" s="2" t="s">
        <v>53</v>
      </c>
      <c r="AD18" s="2"/>
      <c r="AE18" s="2"/>
      <c r="AH18" s="2"/>
      <c r="AI18" s="2"/>
      <c r="AJ18" s="2"/>
      <c r="AO18" s="44">
        <f t="shared" si="4"/>
        <v>4</v>
      </c>
      <c r="AP18" s="2"/>
      <c r="AQ18" s="2" t="s">
        <v>9</v>
      </c>
      <c r="AR18" s="2" t="s">
        <v>9</v>
      </c>
      <c r="AT18" s="2" t="s">
        <v>57</v>
      </c>
      <c r="AU18" s="2" t="s">
        <v>57</v>
      </c>
      <c r="BE18" s="2" t="s">
        <v>53</v>
      </c>
      <c r="BI18" s="2" t="s">
        <v>57</v>
      </c>
      <c r="BU18" s="44">
        <f t="shared" si="0"/>
        <v>1</v>
      </c>
      <c r="BV18" s="61">
        <f t="shared" si="5"/>
        <v>5</v>
      </c>
      <c r="BW18" s="2" t="s">
        <v>236</v>
      </c>
      <c r="BX18" s="2" t="s">
        <v>236</v>
      </c>
      <c r="BY18" s="2" t="s">
        <v>118</v>
      </c>
      <c r="CE18" s="2">
        <v>3</v>
      </c>
      <c r="CF18" s="60">
        <v>20</v>
      </c>
      <c r="CJ18" s="2">
        <v>1</v>
      </c>
      <c r="CL18" s="2" t="s">
        <v>53</v>
      </c>
      <c r="CP18" s="2">
        <v>9</v>
      </c>
      <c r="CR18" s="2" t="s">
        <v>53</v>
      </c>
      <c r="DB18" s="44">
        <f t="shared" si="1"/>
        <v>2</v>
      </c>
      <c r="DC18" s="2" t="s">
        <v>53</v>
      </c>
      <c r="DG18" s="2" t="s">
        <v>53</v>
      </c>
      <c r="DJ18" s="73"/>
      <c r="DM18" s="2" t="s">
        <v>53</v>
      </c>
      <c r="DN18" s="2" t="s">
        <v>53</v>
      </c>
      <c r="EH18" s="44">
        <f t="shared" si="6"/>
        <v>4</v>
      </c>
      <c r="EI18" s="2"/>
      <c r="EK18" s="2" t="s">
        <v>53</v>
      </c>
      <c r="EL18" s="2" t="s">
        <v>53</v>
      </c>
      <c r="EM18" s="2" t="s">
        <v>53</v>
      </c>
      <c r="EQ18" s="2" t="s">
        <v>53</v>
      </c>
      <c r="FN18" s="44">
        <f t="shared" si="7"/>
        <v>4</v>
      </c>
      <c r="FO18" s="2" t="s">
        <v>53</v>
      </c>
      <c r="GC18" s="2" t="s">
        <v>53</v>
      </c>
      <c r="GG18" s="2">
        <v>1</v>
      </c>
      <c r="GN18" s="2">
        <v>2</v>
      </c>
      <c r="GT18" s="44">
        <f t="shared" si="8"/>
        <v>2</v>
      </c>
      <c r="HZ18" s="44">
        <f t="shared" si="9"/>
        <v>0</v>
      </c>
      <c r="IS18" s="2" t="s">
        <v>53</v>
      </c>
      <c r="JF18" s="44">
        <f t="shared" si="10"/>
        <v>1</v>
      </c>
      <c r="JL18" s="2" t="s">
        <v>53</v>
      </c>
      <c r="KL18" s="44">
        <f t="shared" si="11"/>
        <v>1</v>
      </c>
    </row>
    <row r="19" spans="1:303" x14ac:dyDescent="0.35">
      <c r="A19" s="2">
        <f t="shared" ref="A19:A22" si="12">A18+1</f>
        <v>16</v>
      </c>
      <c r="C19" s="86" t="s">
        <v>505</v>
      </c>
      <c r="D19" s="86" t="s">
        <v>79</v>
      </c>
      <c r="E19" s="116" t="s">
        <v>476</v>
      </c>
      <c r="I19" s="3">
        <f t="shared" si="2"/>
        <v>0</v>
      </c>
      <c r="J19" s="2"/>
      <c r="O19" s="2"/>
      <c r="P19" s="2"/>
      <c r="T19" s="2"/>
      <c r="AC19" s="2"/>
      <c r="AD19" s="2"/>
      <c r="AE19" s="2"/>
      <c r="AH19" s="2"/>
      <c r="AI19" s="2"/>
      <c r="AJ19" s="2"/>
      <c r="AK19" t="s">
        <v>53</v>
      </c>
      <c r="AO19" s="44">
        <f t="shared" si="4"/>
        <v>1</v>
      </c>
      <c r="AP19" s="2"/>
      <c r="AQ19" s="2" t="s">
        <v>9</v>
      </c>
      <c r="AR19" s="2" t="s">
        <v>9</v>
      </c>
      <c r="AT19" s="2" t="s">
        <v>57</v>
      </c>
      <c r="AU19" s="2" t="s">
        <v>57</v>
      </c>
      <c r="BI19" s="2" t="s">
        <v>57</v>
      </c>
      <c r="BU19" s="44">
        <f t="shared" si="0"/>
        <v>0</v>
      </c>
      <c r="BV19" s="61">
        <f t="shared" si="5"/>
        <v>1</v>
      </c>
      <c r="BW19" s="2" t="s">
        <v>236</v>
      </c>
      <c r="BX19" s="2" t="s">
        <v>236</v>
      </c>
      <c r="BY19" s="2" t="s">
        <v>118</v>
      </c>
      <c r="CE19" s="2">
        <v>7</v>
      </c>
      <c r="CJ19" s="2">
        <v>2</v>
      </c>
      <c r="CL19" s="2" t="s">
        <v>53</v>
      </c>
      <c r="CM19" s="2" t="s">
        <v>53</v>
      </c>
      <c r="CP19" s="2">
        <v>11</v>
      </c>
      <c r="DB19" s="44">
        <f t="shared" si="1"/>
        <v>2</v>
      </c>
      <c r="DJ19" s="73"/>
      <c r="EH19" s="44">
        <f t="shared" si="6"/>
        <v>0</v>
      </c>
      <c r="EI19" s="2"/>
      <c r="EK19" s="2" t="s">
        <v>53</v>
      </c>
      <c r="FN19" s="44">
        <f t="shared" si="7"/>
        <v>1</v>
      </c>
      <c r="FO19" s="2"/>
      <c r="FP19" s="2" t="s">
        <v>371</v>
      </c>
      <c r="GG19" s="2">
        <v>10</v>
      </c>
      <c r="GK19" s="2" t="s">
        <v>53</v>
      </c>
      <c r="GN19" s="2">
        <v>0</v>
      </c>
      <c r="GT19" s="44">
        <f t="shared" si="8"/>
        <v>1</v>
      </c>
      <c r="GZ19" s="2" t="s">
        <v>53</v>
      </c>
      <c r="HB19" s="2" t="s">
        <v>53</v>
      </c>
      <c r="HI19" s="2" t="s">
        <v>53</v>
      </c>
      <c r="HZ19" s="44">
        <f t="shared" si="9"/>
        <v>3</v>
      </c>
      <c r="IB19" s="2" t="s">
        <v>53</v>
      </c>
      <c r="IK19" s="2" t="s">
        <v>53</v>
      </c>
      <c r="IZ19" s="2" t="s">
        <v>53</v>
      </c>
      <c r="JF19" s="44">
        <f t="shared" si="10"/>
        <v>3</v>
      </c>
      <c r="KL19" s="44">
        <f t="shared" si="11"/>
        <v>0</v>
      </c>
    </row>
    <row r="20" spans="1:303" x14ac:dyDescent="0.35">
      <c r="A20" s="2">
        <f t="shared" si="12"/>
        <v>17</v>
      </c>
      <c r="C20" s="86" t="s">
        <v>501</v>
      </c>
      <c r="D20" s="86" t="s">
        <v>79</v>
      </c>
      <c r="E20" s="116" t="s">
        <v>483</v>
      </c>
      <c r="I20" s="3">
        <f t="shared" si="2"/>
        <v>0</v>
      </c>
      <c r="J20" s="2"/>
      <c r="O20" s="2"/>
      <c r="P20" s="2"/>
      <c r="T20" s="2"/>
      <c r="AC20" s="2"/>
      <c r="AD20" s="2"/>
      <c r="AE20" s="2"/>
      <c r="AH20" s="2"/>
      <c r="AI20" s="2"/>
      <c r="AJ20" s="2"/>
      <c r="AO20" s="44">
        <f t="shared" si="4"/>
        <v>0</v>
      </c>
      <c r="AP20" s="2"/>
      <c r="AQ20" s="2" t="s">
        <v>9</v>
      </c>
      <c r="AR20" s="2" t="s">
        <v>9</v>
      </c>
      <c r="AS20" s="2" t="s">
        <v>53</v>
      </c>
      <c r="AT20" s="2" t="s">
        <v>57</v>
      </c>
      <c r="AU20" s="2" t="s">
        <v>57</v>
      </c>
      <c r="AZ20" s="2" t="s">
        <v>53</v>
      </c>
      <c r="BF20" s="2" t="s">
        <v>53</v>
      </c>
      <c r="BI20" s="2" t="s">
        <v>57</v>
      </c>
      <c r="BU20" s="44">
        <f t="shared" si="0"/>
        <v>3</v>
      </c>
      <c r="BV20" s="61">
        <f t="shared" si="5"/>
        <v>3</v>
      </c>
      <c r="BW20" s="2" t="s">
        <v>236</v>
      </c>
      <c r="BX20" s="2" t="s">
        <v>236</v>
      </c>
      <c r="BY20" s="2" t="s">
        <v>118</v>
      </c>
      <c r="CE20" s="2">
        <v>8</v>
      </c>
      <c r="CF20" s="2" t="s">
        <v>53</v>
      </c>
      <c r="CJ20" s="2">
        <v>0</v>
      </c>
      <c r="CK20" s="2" t="s">
        <v>53</v>
      </c>
      <c r="CM20" s="2" t="s">
        <v>53</v>
      </c>
      <c r="CP20" s="2" t="s">
        <v>53</v>
      </c>
      <c r="CY20" s="2" t="s">
        <v>53</v>
      </c>
      <c r="DB20" s="44">
        <f t="shared" si="1"/>
        <v>5</v>
      </c>
      <c r="DC20" s="2" t="s">
        <v>53</v>
      </c>
      <c r="DF20" s="2" t="s">
        <v>53</v>
      </c>
      <c r="DJ20" s="73"/>
      <c r="DN20" s="2" t="s">
        <v>53</v>
      </c>
      <c r="EH20" s="44">
        <f t="shared" si="6"/>
        <v>3</v>
      </c>
      <c r="EI20" s="2"/>
      <c r="EK20" s="2" t="s">
        <v>53</v>
      </c>
      <c r="EL20" s="2" t="s">
        <v>53</v>
      </c>
      <c r="EM20" s="2" t="s">
        <v>53</v>
      </c>
      <c r="EP20" s="2" t="s">
        <v>53</v>
      </c>
      <c r="ER20" s="2" t="s">
        <v>53</v>
      </c>
      <c r="EW20" s="2" t="s">
        <v>53</v>
      </c>
      <c r="FE20" s="2" t="s">
        <v>53</v>
      </c>
      <c r="FM20" s="2" t="s">
        <v>53</v>
      </c>
      <c r="FN20" s="44">
        <f t="shared" si="7"/>
        <v>8</v>
      </c>
      <c r="FO20" s="2" t="s">
        <v>53</v>
      </c>
      <c r="FP20" s="2" t="s">
        <v>53</v>
      </c>
      <c r="FZ20" s="2" t="s">
        <v>53</v>
      </c>
      <c r="GC20" s="2" t="s">
        <v>53</v>
      </c>
      <c r="GG20" s="2">
        <v>7</v>
      </c>
      <c r="GH20" s="2" t="s">
        <v>53</v>
      </c>
      <c r="GK20" s="2" t="s">
        <v>53</v>
      </c>
      <c r="GN20" s="2" t="s">
        <v>53</v>
      </c>
      <c r="GT20" s="44">
        <f t="shared" si="8"/>
        <v>7</v>
      </c>
      <c r="GY20" s="2" t="s">
        <v>53</v>
      </c>
      <c r="HZ20" s="44">
        <f t="shared" si="9"/>
        <v>1</v>
      </c>
      <c r="IK20" s="2" t="s">
        <v>53</v>
      </c>
      <c r="IS20" s="2" t="s">
        <v>53</v>
      </c>
      <c r="IZ20" s="2" t="s">
        <v>53</v>
      </c>
      <c r="JF20" s="44">
        <f t="shared" si="10"/>
        <v>3</v>
      </c>
      <c r="JM20" s="2" t="s">
        <v>53</v>
      </c>
      <c r="KL20" s="44">
        <f t="shared" si="11"/>
        <v>1</v>
      </c>
      <c r="KO20" s="18"/>
    </row>
    <row r="21" spans="1:303" s="15" customFormat="1" ht="15" thickBot="1" x14ac:dyDescent="0.4">
      <c r="A21" s="14">
        <f t="shared" si="12"/>
        <v>18</v>
      </c>
      <c r="B21" s="54"/>
      <c r="C21" s="89" t="s">
        <v>505</v>
      </c>
      <c r="D21" s="89" t="s">
        <v>79</v>
      </c>
      <c r="E21" s="150" t="s">
        <v>481</v>
      </c>
      <c r="F21" s="14"/>
      <c r="G21" s="14"/>
      <c r="H21" s="14"/>
      <c r="I21" s="16">
        <f t="shared" si="2"/>
        <v>0</v>
      </c>
      <c r="J21" s="14"/>
      <c r="M21" s="14"/>
      <c r="N21" s="14"/>
      <c r="O21" s="14"/>
      <c r="P21" s="14"/>
      <c r="T21" s="14"/>
      <c r="U21" s="14" t="s">
        <v>53</v>
      </c>
      <c r="V21" s="14"/>
      <c r="X21" s="14"/>
      <c r="AA21" s="14"/>
      <c r="AB21" s="14"/>
      <c r="AC21" s="14"/>
      <c r="AD21" s="14"/>
      <c r="AE21" s="14"/>
      <c r="AH21" s="14"/>
      <c r="AI21" s="14"/>
      <c r="AJ21" s="14"/>
      <c r="AO21" s="45">
        <f t="shared" si="4"/>
        <v>1</v>
      </c>
      <c r="AP21" s="14"/>
      <c r="AQ21" s="14" t="s">
        <v>9</v>
      </c>
      <c r="AR21" s="14" t="s">
        <v>9</v>
      </c>
      <c r="AS21" s="14"/>
      <c r="AT21" s="14" t="s">
        <v>57</v>
      </c>
      <c r="AU21" s="14" t="s">
        <v>57</v>
      </c>
      <c r="AV21" s="14"/>
      <c r="AW21" s="14"/>
      <c r="AX21" s="14"/>
      <c r="AY21" s="14"/>
      <c r="AZ21" s="14"/>
      <c r="BA21" s="14"/>
      <c r="BB21" s="14"/>
      <c r="BC21" s="14"/>
      <c r="BD21" s="14"/>
      <c r="BE21" s="14"/>
      <c r="BF21" s="14"/>
      <c r="BG21" s="14"/>
      <c r="BH21" s="14"/>
      <c r="BI21" s="14" t="s">
        <v>57</v>
      </c>
      <c r="BJ21" s="14"/>
      <c r="BK21" s="14"/>
      <c r="BL21" s="14"/>
      <c r="BM21" s="14"/>
      <c r="BN21" s="14"/>
      <c r="BO21" s="14"/>
      <c r="BP21" s="14"/>
      <c r="BQ21" s="14"/>
      <c r="BR21" s="14"/>
      <c r="BS21" s="14"/>
      <c r="BT21" s="14"/>
      <c r="BU21" s="45">
        <f t="shared" si="0"/>
        <v>0</v>
      </c>
      <c r="BV21" s="62">
        <f t="shared" si="5"/>
        <v>1</v>
      </c>
      <c r="BW21" s="14" t="s">
        <v>236</v>
      </c>
      <c r="BX21" s="14" t="s">
        <v>236</v>
      </c>
      <c r="BY21" s="14" t="s">
        <v>118</v>
      </c>
      <c r="BZ21" s="14"/>
      <c r="CA21" s="14"/>
      <c r="CB21" s="14"/>
      <c r="CC21" s="14"/>
      <c r="CD21" s="14"/>
      <c r="CE21" s="14">
        <v>4</v>
      </c>
      <c r="CF21" s="78">
        <v>20</v>
      </c>
      <c r="CG21" s="14"/>
      <c r="CH21" s="14"/>
      <c r="CI21" s="14"/>
      <c r="CJ21" s="14">
        <v>4</v>
      </c>
      <c r="CK21" s="14"/>
      <c r="CL21" s="14"/>
      <c r="CM21" s="14"/>
      <c r="CN21" s="14"/>
      <c r="CO21" s="14"/>
      <c r="CP21" s="14">
        <v>8</v>
      </c>
      <c r="CQ21" s="14"/>
      <c r="CR21" s="14"/>
      <c r="CS21" s="14"/>
      <c r="CT21" s="14"/>
      <c r="CU21" s="14"/>
      <c r="CV21" s="14"/>
      <c r="CW21" s="14"/>
      <c r="CX21" s="14"/>
      <c r="CY21" s="14"/>
      <c r="CZ21" s="14"/>
      <c r="DA21" s="14"/>
      <c r="DB21" s="45">
        <f t="shared" si="1"/>
        <v>0</v>
      </c>
      <c r="DC21" s="14" t="s">
        <v>53</v>
      </c>
      <c r="DD21" s="14"/>
      <c r="DE21" s="14"/>
      <c r="DF21" s="14" t="s">
        <v>53</v>
      </c>
      <c r="DG21" s="14"/>
      <c r="DH21" s="14"/>
      <c r="DI21" s="14"/>
      <c r="DJ21" s="75"/>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45">
        <f t="shared" si="6"/>
        <v>2</v>
      </c>
      <c r="EI21" s="14"/>
      <c r="EJ21" s="14"/>
      <c r="EK21" s="14"/>
      <c r="EL21" s="14" t="s">
        <v>53</v>
      </c>
      <c r="EM21" s="14"/>
      <c r="EN21" s="14"/>
      <c r="EO21" s="14"/>
      <c r="EP21" s="14" t="s">
        <v>53</v>
      </c>
      <c r="EQ21" s="14" t="s">
        <v>54</v>
      </c>
      <c r="ER21" s="14" t="s">
        <v>53</v>
      </c>
      <c r="ES21" s="14" t="s">
        <v>53</v>
      </c>
      <c r="ET21" s="14"/>
      <c r="EU21" s="14"/>
      <c r="EV21" s="14"/>
      <c r="EW21" s="14"/>
      <c r="EX21" s="14"/>
      <c r="EY21" s="14"/>
      <c r="EZ21" s="14"/>
      <c r="FA21" s="14"/>
      <c r="FB21" s="14"/>
      <c r="FC21" s="14"/>
      <c r="FD21" s="14"/>
      <c r="FE21" s="14" t="s">
        <v>53</v>
      </c>
      <c r="FF21" s="14"/>
      <c r="FG21" s="14"/>
      <c r="FH21" s="14"/>
      <c r="FI21" s="14"/>
      <c r="FJ21" s="14"/>
      <c r="FK21" s="14"/>
      <c r="FL21" s="14"/>
      <c r="FM21" s="14" t="s">
        <v>53</v>
      </c>
      <c r="FN21" s="45">
        <f t="shared" si="7"/>
        <v>6</v>
      </c>
      <c r="FO21" s="14"/>
      <c r="FP21" s="14"/>
      <c r="FQ21" s="14"/>
      <c r="FR21" s="14"/>
      <c r="FS21" s="14"/>
      <c r="FT21" s="14"/>
      <c r="FU21" s="14"/>
      <c r="FV21" s="14"/>
      <c r="FW21" s="14"/>
      <c r="FX21" s="14"/>
      <c r="FY21" s="14"/>
      <c r="FZ21" s="14"/>
      <c r="GA21" s="14"/>
      <c r="GB21" s="14"/>
      <c r="GC21" s="14"/>
      <c r="GD21" s="14"/>
      <c r="GE21" s="14"/>
      <c r="GF21" s="14"/>
      <c r="GG21" s="14">
        <v>5</v>
      </c>
      <c r="GH21" s="14" t="s">
        <v>53</v>
      </c>
      <c r="GI21" s="14"/>
      <c r="GJ21" s="14"/>
      <c r="GK21" s="14" t="s">
        <v>53</v>
      </c>
      <c r="GL21" s="14"/>
      <c r="GM21" s="14"/>
      <c r="GN21" s="14">
        <v>2</v>
      </c>
      <c r="GO21" s="14"/>
      <c r="GP21" s="14"/>
      <c r="GQ21" s="14"/>
      <c r="GR21" s="14"/>
      <c r="GS21" s="14"/>
      <c r="GT21" s="45">
        <f t="shared" si="8"/>
        <v>2</v>
      </c>
      <c r="GU21" s="14"/>
      <c r="GV21" s="14"/>
      <c r="GW21" s="14"/>
      <c r="GX21" s="14"/>
      <c r="GY21" s="14"/>
      <c r="GZ21" s="14"/>
      <c r="HA21" s="14"/>
      <c r="HB21" s="14"/>
      <c r="HC21" s="14"/>
      <c r="HD21" s="14"/>
      <c r="HE21" s="14"/>
      <c r="HF21" s="14"/>
      <c r="HG21" s="14"/>
      <c r="HH21" s="14"/>
      <c r="HI21" s="14" t="s">
        <v>53</v>
      </c>
      <c r="HJ21" s="14"/>
      <c r="HK21" s="14"/>
      <c r="HL21" s="14"/>
      <c r="HM21" s="14"/>
      <c r="HN21" s="14"/>
      <c r="HO21" s="14"/>
      <c r="HP21" s="14"/>
      <c r="HQ21" s="14"/>
      <c r="HR21" s="14"/>
      <c r="HS21" s="14"/>
      <c r="HT21" s="14"/>
      <c r="HU21" s="14"/>
      <c r="HV21" s="14"/>
      <c r="HW21" s="14"/>
      <c r="HX21" s="14"/>
      <c r="HY21" s="14"/>
      <c r="HZ21" s="45">
        <f t="shared" si="9"/>
        <v>1</v>
      </c>
      <c r="IA21" s="14"/>
      <c r="IB21" s="14"/>
      <c r="IC21" s="14"/>
      <c r="ID21" s="14"/>
      <c r="IE21" s="14"/>
      <c r="IF21" s="14"/>
      <c r="IG21" s="14"/>
      <c r="IH21" s="14"/>
      <c r="II21" s="14"/>
      <c r="IJ21" s="14"/>
      <c r="IK21" s="14"/>
      <c r="IL21" s="14"/>
      <c r="IM21" s="14"/>
      <c r="IN21" s="14"/>
      <c r="IO21" s="14"/>
      <c r="IP21" s="14"/>
      <c r="IQ21" s="14"/>
      <c r="IR21" s="14"/>
      <c r="IS21" s="14" t="s">
        <v>53</v>
      </c>
      <c r="IT21" s="14"/>
      <c r="IU21" s="14"/>
      <c r="IV21" s="14"/>
      <c r="IW21" s="14"/>
      <c r="IX21" s="14"/>
      <c r="IY21" s="14"/>
      <c r="IZ21" s="14"/>
      <c r="JA21" s="14"/>
      <c r="JB21" s="14"/>
      <c r="JC21" s="14"/>
      <c r="JD21" s="14"/>
      <c r="JE21" s="14"/>
      <c r="JF21" s="45">
        <f t="shared" si="10"/>
        <v>1</v>
      </c>
      <c r="JG21" s="14"/>
      <c r="JH21" s="14"/>
      <c r="JI21" s="14"/>
      <c r="JJ21" s="14"/>
      <c r="JK21" s="14"/>
      <c r="JL21" s="14"/>
      <c r="JM21" s="14"/>
      <c r="JN21" s="14"/>
      <c r="JO21" s="14"/>
      <c r="JP21" s="14"/>
      <c r="JQ21" s="14"/>
      <c r="JR21" s="14"/>
      <c r="JS21" s="14"/>
      <c r="JT21" s="14"/>
      <c r="JU21" s="14"/>
      <c r="JV21" s="14"/>
      <c r="JW21" s="14"/>
      <c r="JX21" s="14"/>
      <c r="JY21" s="14"/>
      <c r="JZ21" s="14"/>
      <c r="KA21" s="14"/>
      <c r="KB21" s="14"/>
      <c r="KC21" s="14"/>
      <c r="KD21" s="14"/>
      <c r="KE21" s="14"/>
      <c r="KF21" s="14"/>
      <c r="KG21" s="14"/>
      <c r="KH21" s="14"/>
      <c r="KI21" s="14"/>
      <c r="KJ21" s="14"/>
      <c r="KK21" s="14"/>
      <c r="KL21" s="45">
        <f t="shared" si="11"/>
        <v>0</v>
      </c>
    </row>
    <row r="22" spans="1:303" x14ac:dyDescent="0.35">
      <c r="A22" s="2">
        <f t="shared" si="12"/>
        <v>19</v>
      </c>
      <c r="C22" s="86" t="s">
        <v>501</v>
      </c>
      <c r="D22" s="86" t="s">
        <v>80</v>
      </c>
      <c r="E22" s="133" t="s">
        <v>507</v>
      </c>
      <c r="I22" s="3">
        <f t="shared" si="2"/>
        <v>0</v>
      </c>
      <c r="J22" s="2"/>
      <c r="O22" s="2"/>
      <c r="P22" s="2"/>
      <c r="T22" s="2"/>
      <c r="AC22" s="2"/>
      <c r="AD22" s="2"/>
      <c r="AE22" s="2"/>
      <c r="AH22" s="2"/>
      <c r="AI22" s="2"/>
      <c r="AJ22" s="2"/>
      <c r="AK22" t="s">
        <v>53</v>
      </c>
      <c r="AO22" s="44">
        <f t="shared" si="4"/>
        <v>1</v>
      </c>
      <c r="AP22" s="2"/>
      <c r="AQ22" s="2" t="s">
        <v>9</v>
      </c>
      <c r="AR22" s="2" t="s">
        <v>9</v>
      </c>
      <c r="AT22" s="2" t="s">
        <v>57</v>
      </c>
      <c r="AU22" s="2" t="s">
        <v>57</v>
      </c>
      <c r="BI22" s="2" t="s">
        <v>57</v>
      </c>
      <c r="BU22" s="44">
        <f t="shared" si="0"/>
        <v>0</v>
      </c>
      <c r="BV22" s="61">
        <f t="shared" si="5"/>
        <v>1</v>
      </c>
      <c r="BW22" s="2" t="s">
        <v>236</v>
      </c>
      <c r="BX22" s="2" t="s">
        <v>236</v>
      </c>
      <c r="BY22" s="2" t="s">
        <v>118</v>
      </c>
      <c r="CE22" s="2">
        <v>3</v>
      </c>
      <c r="CF22" s="60">
        <v>20</v>
      </c>
      <c r="CJ22" s="2">
        <v>3</v>
      </c>
      <c r="CP22" s="2">
        <v>9</v>
      </c>
      <c r="DB22" s="44">
        <f t="shared" si="1"/>
        <v>0</v>
      </c>
      <c r="DC22" s="2" t="s">
        <v>53</v>
      </c>
      <c r="DJ22" s="73"/>
      <c r="EH22" s="44">
        <f t="shared" si="6"/>
        <v>1</v>
      </c>
      <c r="EI22" s="2"/>
      <c r="EK22" s="2" t="s">
        <v>53</v>
      </c>
      <c r="FN22" s="44">
        <f t="shared" si="7"/>
        <v>1</v>
      </c>
      <c r="FO22" s="2"/>
      <c r="FV22" s="2" t="s">
        <v>53</v>
      </c>
      <c r="GC22" s="2" t="s">
        <v>53</v>
      </c>
      <c r="GG22" s="2">
        <v>4</v>
      </c>
      <c r="GK22" s="2" t="s">
        <v>53</v>
      </c>
      <c r="GT22" s="44">
        <f t="shared" si="8"/>
        <v>3</v>
      </c>
      <c r="HZ22" s="44">
        <f t="shared" si="9"/>
        <v>0</v>
      </c>
      <c r="IC22" s="2" t="s">
        <v>53</v>
      </c>
      <c r="ID22" s="2" t="s">
        <v>53</v>
      </c>
      <c r="JF22" s="44">
        <f t="shared" si="10"/>
        <v>2</v>
      </c>
      <c r="JI22" s="2" t="s">
        <v>53</v>
      </c>
      <c r="JL22" s="2" t="s">
        <v>53</v>
      </c>
      <c r="KL22" s="44">
        <f t="shared" si="11"/>
        <v>2</v>
      </c>
      <c r="KO22" s="85"/>
    </row>
    <row r="23" spans="1:303" x14ac:dyDescent="0.35">
      <c r="A23" s="2">
        <f>+A22+1</f>
        <v>20</v>
      </c>
      <c r="C23" s="86" t="s">
        <v>501</v>
      </c>
      <c r="D23" s="86" t="s">
        <v>80</v>
      </c>
      <c r="E23" s="133" t="s">
        <v>491</v>
      </c>
      <c r="G23" s="2" t="s">
        <v>54</v>
      </c>
      <c r="I23" s="3">
        <f t="shared" si="2"/>
        <v>0</v>
      </c>
      <c r="J23" s="2"/>
      <c r="O23" s="2"/>
      <c r="P23" s="2"/>
      <c r="T23" s="2"/>
      <c r="AC23" s="2"/>
      <c r="AD23" s="2"/>
      <c r="AE23" s="2"/>
      <c r="AH23" s="2"/>
      <c r="AI23" s="2"/>
      <c r="AJ23" s="2"/>
      <c r="AO23" s="44"/>
      <c r="AP23" s="2"/>
      <c r="BU23" s="44"/>
      <c r="BV23" s="61"/>
      <c r="BW23" s="2"/>
      <c r="CF23" s="60"/>
      <c r="DB23" s="44"/>
      <c r="DJ23" s="73"/>
      <c r="EH23" s="44"/>
      <c r="EI23" s="2"/>
      <c r="FN23" s="44"/>
      <c r="FO23" s="2"/>
      <c r="GT23" s="44"/>
      <c r="HZ23" s="44"/>
      <c r="JF23" s="44"/>
      <c r="KL23" s="44"/>
      <c r="KO23" s="85"/>
    </row>
    <row r="24" spans="1:303" x14ac:dyDescent="0.35">
      <c r="A24" s="2">
        <f t="shared" ref="A24:A39" si="13">+A23+1</f>
        <v>21</v>
      </c>
      <c r="C24" s="86" t="s">
        <v>501</v>
      </c>
      <c r="D24" s="86" t="s">
        <v>80</v>
      </c>
      <c r="E24" s="116" t="s">
        <v>462</v>
      </c>
      <c r="I24" s="3">
        <f t="shared" si="2"/>
        <v>0</v>
      </c>
      <c r="J24" s="2"/>
      <c r="O24" s="2"/>
      <c r="P24" s="2"/>
      <c r="T24" s="2"/>
      <c r="V24" s="26"/>
      <c r="AC24" s="2"/>
      <c r="AD24" s="2"/>
      <c r="AE24" s="2"/>
      <c r="AH24" s="2"/>
      <c r="AI24" s="2"/>
      <c r="AJ24" s="2"/>
      <c r="AO24" s="44">
        <f t="shared" si="4"/>
        <v>0</v>
      </c>
      <c r="AP24" s="2"/>
      <c r="AQ24" s="2" t="s">
        <v>9</v>
      </c>
      <c r="AR24" s="2" t="s">
        <v>9</v>
      </c>
      <c r="AT24" s="2" t="s">
        <v>57</v>
      </c>
      <c r="AU24" s="2" t="s">
        <v>57</v>
      </c>
      <c r="AZ24" s="2" t="s">
        <v>53</v>
      </c>
      <c r="BI24" s="2" t="s">
        <v>57</v>
      </c>
      <c r="BU24" s="44">
        <f t="shared" si="0"/>
        <v>1</v>
      </c>
      <c r="BV24" s="61">
        <f t="shared" si="5"/>
        <v>1</v>
      </c>
      <c r="BW24" s="2" t="s">
        <v>236</v>
      </c>
      <c r="BX24" s="2" t="s">
        <v>236</v>
      </c>
      <c r="BY24" s="2" t="s">
        <v>118</v>
      </c>
      <c r="CE24" s="2">
        <v>3</v>
      </c>
      <c r="CF24" s="2" t="s">
        <v>53</v>
      </c>
      <c r="CJ24" s="2">
        <v>0</v>
      </c>
      <c r="CL24" s="2" t="s">
        <v>53</v>
      </c>
      <c r="CM24" s="2" t="s">
        <v>53</v>
      </c>
      <c r="CP24" s="2" t="s">
        <v>54</v>
      </c>
      <c r="CZ24" s="2" t="s">
        <v>53</v>
      </c>
      <c r="DB24" s="44">
        <f t="shared" si="1"/>
        <v>4</v>
      </c>
      <c r="DJ24" s="73"/>
      <c r="DM24" s="2" t="s">
        <v>53</v>
      </c>
      <c r="DN24" s="2" t="s">
        <v>53</v>
      </c>
      <c r="EH24" s="44">
        <f t="shared" si="6"/>
        <v>2</v>
      </c>
      <c r="EI24" s="2"/>
      <c r="EW24" s="2" t="s">
        <v>53</v>
      </c>
      <c r="FE24" s="2" t="s">
        <v>53</v>
      </c>
      <c r="FM24" s="2" t="s">
        <v>53</v>
      </c>
      <c r="FN24" s="44">
        <f t="shared" si="7"/>
        <v>3</v>
      </c>
      <c r="FO24" s="2"/>
      <c r="FP24" s="26" t="s">
        <v>372</v>
      </c>
      <c r="GC24" s="2" t="s">
        <v>53</v>
      </c>
      <c r="GG24" s="2">
        <v>6</v>
      </c>
      <c r="GH24" s="2" t="s">
        <v>53</v>
      </c>
      <c r="GK24" s="2" t="s">
        <v>53</v>
      </c>
      <c r="GN24" s="2">
        <v>1</v>
      </c>
      <c r="GO24" s="2" t="s">
        <v>53</v>
      </c>
      <c r="GT24" s="44">
        <f t="shared" si="8"/>
        <v>4</v>
      </c>
      <c r="GU24" s="26"/>
      <c r="GX24" s="2" t="s">
        <v>53</v>
      </c>
      <c r="HE24" s="2" t="s">
        <v>53</v>
      </c>
      <c r="HG24" s="2" t="s">
        <v>53</v>
      </c>
      <c r="HZ24" s="44">
        <f t="shared" si="9"/>
        <v>3</v>
      </c>
      <c r="ID24" s="2" t="s">
        <v>53</v>
      </c>
      <c r="IK24" s="2" t="s">
        <v>53</v>
      </c>
      <c r="IZ24" s="2" t="s">
        <v>53</v>
      </c>
      <c r="JF24" s="44">
        <f t="shared" si="10"/>
        <v>3</v>
      </c>
      <c r="JI24" s="2" t="s">
        <v>53</v>
      </c>
      <c r="KL24" s="44">
        <f t="shared" si="11"/>
        <v>1</v>
      </c>
    </row>
    <row r="25" spans="1:303" x14ac:dyDescent="0.35">
      <c r="A25" s="2">
        <f t="shared" si="13"/>
        <v>22</v>
      </c>
      <c r="C25" s="86" t="s">
        <v>501</v>
      </c>
      <c r="D25" s="86" t="s">
        <v>80</v>
      </c>
      <c r="E25" s="133" t="s">
        <v>467</v>
      </c>
      <c r="I25" s="3">
        <f t="shared" si="2"/>
        <v>0</v>
      </c>
      <c r="J25" s="2"/>
      <c r="O25" s="2"/>
      <c r="P25" s="2" t="s">
        <v>53</v>
      </c>
      <c r="T25" s="2"/>
      <c r="AC25" s="2"/>
      <c r="AD25" s="2"/>
      <c r="AE25" s="2"/>
      <c r="AH25" s="2"/>
      <c r="AI25" s="2"/>
      <c r="AJ25" s="2"/>
      <c r="AO25" s="44">
        <f t="shared" si="4"/>
        <v>1</v>
      </c>
      <c r="AP25" s="2"/>
      <c r="AQ25" s="2" t="s">
        <v>9</v>
      </c>
      <c r="AR25" s="2" t="s">
        <v>9</v>
      </c>
      <c r="AT25" s="2" t="s">
        <v>57</v>
      </c>
      <c r="AU25" s="2" t="s">
        <v>57</v>
      </c>
      <c r="BA25" s="2" t="s">
        <v>54</v>
      </c>
      <c r="BI25" s="2" t="s">
        <v>57</v>
      </c>
      <c r="BU25" s="44">
        <f t="shared" si="0"/>
        <v>0</v>
      </c>
      <c r="BV25" s="61">
        <f t="shared" si="5"/>
        <v>1</v>
      </c>
      <c r="BW25" s="2" t="s">
        <v>236</v>
      </c>
      <c r="BX25" s="2" t="s">
        <v>236</v>
      </c>
      <c r="BY25" s="2" t="s">
        <v>118</v>
      </c>
      <c r="CE25" s="2">
        <v>5</v>
      </c>
      <c r="CF25" s="60">
        <v>20</v>
      </c>
      <c r="CJ25" s="2">
        <v>7</v>
      </c>
      <c r="CM25" s="2">
        <v>30</v>
      </c>
      <c r="CP25" s="2">
        <v>10</v>
      </c>
      <c r="DB25" s="44">
        <f t="shared" si="1"/>
        <v>0</v>
      </c>
      <c r="DJ25" s="73"/>
      <c r="EH25" s="44">
        <f t="shared" si="6"/>
        <v>0</v>
      </c>
      <c r="EI25" s="2"/>
      <c r="FN25" s="44">
        <f t="shared" si="7"/>
        <v>0</v>
      </c>
      <c r="FO25" s="2"/>
      <c r="GG25" s="2">
        <v>10</v>
      </c>
      <c r="GN25" s="2">
        <v>4</v>
      </c>
      <c r="GT25" s="44">
        <f t="shared" si="8"/>
        <v>0</v>
      </c>
      <c r="HA25" s="2" t="s">
        <v>54</v>
      </c>
      <c r="HZ25" s="44">
        <f t="shared" si="9"/>
        <v>0</v>
      </c>
      <c r="IB25" s="2" t="s">
        <v>54</v>
      </c>
      <c r="IC25" s="2" t="s">
        <v>54</v>
      </c>
      <c r="JF25" s="44">
        <f t="shared" si="10"/>
        <v>0</v>
      </c>
      <c r="KL25" s="44">
        <f t="shared" si="11"/>
        <v>0</v>
      </c>
    </row>
    <row r="26" spans="1:303" x14ac:dyDescent="0.35">
      <c r="A26" s="2">
        <f t="shared" si="13"/>
        <v>23</v>
      </c>
      <c r="C26" s="86" t="s">
        <v>502</v>
      </c>
      <c r="D26" s="86" t="s">
        <v>80</v>
      </c>
      <c r="E26" s="165" t="s">
        <v>456</v>
      </c>
      <c r="I26" s="3">
        <f t="shared" si="2"/>
        <v>0</v>
      </c>
      <c r="J26" s="2"/>
      <c r="O26" s="2"/>
      <c r="P26" s="2"/>
      <c r="T26" s="2"/>
      <c r="AC26" s="2"/>
      <c r="AD26" s="2"/>
      <c r="AE26" s="2"/>
      <c r="AH26" s="2"/>
      <c r="AI26" s="2"/>
      <c r="AJ26" s="2"/>
      <c r="AO26" s="44">
        <f t="shared" si="4"/>
        <v>0</v>
      </c>
      <c r="AP26" s="2"/>
      <c r="AQ26" s="2" t="s">
        <v>9</v>
      </c>
      <c r="AR26" s="2" t="s">
        <v>9</v>
      </c>
      <c r="AT26" s="2" t="s">
        <v>57</v>
      </c>
      <c r="AU26" s="2" t="s">
        <v>57</v>
      </c>
      <c r="AZ26" s="2" t="s">
        <v>53</v>
      </c>
      <c r="BI26" s="2" t="s">
        <v>57</v>
      </c>
      <c r="BU26" s="44">
        <f t="shared" si="0"/>
        <v>1</v>
      </c>
      <c r="BV26" s="61">
        <f t="shared" si="5"/>
        <v>1</v>
      </c>
      <c r="BW26" s="2" t="s">
        <v>236</v>
      </c>
      <c r="BX26" s="2" t="s">
        <v>236</v>
      </c>
      <c r="BY26" s="2" t="s">
        <v>118</v>
      </c>
      <c r="CE26" s="2">
        <v>6</v>
      </c>
      <c r="CF26" s="2" t="s">
        <v>53</v>
      </c>
      <c r="CI26" s="2" t="s">
        <v>54</v>
      </c>
      <c r="CJ26" s="2">
        <v>10</v>
      </c>
      <c r="CP26" s="2">
        <v>9</v>
      </c>
      <c r="DB26" s="44">
        <f t="shared" si="1"/>
        <v>1</v>
      </c>
      <c r="DC26" s="2" t="s">
        <v>53</v>
      </c>
      <c r="DJ26" s="73"/>
      <c r="DN26" s="2" t="s">
        <v>53</v>
      </c>
      <c r="EH26" s="44">
        <f t="shared" si="6"/>
        <v>2</v>
      </c>
      <c r="EI26" s="2"/>
      <c r="EM26" s="2" t="s">
        <v>53</v>
      </c>
      <c r="EW26" s="2" t="s">
        <v>53</v>
      </c>
      <c r="FN26" s="44">
        <f t="shared" si="7"/>
        <v>2</v>
      </c>
      <c r="FO26" s="2"/>
      <c r="FP26" s="2" t="s">
        <v>53</v>
      </c>
      <c r="FT26" s="2" t="s">
        <v>53</v>
      </c>
      <c r="FV26" s="2" t="s">
        <v>53</v>
      </c>
      <c r="GG26" s="2">
        <v>4</v>
      </c>
      <c r="GN26" s="2">
        <v>0</v>
      </c>
      <c r="GO26" s="2" t="s">
        <v>53</v>
      </c>
      <c r="GQ26" s="2" t="s">
        <v>53</v>
      </c>
      <c r="GT26" s="44">
        <f t="shared" si="8"/>
        <v>5</v>
      </c>
      <c r="HZ26" s="44">
        <f t="shared" si="9"/>
        <v>0</v>
      </c>
      <c r="JF26" s="44">
        <f t="shared" si="10"/>
        <v>0</v>
      </c>
      <c r="JI26" s="2" t="s">
        <v>53</v>
      </c>
      <c r="KL26" s="44">
        <f t="shared" si="11"/>
        <v>1</v>
      </c>
    </row>
    <row r="27" spans="1:303" s="13" customFormat="1" x14ac:dyDescent="0.35">
      <c r="A27" s="2">
        <f t="shared" si="13"/>
        <v>24</v>
      </c>
      <c r="B27" s="56"/>
      <c r="C27" s="88" t="s">
        <v>502</v>
      </c>
      <c r="D27" s="86" t="s">
        <v>80</v>
      </c>
      <c r="E27" s="133" t="s">
        <v>458</v>
      </c>
      <c r="F27" s="12"/>
      <c r="G27" s="12"/>
      <c r="H27" s="12"/>
      <c r="I27" s="3">
        <f t="shared" si="2"/>
        <v>0</v>
      </c>
      <c r="J27" s="12"/>
      <c r="M27" s="12"/>
      <c r="N27" s="12"/>
      <c r="O27" s="12"/>
      <c r="P27" s="12"/>
      <c r="T27" s="12"/>
      <c r="U27" s="12"/>
      <c r="V27" s="12"/>
      <c r="X27" s="12"/>
      <c r="AA27" s="12"/>
      <c r="AB27" s="12"/>
      <c r="AC27" s="12"/>
      <c r="AD27" s="12"/>
      <c r="AE27" s="12"/>
      <c r="AH27" s="12"/>
      <c r="AI27" s="12"/>
      <c r="AJ27" s="12"/>
      <c r="AO27" s="79">
        <f t="shared" si="4"/>
        <v>0</v>
      </c>
      <c r="AP27" s="12"/>
      <c r="AQ27" s="12" t="s">
        <v>9</v>
      </c>
      <c r="AR27" s="12" t="s">
        <v>9</v>
      </c>
      <c r="AS27" s="12"/>
      <c r="AT27" s="12" t="s">
        <v>57</v>
      </c>
      <c r="AU27" s="12" t="s">
        <v>57</v>
      </c>
      <c r="AV27" s="12"/>
      <c r="AW27" s="12"/>
      <c r="AX27" s="12"/>
      <c r="AY27" s="12"/>
      <c r="AZ27" s="12"/>
      <c r="BA27" s="12" t="s">
        <v>54</v>
      </c>
      <c r="BB27" s="12"/>
      <c r="BC27" s="12"/>
      <c r="BD27" s="12"/>
      <c r="BE27" s="12"/>
      <c r="BF27" s="12"/>
      <c r="BG27" s="12"/>
      <c r="BH27" s="12"/>
      <c r="BI27" s="12" t="s">
        <v>57</v>
      </c>
      <c r="BJ27" s="12"/>
      <c r="BK27" s="12"/>
      <c r="BL27" s="12"/>
      <c r="BM27" s="12"/>
      <c r="BN27" s="12"/>
      <c r="BO27" s="12"/>
      <c r="BP27" s="12"/>
      <c r="BQ27" s="12"/>
      <c r="BR27" s="12"/>
      <c r="BS27" s="12"/>
      <c r="BT27" s="12"/>
      <c r="BU27" s="79">
        <f t="shared" si="0"/>
        <v>0</v>
      </c>
      <c r="BV27" s="80">
        <f t="shared" si="5"/>
        <v>0</v>
      </c>
      <c r="BW27" s="12" t="s">
        <v>236</v>
      </c>
      <c r="BX27" s="12" t="s">
        <v>236</v>
      </c>
      <c r="BY27" s="12" t="s">
        <v>118</v>
      </c>
      <c r="BZ27" s="12"/>
      <c r="CA27" s="12"/>
      <c r="CB27" s="12"/>
      <c r="CC27" s="12"/>
      <c r="CD27" s="12"/>
      <c r="CE27" s="12">
        <v>5</v>
      </c>
      <c r="CF27" s="12"/>
      <c r="CG27" s="12"/>
      <c r="CH27" s="12"/>
      <c r="CI27" s="12"/>
      <c r="CJ27" s="12" t="s">
        <v>53</v>
      </c>
      <c r="CK27" s="12" t="s">
        <v>53</v>
      </c>
      <c r="CL27" s="12" t="s">
        <v>53</v>
      </c>
      <c r="CM27" s="12" t="s">
        <v>53</v>
      </c>
      <c r="CN27" s="12"/>
      <c r="CO27" s="12"/>
      <c r="CP27" s="12">
        <v>8</v>
      </c>
      <c r="CQ27" s="12"/>
      <c r="CR27" s="12"/>
      <c r="CS27" s="12"/>
      <c r="CT27" s="12"/>
      <c r="CU27" s="12"/>
      <c r="CV27" s="12"/>
      <c r="CW27" s="12"/>
      <c r="CX27" s="12"/>
      <c r="CY27" s="12" t="s">
        <v>53</v>
      </c>
      <c r="CZ27" s="12"/>
      <c r="DA27" s="12"/>
      <c r="DB27" s="79">
        <f t="shared" si="1"/>
        <v>5</v>
      </c>
      <c r="DC27" s="12" t="s">
        <v>53</v>
      </c>
      <c r="DD27" s="12"/>
      <c r="DE27" s="12"/>
      <c r="DF27" s="12"/>
      <c r="DG27" s="12"/>
      <c r="DH27" s="12"/>
      <c r="DI27" s="12"/>
      <c r="DJ27" s="11"/>
      <c r="DK27" s="12"/>
      <c r="DL27" s="12"/>
      <c r="DM27" s="12" t="s">
        <v>53</v>
      </c>
      <c r="DN27" s="12" t="s">
        <v>53</v>
      </c>
      <c r="DO27" s="12"/>
      <c r="DP27" s="12"/>
      <c r="DQ27" s="12"/>
      <c r="DR27" s="12"/>
      <c r="DS27" s="12"/>
      <c r="DT27" s="12"/>
      <c r="DU27" s="12"/>
      <c r="DV27" s="12"/>
      <c r="DW27" s="12"/>
      <c r="DX27" s="12"/>
      <c r="DY27" s="12"/>
      <c r="DZ27" s="12"/>
      <c r="EA27" s="12"/>
      <c r="EB27" s="12"/>
      <c r="EC27" s="12"/>
      <c r="ED27" s="12"/>
      <c r="EE27" s="12"/>
      <c r="EF27" s="12"/>
      <c r="EG27" s="12"/>
      <c r="EH27" s="79">
        <f t="shared" si="6"/>
        <v>3</v>
      </c>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79">
        <f t="shared" si="7"/>
        <v>0</v>
      </c>
      <c r="FO27" s="12"/>
      <c r="FP27" s="12"/>
      <c r="FQ27" s="12"/>
      <c r="FR27" s="12"/>
      <c r="FS27" s="12"/>
      <c r="FT27" s="12"/>
      <c r="FU27" s="12"/>
      <c r="FV27" s="12"/>
      <c r="FW27" s="12"/>
      <c r="FX27" s="12"/>
      <c r="FY27" s="12"/>
      <c r="FZ27" s="12"/>
      <c r="GA27" s="12"/>
      <c r="GB27" s="12"/>
      <c r="GC27" s="12"/>
      <c r="GD27" s="12"/>
      <c r="GE27" s="12"/>
      <c r="GF27" s="12"/>
      <c r="GG27" s="12">
        <v>10</v>
      </c>
      <c r="GH27" s="12"/>
      <c r="GI27" s="12"/>
      <c r="GJ27" s="12"/>
      <c r="GK27" s="12"/>
      <c r="GL27" s="12"/>
      <c r="GM27" s="12"/>
      <c r="GN27" s="12">
        <v>2</v>
      </c>
      <c r="GO27" s="12"/>
      <c r="GP27" s="12"/>
      <c r="GQ27" s="12"/>
      <c r="GR27" s="12"/>
      <c r="GS27" s="12"/>
      <c r="GT27" s="79">
        <f t="shared" si="8"/>
        <v>0</v>
      </c>
      <c r="GU27" s="12"/>
      <c r="GV27" s="12"/>
      <c r="GW27" s="12"/>
      <c r="GX27" s="12"/>
      <c r="GY27" s="12"/>
      <c r="GZ27" s="12"/>
      <c r="HA27" s="12" t="s">
        <v>53</v>
      </c>
      <c r="HB27" s="12"/>
      <c r="HC27" s="12"/>
      <c r="HD27" s="12"/>
      <c r="HE27" s="12"/>
      <c r="HF27" s="12"/>
      <c r="HG27" s="12"/>
      <c r="HH27" s="12"/>
      <c r="HI27" s="12" t="s">
        <v>53</v>
      </c>
      <c r="HJ27" s="12"/>
      <c r="HK27" s="12"/>
      <c r="HL27" s="12"/>
      <c r="HM27" s="12"/>
      <c r="HN27" s="12"/>
      <c r="HO27" s="12"/>
      <c r="HP27" s="12"/>
      <c r="HQ27" s="12"/>
      <c r="HR27" s="12"/>
      <c r="HS27" s="12"/>
      <c r="HT27" s="12"/>
      <c r="HU27" s="12"/>
      <c r="HV27" s="12"/>
      <c r="HW27" s="12"/>
      <c r="HX27" s="12"/>
      <c r="HY27" s="12"/>
      <c r="HZ27" s="44">
        <f t="shared" si="9"/>
        <v>2</v>
      </c>
      <c r="IA27" s="12"/>
      <c r="IB27" s="12"/>
      <c r="IC27" s="12"/>
      <c r="ID27" s="12"/>
      <c r="IE27" s="12"/>
      <c r="IF27" s="12"/>
      <c r="IG27" s="12"/>
      <c r="IH27" s="12"/>
      <c r="II27" s="12"/>
      <c r="IJ27" s="12"/>
      <c r="IK27" s="12"/>
      <c r="IL27" s="12"/>
      <c r="IM27" s="12"/>
      <c r="IN27" s="12"/>
      <c r="IO27" s="12"/>
      <c r="IP27" s="12"/>
      <c r="IQ27" s="12"/>
      <c r="IR27" s="12"/>
      <c r="IS27" s="12"/>
      <c r="IT27" s="12"/>
      <c r="IU27" s="12"/>
      <c r="IV27" s="12"/>
      <c r="IW27" s="12"/>
      <c r="IX27" s="12" t="s">
        <v>53</v>
      </c>
      <c r="IY27" s="12" t="s">
        <v>53</v>
      </c>
      <c r="IZ27" s="12"/>
      <c r="JA27" s="12"/>
      <c r="JB27" s="12"/>
      <c r="JC27" s="12"/>
      <c r="JD27" s="12"/>
      <c r="JE27" s="12"/>
      <c r="JF27" s="44">
        <f t="shared" si="10"/>
        <v>2</v>
      </c>
      <c r="JG27" s="12"/>
      <c r="JH27" s="12"/>
      <c r="JI27" s="12"/>
      <c r="JJ27" s="12"/>
      <c r="JK27" s="12"/>
      <c r="JL27" s="12"/>
      <c r="JM27" s="12"/>
      <c r="JN27" s="12"/>
      <c r="JO27" s="12"/>
      <c r="JP27" s="12"/>
      <c r="JQ27" s="12"/>
      <c r="JR27" s="12"/>
      <c r="JS27" s="12"/>
      <c r="JT27" s="12"/>
      <c r="JU27" s="12"/>
      <c r="JV27" s="12"/>
      <c r="JW27" s="12"/>
      <c r="JX27" s="12"/>
      <c r="JY27" s="12"/>
      <c r="JZ27" s="12"/>
      <c r="KA27" s="12"/>
      <c r="KB27" s="12"/>
      <c r="KC27" s="12"/>
      <c r="KD27" s="12"/>
      <c r="KE27" s="12"/>
      <c r="KF27" s="12"/>
      <c r="KG27" s="12"/>
      <c r="KH27" s="12"/>
      <c r="KI27" s="12"/>
      <c r="KJ27" s="12"/>
      <c r="KK27" s="12"/>
      <c r="KL27" s="44">
        <f t="shared" si="11"/>
        <v>0</v>
      </c>
    </row>
    <row r="28" spans="1:303" x14ac:dyDescent="0.35">
      <c r="A28" s="2">
        <f t="shared" si="13"/>
        <v>25</v>
      </c>
      <c r="C28" s="86" t="s">
        <v>503</v>
      </c>
      <c r="D28" s="86" t="s">
        <v>80</v>
      </c>
      <c r="E28" s="168" t="s">
        <v>468</v>
      </c>
      <c r="I28" s="3">
        <f t="shared" si="2"/>
        <v>0</v>
      </c>
      <c r="J28" s="2"/>
      <c r="O28" s="2"/>
      <c r="P28" s="2"/>
      <c r="T28" s="2"/>
      <c r="AC28" s="2"/>
      <c r="AD28" s="2"/>
      <c r="AE28" s="2"/>
      <c r="AH28" s="2"/>
      <c r="AI28" s="2"/>
      <c r="AJ28" s="2"/>
      <c r="AO28" s="44">
        <f t="shared" si="4"/>
        <v>0</v>
      </c>
      <c r="AP28" s="2"/>
      <c r="AQ28" s="2" t="s">
        <v>54</v>
      </c>
      <c r="AR28" s="2" t="s">
        <v>53</v>
      </c>
      <c r="AT28" s="2" t="s">
        <v>57</v>
      </c>
      <c r="AU28" s="2" t="s">
        <v>57</v>
      </c>
      <c r="BI28" s="2" t="s">
        <v>57</v>
      </c>
      <c r="BU28" s="44">
        <f t="shared" si="0"/>
        <v>1</v>
      </c>
      <c r="BV28" s="61">
        <f t="shared" si="5"/>
        <v>1</v>
      </c>
      <c r="BW28" s="2" t="s">
        <v>236</v>
      </c>
      <c r="BX28" s="2" t="s">
        <v>236</v>
      </c>
      <c r="BY28" s="2" t="s">
        <v>118</v>
      </c>
      <c r="CE28" s="2">
        <v>6</v>
      </c>
      <c r="CF28" s="60">
        <v>20</v>
      </c>
      <c r="CJ28" s="2">
        <v>7</v>
      </c>
      <c r="CM28" s="2">
        <v>29</v>
      </c>
      <c r="CP28" s="2" t="s">
        <v>53</v>
      </c>
      <c r="DB28" s="44">
        <f t="shared" si="1"/>
        <v>1</v>
      </c>
      <c r="DG28" s="2" t="s">
        <v>53</v>
      </c>
      <c r="DJ28" s="73"/>
      <c r="EH28" s="44">
        <f t="shared" si="6"/>
        <v>1</v>
      </c>
      <c r="EI28" s="2"/>
      <c r="EK28" s="2" t="s">
        <v>53</v>
      </c>
      <c r="EM28" s="2" t="s">
        <v>53</v>
      </c>
      <c r="EW28" s="2" t="s">
        <v>53</v>
      </c>
      <c r="FN28" s="44">
        <f t="shared" si="7"/>
        <v>3</v>
      </c>
      <c r="FO28" s="2"/>
      <c r="GG28" s="2">
        <v>7</v>
      </c>
      <c r="GN28" s="2">
        <v>2</v>
      </c>
      <c r="GO28" s="2" t="s">
        <v>53</v>
      </c>
      <c r="GT28" s="44">
        <f t="shared" si="8"/>
        <v>1</v>
      </c>
      <c r="GY28" s="2" t="s">
        <v>53</v>
      </c>
      <c r="HZ28" s="44">
        <f t="shared" si="9"/>
        <v>1</v>
      </c>
      <c r="JF28" s="44">
        <f t="shared" si="10"/>
        <v>0</v>
      </c>
      <c r="KL28" s="44">
        <f t="shared" si="11"/>
        <v>0</v>
      </c>
      <c r="KQ28" s="4"/>
    </row>
    <row r="29" spans="1:303" x14ac:dyDescent="0.35">
      <c r="A29" s="2">
        <f t="shared" si="13"/>
        <v>26</v>
      </c>
      <c r="C29" s="86" t="s">
        <v>502</v>
      </c>
      <c r="D29" s="86" t="s">
        <v>80</v>
      </c>
      <c r="E29" s="116" t="s">
        <v>459</v>
      </c>
      <c r="I29" s="3">
        <f t="shared" si="2"/>
        <v>0</v>
      </c>
      <c r="J29" s="2"/>
      <c r="O29" s="2"/>
      <c r="P29" s="2"/>
      <c r="T29" s="2"/>
      <c r="AC29" s="2"/>
      <c r="AD29" s="2"/>
      <c r="AE29" s="2"/>
      <c r="AH29" s="2"/>
      <c r="AI29" s="2"/>
      <c r="AJ29" s="2"/>
      <c r="AO29" s="44">
        <f t="shared" si="4"/>
        <v>0</v>
      </c>
      <c r="AP29" s="2"/>
      <c r="AQ29" s="2" t="s">
        <v>9</v>
      </c>
      <c r="AR29" s="2" t="s">
        <v>53</v>
      </c>
      <c r="AT29" s="2" t="s">
        <v>57</v>
      </c>
      <c r="AU29" s="2" t="s">
        <v>57</v>
      </c>
      <c r="BA29" s="2" t="s">
        <v>53</v>
      </c>
      <c r="BF29" s="2" t="s">
        <v>53</v>
      </c>
      <c r="BI29" s="2" t="s">
        <v>57</v>
      </c>
      <c r="BU29" s="44">
        <f t="shared" si="0"/>
        <v>3</v>
      </c>
      <c r="BV29" s="61">
        <f t="shared" si="5"/>
        <v>3</v>
      </c>
      <c r="BW29" s="2" t="s">
        <v>236</v>
      </c>
      <c r="BX29" s="2" t="s">
        <v>236</v>
      </c>
      <c r="BY29" s="2" t="s">
        <v>118</v>
      </c>
      <c r="CE29" s="2">
        <v>4</v>
      </c>
      <c r="CF29" s="60">
        <v>20</v>
      </c>
      <c r="CJ29" s="2">
        <v>3</v>
      </c>
      <c r="CL29" s="2" t="s">
        <v>53</v>
      </c>
      <c r="CP29" s="2" t="s">
        <v>53</v>
      </c>
      <c r="CR29" s="2" t="s">
        <v>53</v>
      </c>
      <c r="CZ29" s="2" t="s">
        <v>53</v>
      </c>
      <c r="DB29" s="44">
        <f t="shared" si="1"/>
        <v>4</v>
      </c>
      <c r="DC29" s="2" t="s">
        <v>53</v>
      </c>
      <c r="DJ29" s="73"/>
      <c r="DM29" s="2" t="s">
        <v>53</v>
      </c>
      <c r="DN29" s="2" t="s">
        <v>53</v>
      </c>
      <c r="EH29" s="44">
        <f t="shared" si="6"/>
        <v>3</v>
      </c>
      <c r="EI29" s="2"/>
      <c r="EK29" s="2" t="s">
        <v>53</v>
      </c>
      <c r="EL29" s="2" t="s">
        <v>53</v>
      </c>
      <c r="EM29" s="2" t="s">
        <v>53</v>
      </c>
      <c r="ER29" s="2" t="s">
        <v>53</v>
      </c>
      <c r="EW29" s="2" t="s">
        <v>53</v>
      </c>
      <c r="EY29" s="2" t="s">
        <v>53</v>
      </c>
      <c r="FM29" s="2" t="s">
        <v>53</v>
      </c>
      <c r="FN29" s="44">
        <f t="shared" si="7"/>
        <v>7</v>
      </c>
      <c r="FO29" s="2" t="s">
        <v>53</v>
      </c>
      <c r="FP29" s="2" t="s">
        <v>53</v>
      </c>
      <c r="FV29" s="2" t="s">
        <v>53</v>
      </c>
      <c r="GG29" s="2">
        <v>3</v>
      </c>
      <c r="GK29" s="2" t="s">
        <v>53</v>
      </c>
      <c r="GN29" s="2">
        <v>0</v>
      </c>
      <c r="GT29" s="44">
        <f t="shared" si="8"/>
        <v>4</v>
      </c>
      <c r="GZ29" s="2" t="s">
        <v>53</v>
      </c>
      <c r="HI29" s="2" t="s">
        <v>53</v>
      </c>
      <c r="HZ29" s="44">
        <f t="shared" si="9"/>
        <v>2</v>
      </c>
      <c r="IA29" s="2" t="s">
        <v>53</v>
      </c>
      <c r="IB29" s="2" t="s">
        <v>53</v>
      </c>
      <c r="ID29" s="2" t="s">
        <v>53</v>
      </c>
      <c r="IS29" s="2" t="s">
        <v>53</v>
      </c>
      <c r="IV29" s="2" t="s">
        <v>53</v>
      </c>
      <c r="IX29" s="2" t="s">
        <v>53</v>
      </c>
      <c r="IY29" s="2" t="s">
        <v>53</v>
      </c>
      <c r="IZ29" s="2" t="s">
        <v>53</v>
      </c>
      <c r="JF29" s="44">
        <f t="shared" si="10"/>
        <v>8</v>
      </c>
      <c r="JH29" s="2" t="s">
        <v>53</v>
      </c>
      <c r="JI29" s="2" t="s">
        <v>53</v>
      </c>
      <c r="JM29" s="2" t="s">
        <v>53</v>
      </c>
      <c r="KL29" s="44">
        <f t="shared" si="11"/>
        <v>3</v>
      </c>
    </row>
    <row r="30" spans="1:303" s="13" customFormat="1" x14ac:dyDescent="0.35">
      <c r="A30" s="2">
        <f t="shared" si="13"/>
        <v>27</v>
      </c>
      <c r="B30" s="56"/>
      <c r="C30" s="88" t="s">
        <v>504</v>
      </c>
      <c r="D30" s="88" t="s">
        <v>80</v>
      </c>
      <c r="E30" s="169" t="s">
        <v>486</v>
      </c>
      <c r="F30" s="12"/>
      <c r="G30" s="12"/>
      <c r="H30" s="12"/>
      <c r="I30" s="3">
        <f t="shared" si="2"/>
        <v>0</v>
      </c>
      <c r="J30" s="12"/>
      <c r="M30" s="12"/>
      <c r="N30" s="12"/>
      <c r="O30" s="12"/>
      <c r="P30" s="12"/>
      <c r="T30" s="12"/>
      <c r="U30" s="12"/>
      <c r="V30" s="12"/>
      <c r="X30" s="12"/>
      <c r="AA30" s="12"/>
      <c r="AB30" s="12" t="s">
        <v>53</v>
      </c>
      <c r="AC30" s="12"/>
      <c r="AD30" s="12"/>
      <c r="AH30" s="12"/>
      <c r="AJ30" s="12"/>
      <c r="AO30" s="79">
        <f t="shared" si="4"/>
        <v>1</v>
      </c>
      <c r="AP30" s="12"/>
      <c r="AQ30" s="12" t="s">
        <v>9</v>
      </c>
      <c r="AR30" s="12" t="s">
        <v>9</v>
      </c>
      <c r="AS30" s="12"/>
      <c r="AT30" s="12" t="s">
        <v>57</v>
      </c>
      <c r="AU30" s="12" t="s">
        <v>57</v>
      </c>
      <c r="AV30" s="12"/>
      <c r="AW30" s="12"/>
      <c r="AX30" s="12"/>
      <c r="AY30" s="12"/>
      <c r="AZ30" s="12"/>
      <c r="BA30" s="12"/>
      <c r="BB30" s="12"/>
      <c r="BC30" s="12"/>
      <c r="BD30" s="12"/>
      <c r="BE30" s="12"/>
      <c r="BF30" s="12" t="s">
        <v>53</v>
      </c>
      <c r="BG30" s="12"/>
      <c r="BH30" s="12"/>
      <c r="BI30" s="12" t="s">
        <v>57</v>
      </c>
      <c r="BJ30" s="12"/>
      <c r="BK30" s="12"/>
      <c r="BL30" s="12"/>
      <c r="BM30" s="12"/>
      <c r="BN30" s="12" t="s">
        <v>53</v>
      </c>
      <c r="BO30" s="12"/>
      <c r="BP30" s="12"/>
      <c r="BQ30" s="12"/>
      <c r="BR30" s="12"/>
      <c r="BS30" s="12"/>
      <c r="BT30" s="12"/>
      <c r="BU30" s="79">
        <f t="shared" si="0"/>
        <v>2</v>
      </c>
      <c r="BV30" s="80">
        <f t="shared" si="5"/>
        <v>3</v>
      </c>
      <c r="BW30" s="12" t="s">
        <v>236</v>
      </c>
      <c r="BX30" s="12" t="s">
        <v>236</v>
      </c>
      <c r="BY30" s="12" t="s">
        <v>118</v>
      </c>
      <c r="BZ30" s="12"/>
      <c r="CA30" s="12"/>
      <c r="CB30" s="12"/>
      <c r="CC30" s="12"/>
      <c r="CD30" s="12"/>
      <c r="CE30" s="12">
        <v>5</v>
      </c>
      <c r="CF30" s="142">
        <v>20</v>
      </c>
      <c r="CG30" s="12"/>
      <c r="CH30" s="12"/>
      <c r="CI30" s="12"/>
      <c r="CJ30" s="12">
        <v>1</v>
      </c>
      <c r="CK30" s="12"/>
      <c r="CL30" s="12" t="s">
        <v>53</v>
      </c>
      <c r="CM30" s="12"/>
      <c r="CN30" s="12"/>
      <c r="CO30" s="12"/>
      <c r="CP30" s="12">
        <v>6</v>
      </c>
      <c r="CQ30" s="12"/>
      <c r="CR30" s="12"/>
      <c r="CS30" s="12"/>
      <c r="CT30" s="12"/>
      <c r="CU30" s="12"/>
      <c r="CV30" s="12"/>
      <c r="CW30" s="12"/>
      <c r="CX30" s="12"/>
      <c r="CY30" s="12"/>
      <c r="CZ30" s="12" t="s">
        <v>53</v>
      </c>
      <c r="DA30" s="12"/>
      <c r="DB30" s="79">
        <f t="shared" si="1"/>
        <v>2</v>
      </c>
      <c r="DC30" s="12" t="s">
        <v>53</v>
      </c>
      <c r="DD30" s="12"/>
      <c r="DE30" s="12"/>
      <c r="DF30" s="12" t="s">
        <v>53</v>
      </c>
      <c r="DG30" s="12"/>
      <c r="DH30" s="12"/>
      <c r="DI30" s="12"/>
      <c r="DJ30" s="11"/>
      <c r="DK30" s="12"/>
      <c r="DL30" s="12"/>
      <c r="DM30" s="12" t="s">
        <v>53</v>
      </c>
      <c r="DN30" s="12" t="s">
        <v>53</v>
      </c>
      <c r="DO30" s="12"/>
      <c r="DP30" s="12"/>
      <c r="DQ30" s="12"/>
      <c r="DR30" s="12"/>
      <c r="DS30" s="12"/>
      <c r="DT30" s="12"/>
      <c r="DU30" s="12"/>
      <c r="DV30" s="12"/>
      <c r="DW30" s="12"/>
      <c r="DX30" s="12"/>
      <c r="DY30" s="12"/>
      <c r="DZ30" s="12"/>
      <c r="EA30" s="12"/>
      <c r="EB30" s="12"/>
      <c r="EC30" s="12"/>
      <c r="ED30" s="12"/>
      <c r="EE30" s="12"/>
      <c r="EF30" s="12"/>
      <c r="EG30" s="12"/>
      <c r="EH30" s="79">
        <f t="shared" si="6"/>
        <v>4</v>
      </c>
      <c r="EI30" s="12"/>
      <c r="EJ30" s="12"/>
      <c r="EK30" s="12" t="s">
        <v>53</v>
      </c>
      <c r="EL30" s="12" t="s">
        <v>53</v>
      </c>
      <c r="EM30" s="12" t="s">
        <v>53</v>
      </c>
      <c r="EN30" s="12"/>
      <c r="EO30" s="12"/>
      <c r="EP30" s="12"/>
      <c r="EQ30" s="12"/>
      <c r="ER30" s="12"/>
      <c r="ES30" s="12"/>
      <c r="ET30" s="12"/>
      <c r="EU30" s="12"/>
      <c r="EV30" s="12"/>
      <c r="EW30" s="12"/>
      <c r="EX30" s="12"/>
      <c r="EY30" s="12" t="s">
        <v>53</v>
      </c>
      <c r="EZ30" s="12"/>
      <c r="FA30" s="12"/>
      <c r="FB30" s="12"/>
      <c r="FC30" s="12"/>
      <c r="FD30" s="12"/>
      <c r="FE30" s="12"/>
      <c r="FF30" s="12"/>
      <c r="FG30" s="12"/>
      <c r="FH30" s="12"/>
      <c r="FI30" s="12"/>
      <c r="FJ30" s="12"/>
      <c r="FK30" s="12"/>
      <c r="FL30" s="12"/>
      <c r="FM30" s="12" t="s">
        <v>53</v>
      </c>
      <c r="FN30" s="79">
        <f t="shared" si="7"/>
        <v>5</v>
      </c>
      <c r="FO30" s="12" t="s">
        <v>53</v>
      </c>
      <c r="FP30" s="12"/>
      <c r="FQ30" s="12"/>
      <c r="FR30" s="12"/>
      <c r="FS30" s="12" t="s">
        <v>53</v>
      </c>
      <c r="FT30" s="12"/>
      <c r="FU30" s="12"/>
      <c r="FV30" s="12"/>
      <c r="FW30" s="12"/>
      <c r="FX30" s="12"/>
      <c r="FY30" s="12"/>
      <c r="FZ30" s="12"/>
      <c r="GA30" s="12"/>
      <c r="GB30" s="12"/>
      <c r="GC30" s="12"/>
      <c r="GD30" s="12"/>
      <c r="GE30" s="12"/>
      <c r="GF30" s="12"/>
      <c r="GG30" s="12">
        <v>5</v>
      </c>
      <c r="GH30" s="12" t="s">
        <v>53</v>
      </c>
      <c r="GI30" s="12"/>
      <c r="GJ30" s="12"/>
      <c r="GK30" s="12" t="s">
        <v>53</v>
      </c>
      <c r="GL30" s="12"/>
      <c r="GM30" s="12"/>
      <c r="GN30" s="12" t="s">
        <v>53</v>
      </c>
      <c r="GO30" s="12"/>
      <c r="GP30" s="12"/>
      <c r="GQ30" s="12"/>
      <c r="GR30" s="12"/>
      <c r="GS30" s="12"/>
      <c r="GT30" s="79">
        <f t="shared" si="8"/>
        <v>5</v>
      </c>
      <c r="GU30" s="12"/>
      <c r="GV30" s="12"/>
      <c r="GW30" s="12"/>
      <c r="GX30" s="12" t="s">
        <v>53</v>
      </c>
      <c r="GY30" s="12"/>
      <c r="GZ30" s="12" t="s">
        <v>53</v>
      </c>
      <c r="HA30" s="12"/>
      <c r="HB30" s="12" t="s">
        <v>53</v>
      </c>
      <c r="HC30" s="12"/>
      <c r="HD30" s="12"/>
      <c r="HE30" s="12" t="s">
        <v>53</v>
      </c>
      <c r="HF30" s="12" t="s">
        <v>53</v>
      </c>
      <c r="HG30" s="12"/>
      <c r="HH30" s="12"/>
      <c r="HI30" s="12" t="s">
        <v>53</v>
      </c>
      <c r="HJ30" s="12"/>
      <c r="HK30" s="12"/>
      <c r="HL30" s="12"/>
      <c r="HM30" s="12"/>
      <c r="HN30" s="12"/>
      <c r="HO30" s="12"/>
      <c r="HP30" s="12"/>
      <c r="HQ30" s="12"/>
      <c r="HR30" s="12"/>
      <c r="HS30" s="12"/>
      <c r="HT30" s="12"/>
      <c r="HU30" s="12"/>
      <c r="HV30" s="12"/>
      <c r="HW30" s="12"/>
      <c r="HX30" s="12"/>
      <c r="HY30" s="12"/>
      <c r="HZ30" s="79">
        <f t="shared" si="9"/>
        <v>6</v>
      </c>
      <c r="IA30" s="12" t="s">
        <v>53</v>
      </c>
      <c r="IB30" s="12" t="s">
        <v>53</v>
      </c>
      <c r="IC30" s="12"/>
      <c r="ID30" s="12" t="s">
        <v>53</v>
      </c>
      <c r="IE30" s="12"/>
      <c r="IF30" s="12"/>
      <c r="IG30" s="12"/>
      <c r="IH30" s="12"/>
      <c r="II30" s="12"/>
      <c r="IJ30" s="12"/>
      <c r="IK30" s="12"/>
      <c r="IL30" s="12"/>
      <c r="IM30" s="12"/>
      <c r="IN30" s="12"/>
      <c r="IO30" s="12"/>
      <c r="IP30" s="12"/>
      <c r="IQ30" s="12"/>
      <c r="IR30" s="12"/>
      <c r="IS30" s="12" t="s">
        <v>53</v>
      </c>
      <c r="IT30" s="12"/>
      <c r="IU30" s="12"/>
      <c r="IV30" s="12" t="s">
        <v>53</v>
      </c>
      <c r="IW30" s="12"/>
      <c r="IX30" s="12" t="s">
        <v>53</v>
      </c>
      <c r="IY30" s="12" t="s">
        <v>53</v>
      </c>
      <c r="IZ30" s="12" t="s">
        <v>53</v>
      </c>
      <c r="JA30" s="12"/>
      <c r="JB30" s="12"/>
      <c r="JC30" s="12"/>
      <c r="JD30" s="12"/>
      <c r="JE30" s="12"/>
      <c r="JF30" s="79">
        <f t="shared" si="10"/>
        <v>8</v>
      </c>
      <c r="JG30" s="12"/>
      <c r="JH30" s="12" t="s">
        <v>53</v>
      </c>
      <c r="JI30" s="12" t="s">
        <v>53</v>
      </c>
      <c r="JJ30" s="12"/>
      <c r="JK30" s="12"/>
      <c r="JL30" s="12" t="s">
        <v>53</v>
      </c>
      <c r="JM30" s="12" t="s">
        <v>53</v>
      </c>
      <c r="JN30" s="12"/>
      <c r="JO30" s="12"/>
      <c r="JP30" s="12"/>
      <c r="JQ30" s="12"/>
      <c r="JR30" s="12"/>
      <c r="JS30" s="12"/>
      <c r="JT30" s="12"/>
      <c r="JU30" s="12"/>
      <c r="JV30" s="12"/>
      <c r="JW30" s="12"/>
      <c r="JX30" s="12"/>
      <c r="JY30" s="12"/>
      <c r="JZ30" s="12"/>
      <c r="KA30" s="12"/>
      <c r="KB30" s="12"/>
      <c r="KC30" s="12"/>
      <c r="KD30" s="12"/>
      <c r="KE30" s="12"/>
      <c r="KF30" s="12"/>
      <c r="KG30" s="12"/>
      <c r="KH30" s="12"/>
      <c r="KI30" s="12"/>
      <c r="KJ30" s="12"/>
      <c r="KK30" s="12"/>
      <c r="KL30" s="79">
        <f t="shared" si="11"/>
        <v>4</v>
      </c>
    </row>
    <row r="31" spans="1:303" s="13" customFormat="1" x14ac:dyDescent="0.35">
      <c r="A31" s="2">
        <f t="shared" si="13"/>
        <v>28</v>
      </c>
      <c r="B31" s="56"/>
      <c r="C31" s="88" t="s">
        <v>503</v>
      </c>
      <c r="D31" s="88" t="s">
        <v>80</v>
      </c>
      <c r="E31" s="116" t="s">
        <v>492</v>
      </c>
      <c r="F31" s="12"/>
      <c r="G31" s="12"/>
      <c r="H31" s="12"/>
      <c r="I31" s="3">
        <f t="shared" si="2"/>
        <v>0</v>
      </c>
      <c r="J31" s="12"/>
      <c r="M31" s="12"/>
      <c r="N31" s="12"/>
      <c r="O31" s="12"/>
      <c r="P31" s="12"/>
      <c r="T31" s="12"/>
      <c r="U31" s="12" t="s">
        <v>54</v>
      </c>
      <c r="V31" s="12"/>
      <c r="X31" s="12"/>
      <c r="AA31" s="12"/>
      <c r="AB31" s="12"/>
      <c r="AC31" s="12"/>
      <c r="AD31" s="12"/>
      <c r="AH31" s="12"/>
      <c r="AJ31" s="12"/>
      <c r="AO31" s="79"/>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79"/>
      <c r="BV31" s="80"/>
      <c r="BW31" s="12"/>
      <c r="BX31" s="12"/>
      <c r="BY31" s="12"/>
      <c r="BZ31" s="12"/>
      <c r="CA31" s="12"/>
      <c r="CB31" s="12"/>
      <c r="CC31" s="12"/>
      <c r="CD31" s="12"/>
      <c r="CE31" s="12"/>
      <c r="CF31" s="142"/>
      <c r="CG31" s="12"/>
      <c r="CH31" s="12"/>
      <c r="CI31" s="12"/>
      <c r="CJ31" s="12"/>
      <c r="CK31" s="12"/>
      <c r="CL31" s="12"/>
      <c r="CM31" s="12"/>
      <c r="CN31" s="12"/>
      <c r="CO31" s="12"/>
      <c r="CP31" s="12"/>
      <c r="CQ31" s="12"/>
      <c r="CR31" s="12"/>
      <c r="CS31" s="12"/>
      <c r="CT31" s="12"/>
      <c r="CU31" s="12"/>
      <c r="CV31" s="12"/>
      <c r="CW31" s="12"/>
      <c r="CX31" s="12"/>
      <c r="CY31" s="12"/>
      <c r="CZ31" s="12"/>
      <c r="DA31" s="12"/>
      <c r="DB31" s="79"/>
      <c r="DC31" s="12"/>
      <c r="DD31" s="12"/>
      <c r="DE31" s="12"/>
      <c r="DF31" s="12"/>
      <c r="DG31" s="12"/>
      <c r="DH31" s="12"/>
      <c r="DI31" s="12"/>
      <c r="DJ31" s="11"/>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79"/>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79"/>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79"/>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79"/>
      <c r="IA31" s="12"/>
      <c r="IB31" s="12"/>
      <c r="IC31" s="12"/>
      <c r="ID31" s="12"/>
      <c r="IE31" s="12"/>
      <c r="IF31" s="12"/>
      <c r="IG31" s="12"/>
      <c r="IH31" s="12"/>
      <c r="II31" s="12"/>
      <c r="IJ31" s="12"/>
      <c r="IK31" s="12"/>
      <c r="IL31" s="12"/>
      <c r="IM31" s="12"/>
      <c r="IN31" s="12"/>
      <c r="IO31" s="12"/>
      <c r="IP31" s="12"/>
      <c r="IQ31" s="12"/>
      <c r="IR31" s="12"/>
      <c r="IS31" s="12"/>
      <c r="IT31" s="12"/>
      <c r="IU31" s="12"/>
      <c r="IV31" s="12"/>
      <c r="IW31" s="12"/>
      <c r="IX31" s="12"/>
      <c r="IY31" s="12"/>
      <c r="IZ31" s="12"/>
      <c r="JA31" s="12"/>
      <c r="JB31" s="12"/>
      <c r="JC31" s="12"/>
      <c r="JD31" s="12"/>
      <c r="JE31" s="12"/>
      <c r="JF31" s="79"/>
      <c r="JG31" s="12"/>
      <c r="JH31" s="12"/>
      <c r="JI31" s="12"/>
      <c r="JJ31" s="12"/>
      <c r="JK31" s="12"/>
      <c r="JL31" s="12"/>
      <c r="JM31" s="12"/>
      <c r="JN31" s="12"/>
      <c r="JO31" s="12"/>
      <c r="JP31" s="12"/>
      <c r="JQ31" s="12"/>
      <c r="JR31" s="12"/>
      <c r="JS31" s="12"/>
      <c r="JT31" s="12"/>
      <c r="JU31" s="12"/>
      <c r="JV31" s="12"/>
      <c r="JW31" s="12"/>
      <c r="JX31" s="12"/>
      <c r="JY31" s="12"/>
      <c r="JZ31" s="12"/>
      <c r="KA31" s="12"/>
      <c r="KB31" s="12"/>
      <c r="KC31" s="12"/>
      <c r="KD31" s="12"/>
      <c r="KE31" s="12"/>
      <c r="KF31" s="12"/>
      <c r="KG31" s="12"/>
      <c r="KH31" s="12"/>
      <c r="KI31" s="12"/>
      <c r="KJ31" s="12"/>
      <c r="KK31" s="12"/>
      <c r="KL31" s="79"/>
    </row>
    <row r="32" spans="1:303" x14ac:dyDescent="0.35">
      <c r="A32" s="2">
        <f t="shared" si="13"/>
        <v>29</v>
      </c>
      <c r="C32" s="86" t="s">
        <v>502</v>
      </c>
      <c r="D32" s="88" t="s">
        <v>80</v>
      </c>
      <c r="E32" s="116" t="s">
        <v>466</v>
      </c>
      <c r="I32" s="3">
        <f t="shared" si="2"/>
        <v>0</v>
      </c>
      <c r="J32" s="2"/>
      <c r="O32" s="2"/>
      <c r="P32" s="2"/>
      <c r="T32" s="2"/>
      <c r="V32" s="2" t="s">
        <v>54</v>
      </c>
      <c r="AC32" s="2"/>
      <c r="AD32" s="2"/>
      <c r="AE32" s="2"/>
      <c r="AH32" s="2"/>
      <c r="AI32" s="2"/>
      <c r="AJ32" s="2"/>
      <c r="AO32" s="44">
        <f t="shared" si="4"/>
        <v>0</v>
      </c>
      <c r="AP32" s="2"/>
      <c r="AQ32" s="2" t="s">
        <v>9</v>
      </c>
      <c r="AR32" s="2" t="s">
        <v>9</v>
      </c>
      <c r="AT32" s="2" t="s">
        <v>57</v>
      </c>
      <c r="AU32" s="2" t="s">
        <v>57</v>
      </c>
      <c r="BI32" s="2" t="s">
        <v>57</v>
      </c>
      <c r="BL32" s="2" t="s">
        <v>53</v>
      </c>
      <c r="BU32" s="44">
        <f t="shared" si="0"/>
        <v>1</v>
      </c>
      <c r="BV32" s="61">
        <f t="shared" si="5"/>
        <v>1</v>
      </c>
      <c r="BW32" s="2" t="s">
        <v>236</v>
      </c>
      <c r="BX32" s="2" t="s">
        <v>236</v>
      </c>
      <c r="BY32" s="2" t="s">
        <v>118</v>
      </c>
      <c r="CE32" s="2">
        <v>3</v>
      </c>
      <c r="CF32" s="60">
        <v>20</v>
      </c>
      <c r="CJ32" s="2">
        <v>5</v>
      </c>
      <c r="CL32" s="2" t="s">
        <v>53</v>
      </c>
      <c r="CM32" s="2" t="s">
        <v>53</v>
      </c>
      <c r="CP32" s="2" t="s">
        <v>53</v>
      </c>
      <c r="CY32" s="2" t="s">
        <v>53</v>
      </c>
      <c r="DB32" s="44">
        <f t="shared" si="1"/>
        <v>4</v>
      </c>
      <c r="DC32" s="2" t="s">
        <v>53</v>
      </c>
      <c r="DF32" s="2" t="s">
        <v>53</v>
      </c>
      <c r="DG32" s="2" t="s">
        <v>53</v>
      </c>
      <c r="DJ32" s="73"/>
      <c r="EH32" s="44">
        <f t="shared" si="6"/>
        <v>3</v>
      </c>
      <c r="EI32" s="2"/>
      <c r="EK32" s="2" t="s">
        <v>53</v>
      </c>
      <c r="EL32" s="2" t="s">
        <v>54</v>
      </c>
      <c r="FM32" s="2" t="s">
        <v>53</v>
      </c>
      <c r="FN32" s="44">
        <f t="shared" si="7"/>
        <v>2</v>
      </c>
      <c r="FO32" s="2"/>
      <c r="FV32" s="2" t="s">
        <v>53</v>
      </c>
      <c r="GG32" s="2" t="s">
        <v>53</v>
      </c>
      <c r="GH32" s="2" t="s">
        <v>53</v>
      </c>
      <c r="GN32" s="2">
        <v>2</v>
      </c>
      <c r="GO32" s="2" t="s">
        <v>53</v>
      </c>
      <c r="GT32" s="44">
        <f t="shared" si="8"/>
        <v>4</v>
      </c>
      <c r="GX32" s="2" t="s">
        <v>53</v>
      </c>
      <c r="HB32" s="2" t="s">
        <v>53</v>
      </c>
      <c r="HI32" s="2" t="s">
        <v>53</v>
      </c>
      <c r="HZ32" s="44">
        <f t="shared" si="9"/>
        <v>3</v>
      </c>
      <c r="ID32" s="2" t="s">
        <v>53</v>
      </c>
      <c r="IK32" s="2" t="s">
        <v>53</v>
      </c>
      <c r="IS32" s="2" t="s">
        <v>53</v>
      </c>
      <c r="IV32" s="2" t="s">
        <v>53</v>
      </c>
      <c r="IY32" s="2" t="s">
        <v>53</v>
      </c>
      <c r="IZ32" s="2" t="s">
        <v>53</v>
      </c>
      <c r="JF32" s="44">
        <f t="shared" si="10"/>
        <v>6</v>
      </c>
      <c r="JI32" s="2" t="s">
        <v>53</v>
      </c>
      <c r="JL32" s="2" t="s">
        <v>53</v>
      </c>
      <c r="KL32" s="44">
        <f t="shared" si="11"/>
        <v>2</v>
      </c>
    </row>
    <row r="33" spans="1:301" x14ac:dyDescent="0.35">
      <c r="A33" s="2">
        <f t="shared" si="13"/>
        <v>30</v>
      </c>
      <c r="C33" s="86" t="s">
        <v>503</v>
      </c>
      <c r="D33" s="88" t="s">
        <v>80</v>
      </c>
      <c r="E33" s="165" t="s">
        <v>455</v>
      </c>
      <c r="I33" s="3">
        <f t="shared" si="2"/>
        <v>0</v>
      </c>
      <c r="J33" s="2"/>
      <c r="O33" s="2"/>
      <c r="P33" s="2"/>
      <c r="T33" s="2"/>
      <c r="AC33" s="2"/>
      <c r="AD33" s="2"/>
      <c r="AE33" s="2"/>
      <c r="AH33" s="2"/>
      <c r="AJ33" s="2"/>
      <c r="AO33" s="44">
        <f t="shared" si="4"/>
        <v>0</v>
      </c>
      <c r="AP33" s="2"/>
      <c r="AQ33" s="2" t="s">
        <v>9</v>
      </c>
      <c r="AR33" s="2" t="s">
        <v>9</v>
      </c>
      <c r="AT33" s="2" t="s">
        <v>57</v>
      </c>
      <c r="AU33" s="2" t="s">
        <v>57</v>
      </c>
      <c r="BI33" s="2" t="s">
        <v>57</v>
      </c>
      <c r="BU33" s="44">
        <f t="shared" si="0"/>
        <v>0</v>
      </c>
      <c r="BV33" s="61">
        <f t="shared" si="5"/>
        <v>0</v>
      </c>
      <c r="BW33" s="2" t="s">
        <v>236</v>
      </c>
      <c r="BX33" s="2" t="s">
        <v>236</v>
      </c>
      <c r="BY33" s="2" t="s">
        <v>118</v>
      </c>
      <c r="CE33" s="2">
        <v>5</v>
      </c>
      <c r="CF33" s="60">
        <v>20</v>
      </c>
      <c r="CJ33" s="2">
        <v>6</v>
      </c>
      <c r="CM33" s="2">
        <v>28</v>
      </c>
      <c r="CP33" s="2">
        <v>7</v>
      </c>
      <c r="DB33" s="44">
        <f t="shared" si="1"/>
        <v>0</v>
      </c>
      <c r="DJ33" s="73"/>
      <c r="EH33" s="44">
        <f t="shared" si="6"/>
        <v>0</v>
      </c>
      <c r="EI33" s="2"/>
      <c r="FN33" s="44">
        <f t="shared" si="7"/>
        <v>0</v>
      </c>
      <c r="FO33" s="2"/>
      <c r="GG33" s="2">
        <v>7</v>
      </c>
      <c r="GN33" s="2">
        <v>2</v>
      </c>
      <c r="GT33" s="44">
        <f t="shared" si="8"/>
        <v>0</v>
      </c>
      <c r="HZ33" s="44">
        <f t="shared" si="9"/>
        <v>0</v>
      </c>
      <c r="JF33" s="44">
        <f t="shared" si="10"/>
        <v>0</v>
      </c>
      <c r="KL33" s="44">
        <f t="shared" si="11"/>
        <v>0</v>
      </c>
    </row>
    <row r="34" spans="1:301" x14ac:dyDescent="0.35">
      <c r="A34" s="2">
        <f t="shared" si="13"/>
        <v>31</v>
      </c>
      <c r="C34" s="86" t="s">
        <v>503</v>
      </c>
      <c r="D34" s="88" t="s">
        <v>80</v>
      </c>
      <c r="E34" s="116" t="s">
        <v>457</v>
      </c>
      <c r="I34" s="3">
        <f t="shared" si="2"/>
        <v>0</v>
      </c>
      <c r="J34" s="2"/>
      <c r="O34" s="2"/>
      <c r="P34" s="2"/>
      <c r="T34" s="2"/>
      <c r="AC34" s="2" t="s">
        <v>53</v>
      </c>
      <c r="AD34" s="2"/>
      <c r="AE34" s="2"/>
      <c r="AH34" s="2"/>
      <c r="AJ34" s="2"/>
      <c r="AO34" s="44">
        <f t="shared" si="4"/>
        <v>1</v>
      </c>
      <c r="AP34" s="2"/>
      <c r="AQ34" s="2" t="s">
        <v>9</v>
      </c>
      <c r="AR34" s="2" t="s">
        <v>9</v>
      </c>
      <c r="AT34" s="2" t="s">
        <v>57</v>
      </c>
      <c r="AU34" s="2" t="s">
        <v>57</v>
      </c>
      <c r="BI34" s="2" t="s">
        <v>57</v>
      </c>
      <c r="BU34" s="44">
        <f t="shared" si="0"/>
        <v>0</v>
      </c>
      <c r="BV34" s="61">
        <f t="shared" si="5"/>
        <v>1</v>
      </c>
      <c r="BW34" s="2" t="s">
        <v>236</v>
      </c>
      <c r="BX34" s="2" t="s">
        <v>236</v>
      </c>
      <c r="BY34" s="2" t="s">
        <v>118</v>
      </c>
      <c r="CE34" s="2">
        <v>7</v>
      </c>
      <c r="CF34" s="60">
        <v>20</v>
      </c>
      <c r="CI34" s="2" t="s">
        <v>53</v>
      </c>
      <c r="CJ34" s="2">
        <v>7</v>
      </c>
      <c r="CL34" s="2" t="s">
        <v>53</v>
      </c>
      <c r="CM34" s="2">
        <v>30</v>
      </c>
      <c r="CP34" s="2" t="s">
        <v>53</v>
      </c>
      <c r="CX34" s="2" t="s">
        <v>53</v>
      </c>
      <c r="DB34" s="44">
        <f t="shared" si="1"/>
        <v>4</v>
      </c>
      <c r="DJ34" s="73"/>
      <c r="EH34" s="44">
        <f t="shared" si="6"/>
        <v>0</v>
      </c>
      <c r="EI34" s="2"/>
      <c r="EK34" s="2" t="s">
        <v>53</v>
      </c>
      <c r="EW34" s="2" t="s">
        <v>53</v>
      </c>
      <c r="FM34" s="2" t="s">
        <v>53</v>
      </c>
      <c r="FN34" s="44">
        <f t="shared" si="7"/>
        <v>3</v>
      </c>
      <c r="FO34" s="2"/>
      <c r="GG34" s="2" t="s">
        <v>53</v>
      </c>
      <c r="GN34" s="2" t="s">
        <v>53</v>
      </c>
      <c r="GT34" s="44">
        <f t="shared" si="8"/>
        <v>2</v>
      </c>
      <c r="GX34" s="2" t="s">
        <v>53</v>
      </c>
      <c r="GY34" s="2" t="s">
        <v>54</v>
      </c>
      <c r="HZ34" s="44">
        <f t="shared" si="9"/>
        <v>1</v>
      </c>
      <c r="IA34" s="2" t="s">
        <v>53</v>
      </c>
      <c r="IB34" s="2" t="s">
        <v>53</v>
      </c>
      <c r="JF34" s="44">
        <f t="shared" si="10"/>
        <v>2</v>
      </c>
      <c r="JI34" s="2" t="s">
        <v>53</v>
      </c>
      <c r="KL34" s="44">
        <f t="shared" si="11"/>
        <v>1</v>
      </c>
      <c r="KN34">
        <v>25000</v>
      </c>
      <c r="KO34" s="18">
        <f>KN34*72</f>
        <v>1800000</v>
      </c>
    </row>
    <row r="35" spans="1:301" x14ac:dyDescent="0.35">
      <c r="A35" s="2">
        <f t="shared" si="13"/>
        <v>32</v>
      </c>
      <c r="C35" s="86" t="s">
        <v>504</v>
      </c>
      <c r="D35" s="88" t="s">
        <v>80</v>
      </c>
      <c r="E35" s="116" t="s">
        <v>461</v>
      </c>
      <c r="I35" s="3">
        <f t="shared" si="2"/>
        <v>0</v>
      </c>
      <c r="J35" s="2"/>
      <c r="O35" s="2"/>
      <c r="P35" s="2"/>
      <c r="T35" s="2"/>
      <c r="AB35" s="2" t="s">
        <v>53</v>
      </c>
      <c r="AC35" s="2"/>
      <c r="AD35" s="2"/>
      <c r="AE35" s="2"/>
      <c r="AH35" s="2"/>
      <c r="AJ35" s="2"/>
      <c r="AK35" t="s">
        <v>53</v>
      </c>
      <c r="AO35" s="44">
        <f t="shared" si="4"/>
        <v>2</v>
      </c>
      <c r="AP35" s="2"/>
      <c r="AQ35" s="2" t="s">
        <v>9</v>
      </c>
      <c r="AR35" s="2" t="s">
        <v>9</v>
      </c>
      <c r="AT35" s="2" t="s">
        <v>57</v>
      </c>
      <c r="AU35" s="2" t="s">
        <v>57</v>
      </c>
      <c r="BI35" s="2" t="s">
        <v>57</v>
      </c>
      <c r="BU35" s="44">
        <f t="shared" si="0"/>
        <v>0</v>
      </c>
      <c r="BV35" s="61">
        <f t="shared" si="5"/>
        <v>2</v>
      </c>
      <c r="BW35" s="2" t="s">
        <v>236</v>
      </c>
      <c r="BX35" s="2" t="s">
        <v>236</v>
      </c>
      <c r="BY35" s="2" t="s">
        <v>118</v>
      </c>
      <c r="CE35" s="2">
        <v>2</v>
      </c>
      <c r="CF35" s="60">
        <v>20</v>
      </c>
      <c r="CI35" s="2" t="s">
        <v>53</v>
      </c>
      <c r="CJ35" s="2">
        <v>2</v>
      </c>
      <c r="CK35" s="2" t="s">
        <v>53</v>
      </c>
      <c r="CL35" s="2" t="s">
        <v>53</v>
      </c>
      <c r="CP35" s="2">
        <v>12</v>
      </c>
      <c r="CX35" s="2" t="s">
        <v>53</v>
      </c>
      <c r="DB35" s="44">
        <f t="shared" si="1"/>
        <v>4</v>
      </c>
      <c r="DJ35" s="73"/>
      <c r="EH35" s="44">
        <f t="shared" si="6"/>
        <v>0</v>
      </c>
      <c r="EI35" s="2"/>
      <c r="FM35" s="2" t="s">
        <v>53</v>
      </c>
      <c r="FN35" s="44">
        <f t="shared" si="7"/>
        <v>1</v>
      </c>
      <c r="FO35" s="2"/>
      <c r="FV35" s="2" t="s">
        <v>53</v>
      </c>
      <c r="GG35" s="2" t="s">
        <v>53</v>
      </c>
      <c r="GN35" s="2" t="s">
        <v>53</v>
      </c>
      <c r="GT35" s="44">
        <f t="shared" si="8"/>
        <v>3</v>
      </c>
      <c r="HE35" s="2" t="s">
        <v>53</v>
      </c>
      <c r="HZ35" s="44">
        <f t="shared" si="9"/>
        <v>1</v>
      </c>
      <c r="JF35" s="44">
        <f t="shared" si="10"/>
        <v>0</v>
      </c>
      <c r="JI35" s="2" t="s">
        <v>53</v>
      </c>
      <c r="KL35" s="44">
        <f t="shared" si="11"/>
        <v>1</v>
      </c>
    </row>
    <row r="36" spans="1:301" x14ac:dyDescent="0.35">
      <c r="A36" s="2">
        <f t="shared" si="13"/>
        <v>33</v>
      </c>
      <c r="C36" s="86" t="s">
        <v>504</v>
      </c>
      <c r="D36" s="88" t="s">
        <v>80</v>
      </c>
      <c r="E36" s="133" t="s">
        <v>464</v>
      </c>
      <c r="I36" s="3">
        <f t="shared" si="2"/>
        <v>0</v>
      </c>
      <c r="J36" s="2"/>
      <c r="O36" s="2"/>
      <c r="P36" s="2"/>
      <c r="T36" s="2"/>
      <c r="AC36" s="2"/>
      <c r="AD36" s="2"/>
      <c r="AE36" s="2"/>
      <c r="AH36" s="2"/>
      <c r="AJ36" s="2"/>
      <c r="AO36" s="44">
        <f t="shared" si="4"/>
        <v>0</v>
      </c>
      <c r="AP36" s="2"/>
      <c r="AQ36" s="2" t="s">
        <v>9</v>
      </c>
      <c r="AR36" s="2" t="s">
        <v>9</v>
      </c>
      <c r="AT36" s="2" t="s">
        <v>57</v>
      </c>
      <c r="AU36" s="2" t="s">
        <v>57</v>
      </c>
      <c r="AZ36" s="2" t="s">
        <v>53</v>
      </c>
      <c r="BI36" s="2" t="s">
        <v>57</v>
      </c>
      <c r="BU36" s="44">
        <f t="shared" si="0"/>
        <v>1</v>
      </c>
      <c r="BV36" s="61">
        <f t="shared" si="5"/>
        <v>1</v>
      </c>
      <c r="BW36" s="2" t="s">
        <v>236</v>
      </c>
      <c r="BX36" s="2" t="s">
        <v>236</v>
      </c>
      <c r="BY36" s="2" t="s">
        <v>118</v>
      </c>
      <c r="CE36" s="2">
        <v>4</v>
      </c>
      <c r="CF36" s="60">
        <v>20</v>
      </c>
      <c r="CJ36" s="2">
        <v>3</v>
      </c>
      <c r="CM36" s="2">
        <v>30</v>
      </c>
      <c r="CP36" s="2" t="s">
        <v>53</v>
      </c>
      <c r="DB36" s="44">
        <f t="shared" si="1"/>
        <v>1</v>
      </c>
      <c r="DJ36" s="73"/>
      <c r="EH36" s="44">
        <f t="shared" si="6"/>
        <v>0</v>
      </c>
      <c r="EI36" s="2"/>
      <c r="FN36" s="44">
        <f t="shared" si="7"/>
        <v>0</v>
      </c>
      <c r="FO36" s="2"/>
      <c r="GG36" s="2">
        <v>5</v>
      </c>
      <c r="GN36" s="2" t="s">
        <v>53</v>
      </c>
      <c r="GT36" s="44">
        <f t="shared" si="8"/>
        <v>1</v>
      </c>
      <c r="GX36" s="2" t="s">
        <v>53</v>
      </c>
      <c r="HZ36" s="44">
        <f t="shared" si="9"/>
        <v>1</v>
      </c>
      <c r="IZ36" s="2" t="s">
        <v>53</v>
      </c>
      <c r="JF36" s="44">
        <f t="shared" si="10"/>
        <v>1</v>
      </c>
      <c r="KL36" s="44">
        <f t="shared" si="11"/>
        <v>0</v>
      </c>
    </row>
    <row r="37" spans="1:301" x14ac:dyDescent="0.35">
      <c r="A37" s="2">
        <f t="shared" si="13"/>
        <v>34</v>
      </c>
      <c r="C37" s="86" t="s">
        <v>504</v>
      </c>
      <c r="D37" s="88" t="s">
        <v>80</v>
      </c>
      <c r="E37" s="116" t="s">
        <v>465</v>
      </c>
      <c r="I37" s="3">
        <f t="shared" si="2"/>
        <v>0</v>
      </c>
      <c r="J37" s="2"/>
      <c r="O37" s="2"/>
      <c r="P37" s="2"/>
      <c r="T37" s="2"/>
      <c r="AC37" s="2"/>
      <c r="AD37" s="2"/>
      <c r="AE37" s="2"/>
      <c r="AH37" s="2"/>
      <c r="AJ37" s="2"/>
      <c r="AO37" s="44">
        <f t="shared" si="4"/>
        <v>0</v>
      </c>
      <c r="AP37" s="2"/>
      <c r="AQ37" s="2" t="s">
        <v>9</v>
      </c>
      <c r="AR37" s="2" t="s">
        <v>9</v>
      </c>
      <c r="AT37" s="2" t="s">
        <v>57</v>
      </c>
      <c r="AU37" s="2" t="s">
        <v>57</v>
      </c>
      <c r="BE37" s="2" t="s">
        <v>53</v>
      </c>
      <c r="BI37" s="2" t="s">
        <v>57</v>
      </c>
      <c r="BU37" s="44">
        <f t="shared" si="0"/>
        <v>1</v>
      </c>
      <c r="BV37" s="61">
        <f t="shared" si="5"/>
        <v>1</v>
      </c>
      <c r="BW37" s="2" t="s">
        <v>236</v>
      </c>
      <c r="BX37" s="2" t="s">
        <v>236</v>
      </c>
      <c r="BY37" s="2" t="s">
        <v>118</v>
      </c>
      <c r="CE37" s="2">
        <v>4</v>
      </c>
      <c r="CF37" s="60">
        <v>20</v>
      </c>
      <c r="CJ37" s="2">
        <v>5</v>
      </c>
      <c r="CM37" s="2" t="s">
        <v>53</v>
      </c>
      <c r="CP37" s="2">
        <v>9</v>
      </c>
      <c r="DB37" s="44">
        <f t="shared" si="1"/>
        <v>1</v>
      </c>
      <c r="DJ37" s="73"/>
      <c r="DM37" s="2" t="s">
        <v>53</v>
      </c>
      <c r="EH37" s="44">
        <f t="shared" si="6"/>
        <v>1</v>
      </c>
      <c r="EI37" s="2"/>
      <c r="EK37" s="2" t="s">
        <v>53</v>
      </c>
      <c r="EL37" s="2" t="s">
        <v>53</v>
      </c>
      <c r="EM37" s="2" t="s">
        <v>53</v>
      </c>
      <c r="ER37" s="2" t="s">
        <v>53</v>
      </c>
      <c r="FE37" s="2" t="s">
        <v>53</v>
      </c>
      <c r="FM37" s="2" t="s">
        <v>53</v>
      </c>
      <c r="FN37" s="44">
        <f t="shared" si="7"/>
        <v>6</v>
      </c>
      <c r="FO37" s="2" t="s">
        <v>53</v>
      </c>
      <c r="FP37" s="2" t="s">
        <v>53</v>
      </c>
      <c r="FV37" s="2" t="s">
        <v>53</v>
      </c>
      <c r="GB37" s="2" t="s">
        <v>53</v>
      </c>
      <c r="GG37" s="2" t="s">
        <v>53</v>
      </c>
      <c r="GN37" s="2" t="s">
        <v>53</v>
      </c>
      <c r="GO37" s="2" t="s">
        <v>54</v>
      </c>
      <c r="GT37" s="44">
        <f t="shared" si="8"/>
        <v>6</v>
      </c>
      <c r="HE37" s="2" t="s">
        <v>53</v>
      </c>
      <c r="HZ37" s="44">
        <f t="shared" si="9"/>
        <v>1</v>
      </c>
      <c r="ID37" s="2" t="s">
        <v>53</v>
      </c>
      <c r="IS37" s="2" t="s">
        <v>53</v>
      </c>
      <c r="JF37" s="44">
        <f t="shared" si="10"/>
        <v>2</v>
      </c>
      <c r="JL37" s="2" t="s">
        <v>53</v>
      </c>
      <c r="KL37" s="44">
        <f t="shared" si="11"/>
        <v>1</v>
      </c>
    </row>
    <row r="38" spans="1:301" x14ac:dyDescent="0.35">
      <c r="A38" s="2">
        <f t="shared" si="13"/>
        <v>35</v>
      </c>
      <c r="C38" s="86" t="s">
        <v>505</v>
      </c>
      <c r="D38" s="88" t="s">
        <v>80</v>
      </c>
      <c r="E38" s="116" t="s">
        <v>493</v>
      </c>
      <c r="I38" s="3">
        <f t="shared" si="2"/>
        <v>0</v>
      </c>
      <c r="J38" s="2"/>
      <c r="O38" s="2"/>
      <c r="P38" s="2"/>
      <c r="T38" s="2"/>
      <c r="Y38" t="s">
        <v>53</v>
      </c>
      <c r="AC38" s="2"/>
      <c r="AD38" s="2"/>
      <c r="AE38" s="2"/>
      <c r="AH38" s="2"/>
      <c r="AJ38" s="2"/>
      <c r="AO38" s="44"/>
      <c r="AP38" s="2"/>
      <c r="BU38" s="44"/>
      <c r="BV38" s="61"/>
      <c r="BW38" s="2"/>
      <c r="CF38" s="60"/>
      <c r="DB38" s="44"/>
      <c r="DJ38" s="73"/>
      <c r="EH38" s="44"/>
      <c r="EI38" s="2"/>
      <c r="FN38" s="44"/>
      <c r="FO38" s="2"/>
      <c r="GT38" s="44"/>
      <c r="HZ38" s="44"/>
      <c r="JF38" s="44"/>
      <c r="KL38" s="44"/>
    </row>
    <row r="39" spans="1:301" x14ac:dyDescent="0.35">
      <c r="A39" s="2">
        <f t="shared" si="13"/>
        <v>36</v>
      </c>
      <c r="C39" s="86" t="s">
        <v>505</v>
      </c>
      <c r="D39" s="88" t="s">
        <v>80</v>
      </c>
      <c r="E39" s="133" t="s">
        <v>500</v>
      </c>
      <c r="I39" s="3">
        <f t="shared" si="2"/>
        <v>0</v>
      </c>
      <c r="J39" s="2"/>
      <c r="O39" s="2"/>
      <c r="P39" s="2"/>
      <c r="T39" s="2"/>
      <c r="AC39" s="2"/>
      <c r="AD39" s="2"/>
      <c r="AE39" s="2"/>
      <c r="AH39" s="2"/>
      <c r="AJ39" s="2"/>
      <c r="AO39" s="44">
        <f t="shared" si="4"/>
        <v>0</v>
      </c>
      <c r="AP39" s="2"/>
      <c r="AQ39" s="2" t="s">
        <v>9</v>
      </c>
      <c r="AR39" s="2" t="s">
        <v>9</v>
      </c>
      <c r="AT39" s="2" t="s">
        <v>57</v>
      </c>
      <c r="AU39" s="2" t="s">
        <v>57</v>
      </c>
      <c r="BI39" s="2" t="s">
        <v>57</v>
      </c>
      <c r="BU39" s="44">
        <f t="shared" si="0"/>
        <v>0</v>
      </c>
      <c r="BV39" s="61">
        <f t="shared" si="5"/>
        <v>0</v>
      </c>
      <c r="BW39" s="2" t="s">
        <v>236</v>
      </c>
      <c r="BX39" s="2" t="s">
        <v>236</v>
      </c>
      <c r="BY39" s="2" t="s">
        <v>118</v>
      </c>
      <c r="CE39" s="2">
        <v>5</v>
      </c>
      <c r="CF39" s="60">
        <v>20</v>
      </c>
      <c r="CI39" s="2" t="s">
        <v>53</v>
      </c>
      <c r="CJ39" s="2">
        <v>3</v>
      </c>
      <c r="CM39" s="2">
        <v>30</v>
      </c>
      <c r="CP39" s="2">
        <v>10</v>
      </c>
      <c r="CQ39" s="2" t="s">
        <v>53</v>
      </c>
      <c r="DB39" s="44">
        <f t="shared" si="1"/>
        <v>2</v>
      </c>
      <c r="DJ39" s="73"/>
      <c r="EH39" s="44">
        <f t="shared" si="6"/>
        <v>0</v>
      </c>
      <c r="EI39" s="2"/>
      <c r="FN39" s="44">
        <f t="shared" si="7"/>
        <v>0</v>
      </c>
      <c r="FO39" s="2"/>
      <c r="FV39" s="2" t="s">
        <v>53</v>
      </c>
      <c r="GG39" s="2">
        <v>3</v>
      </c>
      <c r="GH39" s="2" t="s">
        <v>53</v>
      </c>
      <c r="GN39" s="2">
        <v>1</v>
      </c>
      <c r="GT39" s="44">
        <f t="shared" si="8"/>
        <v>2</v>
      </c>
      <c r="HI39" s="2" t="s">
        <v>53</v>
      </c>
      <c r="HZ39" s="44">
        <f t="shared" si="9"/>
        <v>1</v>
      </c>
      <c r="IV39" s="2" t="s">
        <v>53</v>
      </c>
      <c r="JF39" s="44">
        <f t="shared" si="10"/>
        <v>1</v>
      </c>
      <c r="KL39" s="44">
        <f t="shared" si="11"/>
        <v>0</v>
      </c>
    </row>
    <row r="40" spans="1:301" s="15" customFormat="1" ht="15" thickBot="1" x14ac:dyDescent="0.4">
      <c r="A40" s="14">
        <f>+A39+1</f>
        <v>37</v>
      </c>
      <c r="B40" s="54"/>
      <c r="C40" s="89" t="s">
        <v>505</v>
      </c>
      <c r="D40" s="89" t="s">
        <v>80</v>
      </c>
      <c r="E40" s="150" t="s">
        <v>460</v>
      </c>
      <c r="F40" s="14"/>
      <c r="G40" s="14"/>
      <c r="H40" s="14"/>
      <c r="I40" s="16">
        <f t="shared" si="2"/>
        <v>0</v>
      </c>
      <c r="J40" s="14"/>
      <c r="M40" s="14"/>
      <c r="N40" s="14"/>
      <c r="O40" s="14"/>
      <c r="P40" s="14"/>
      <c r="T40" s="14"/>
      <c r="U40" s="14"/>
      <c r="V40" s="14"/>
      <c r="X40" s="14"/>
      <c r="AA40" s="14"/>
      <c r="AB40" s="14"/>
      <c r="AC40" s="14"/>
      <c r="AD40" s="14"/>
      <c r="AE40" s="14"/>
      <c r="AH40" s="14"/>
      <c r="AJ40" s="14"/>
      <c r="AO40" s="45">
        <f t="shared" si="4"/>
        <v>0</v>
      </c>
      <c r="AP40" s="14"/>
      <c r="AQ40" s="14" t="s">
        <v>9</v>
      </c>
      <c r="AR40" s="14" t="s">
        <v>9</v>
      </c>
      <c r="AS40" s="14"/>
      <c r="AT40" s="14" t="s">
        <v>57</v>
      </c>
      <c r="AU40" s="14" t="s">
        <v>57</v>
      </c>
      <c r="AV40" s="14"/>
      <c r="AW40" s="14"/>
      <c r="AX40" s="14"/>
      <c r="AY40" s="14"/>
      <c r="AZ40" s="14"/>
      <c r="BA40" s="14"/>
      <c r="BB40" s="14"/>
      <c r="BC40" s="14"/>
      <c r="BD40" s="14"/>
      <c r="BE40" s="14"/>
      <c r="BF40" s="14"/>
      <c r="BG40" s="14"/>
      <c r="BH40" s="14"/>
      <c r="BI40" s="14" t="s">
        <v>57</v>
      </c>
      <c r="BJ40" s="14"/>
      <c r="BK40" s="14"/>
      <c r="BL40" s="14"/>
      <c r="BM40" s="14"/>
      <c r="BN40" s="14"/>
      <c r="BO40" s="14"/>
      <c r="BP40" s="14"/>
      <c r="BQ40" s="14"/>
      <c r="BR40" s="14"/>
      <c r="BS40" s="14"/>
      <c r="BT40" s="14"/>
      <c r="BU40" s="45">
        <f t="shared" si="0"/>
        <v>0</v>
      </c>
      <c r="BV40" s="62">
        <f t="shared" si="5"/>
        <v>0</v>
      </c>
      <c r="BW40" s="14" t="s">
        <v>236</v>
      </c>
      <c r="BX40" s="14" t="s">
        <v>236</v>
      </c>
      <c r="BY40" s="14" t="s">
        <v>118</v>
      </c>
      <c r="BZ40" s="14"/>
      <c r="CA40" s="14"/>
      <c r="CB40" s="14"/>
      <c r="CC40" s="14"/>
      <c r="CD40" s="14"/>
      <c r="CE40" s="14">
        <v>6</v>
      </c>
      <c r="CF40" s="78">
        <v>20</v>
      </c>
      <c r="CG40" s="14"/>
      <c r="CH40" s="14"/>
      <c r="CI40" s="14"/>
      <c r="CJ40" s="14">
        <v>10</v>
      </c>
      <c r="CK40" s="14"/>
      <c r="CL40" s="14"/>
      <c r="CM40" s="14"/>
      <c r="CN40" s="14"/>
      <c r="CO40" s="14"/>
      <c r="CP40" s="14">
        <v>12</v>
      </c>
      <c r="CQ40" s="14"/>
      <c r="CR40" s="14"/>
      <c r="CS40" s="14"/>
      <c r="CT40" s="14"/>
      <c r="CU40" s="14"/>
      <c r="CV40" s="14"/>
      <c r="CW40" s="14"/>
      <c r="CX40" s="14"/>
      <c r="CY40" s="14"/>
      <c r="CZ40" s="14"/>
      <c r="DA40" s="14"/>
      <c r="DB40" s="45">
        <f t="shared" si="1"/>
        <v>0</v>
      </c>
      <c r="DC40" s="14"/>
      <c r="DD40" s="14"/>
      <c r="DE40" s="14"/>
      <c r="DF40" s="14"/>
      <c r="DG40" s="14"/>
      <c r="DH40" s="14"/>
      <c r="DI40" s="14"/>
      <c r="DJ40" s="75"/>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45">
        <f t="shared" si="6"/>
        <v>0</v>
      </c>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45">
        <f t="shared" si="7"/>
        <v>0</v>
      </c>
      <c r="FO40" s="14"/>
      <c r="FP40" s="14"/>
      <c r="FQ40" s="14"/>
      <c r="FR40" s="14"/>
      <c r="FS40" s="14"/>
      <c r="FT40" s="14"/>
      <c r="FU40" s="14"/>
      <c r="FV40" s="14"/>
      <c r="FW40" s="14"/>
      <c r="FX40" s="14"/>
      <c r="FY40" s="14"/>
      <c r="FZ40" s="14"/>
      <c r="GA40" s="14"/>
      <c r="GB40" s="14"/>
      <c r="GC40" s="14"/>
      <c r="GD40" s="14"/>
      <c r="GE40" s="14"/>
      <c r="GF40" s="14"/>
      <c r="GG40" s="14">
        <v>10</v>
      </c>
      <c r="GH40" s="14"/>
      <c r="GI40" s="14"/>
      <c r="GJ40" s="14"/>
      <c r="GK40" s="14"/>
      <c r="GL40" s="14"/>
      <c r="GM40" s="14"/>
      <c r="GN40" s="14">
        <v>5</v>
      </c>
      <c r="GO40" s="14"/>
      <c r="GP40" s="14"/>
      <c r="GQ40" s="14"/>
      <c r="GR40" s="14"/>
      <c r="GS40" s="14"/>
      <c r="GT40" s="45">
        <f t="shared" si="8"/>
        <v>0</v>
      </c>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45">
        <f t="shared" si="9"/>
        <v>0</v>
      </c>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c r="JC40" s="14"/>
      <c r="JD40" s="14"/>
      <c r="JE40" s="14"/>
      <c r="JF40" s="45">
        <f t="shared" si="10"/>
        <v>0</v>
      </c>
      <c r="JG40" s="14"/>
      <c r="JH40" s="14"/>
      <c r="JI40" s="14"/>
      <c r="JJ40" s="14"/>
      <c r="JK40" s="14"/>
      <c r="JL40" s="14"/>
      <c r="JM40" s="14"/>
      <c r="JN40" s="14"/>
      <c r="JO40" s="14"/>
      <c r="JP40" s="14"/>
      <c r="JQ40" s="14"/>
      <c r="JR40" s="14"/>
      <c r="JS40" s="14"/>
      <c r="JT40" s="14"/>
      <c r="JU40" s="14"/>
      <c r="JV40" s="14"/>
      <c r="JW40" s="14"/>
      <c r="JX40" s="14"/>
      <c r="JY40" s="14"/>
      <c r="JZ40" s="14"/>
      <c r="KA40" s="14"/>
      <c r="KB40" s="14"/>
      <c r="KC40" s="14"/>
      <c r="KD40" s="14"/>
      <c r="KE40" s="14"/>
      <c r="KF40" s="14"/>
      <c r="KG40" s="14"/>
      <c r="KH40" s="14"/>
      <c r="KI40" s="14"/>
      <c r="KJ40" s="14"/>
      <c r="KK40" s="14"/>
      <c r="KL40" s="45">
        <f t="shared" si="11"/>
        <v>0</v>
      </c>
    </row>
    <row r="41" spans="1:301" x14ac:dyDescent="0.35">
      <c r="E41" s="116"/>
      <c r="J41" s="2"/>
      <c r="O41" s="2"/>
      <c r="P41" s="2"/>
      <c r="T41" s="2"/>
      <c r="AC41" s="2"/>
      <c r="AD41" s="2"/>
      <c r="AE41" s="2"/>
      <c r="AH41" s="2"/>
      <c r="AJ41" s="2"/>
      <c r="AO41" s="44"/>
      <c r="AP41" s="2"/>
      <c r="BU41" s="44"/>
      <c r="BV41" s="61"/>
      <c r="BW41" s="2"/>
      <c r="CF41" s="60"/>
      <c r="DB41" s="44"/>
      <c r="DJ41" s="73"/>
      <c r="EH41" s="44"/>
      <c r="EI41" s="2"/>
      <c r="EJ41" s="26"/>
      <c r="FN41" s="44"/>
      <c r="FO41" s="2"/>
      <c r="FP41" s="26"/>
      <c r="GT41" s="44"/>
      <c r="GU41" s="26"/>
      <c r="HZ41" s="44"/>
      <c r="JF41" s="44"/>
      <c r="KL41" s="44"/>
    </row>
    <row r="42" spans="1:301" x14ac:dyDescent="0.35">
      <c r="E42" s="116"/>
      <c r="J42" s="2"/>
      <c r="O42" s="2"/>
      <c r="P42" s="2"/>
      <c r="T42" s="2"/>
      <c r="AC42" s="2"/>
      <c r="AD42" s="2"/>
      <c r="AE42" s="2"/>
      <c r="AH42" s="2"/>
      <c r="AJ42" s="2"/>
      <c r="AO42" s="44"/>
      <c r="AP42" s="2"/>
      <c r="BU42" s="44"/>
      <c r="BV42" s="61"/>
      <c r="BW42" s="2"/>
      <c r="CF42" s="60"/>
      <c r="DB42" s="44"/>
      <c r="DJ42" s="73"/>
      <c r="EH42" s="44"/>
      <c r="EI42" s="2"/>
      <c r="FN42" s="44"/>
      <c r="FO42" s="2"/>
      <c r="GT42" s="44"/>
      <c r="HZ42" s="44"/>
      <c r="JF42" s="44"/>
      <c r="KL42" s="44"/>
    </row>
    <row r="43" spans="1:301" x14ac:dyDescent="0.35">
      <c r="C43" s="105"/>
      <c r="D43" s="105"/>
      <c r="E43" s="98"/>
      <c r="DF43" s="76">
        <v>50</v>
      </c>
    </row>
    <row r="44" spans="1:301" x14ac:dyDescent="0.35">
      <c r="E44" t="s">
        <v>495</v>
      </c>
      <c r="DF44" s="76">
        <v>50</v>
      </c>
    </row>
    <row r="45" spans="1:301" x14ac:dyDescent="0.35">
      <c r="E45" t="s">
        <v>496</v>
      </c>
      <c r="DF45" s="76">
        <v>50</v>
      </c>
    </row>
    <row r="46" spans="1:301" x14ac:dyDescent="0.35">
      <c r="E46" s="98" t="s">
        <v>497</v>
      </c>
    </row>
    <row r="47" spans="1:301" x14ac:dyDescent="0.35">
      <c r="E47" s="98" t="s">
        <v>498</v>
      </c>
    </row>
    <row r="48" spans="1:301" x14ac:dyDescent="0.35">
      <c r="E48" s="98" t="s">
        <v>499</v>
      </c>
      <c r="I48" s="3">
        <f>37*10</f>
        <v>370</v>
      </c>
    </row>
    <row r="49" spans="4:5" x14ac:dyDescent="0.35">
      <c r="E49" s="111"/>
    </row>
    <row r="50" spans="4:5" x14ac:dyDescent="0.35">
      <c r="E50" s="111"/>
    </row>
    <row r="51" spans="4:5" x14ac:dyDescent="0.35">
      <c r="E51" s="111"/>
    </row>
    <row r="52" spans="4:5" x14ac:dyDescent="0.35">
      <c r="E52" s="111"/>
    </row>
    <row r="53" spans="4:5" x14ac:dyDescent="0.35">
      <c r="E53" s="111"/>
    </row>
    <row r="54" spans="4:5" x14ac:dyDescent="0.35">
      <c r="E54" s="111"/>
    </row>
    <row r="55" spans="4:5" x14ac:dyDescent="0.35">
      <c r="E55" s="111"/>
    </row>
    <row r="56" spans="4:5" x14ac:dyDescent="0.35">
      <c r="E56" s="111"/>
    </row>
    <row r="57" spans="4:5" x14ac:dyDescent="0.35">
      <c r="E57" s="111"/>
    </row>
    <row r="58" spans="4:5" x14ac:dyDescent="0.35">
      <c r="D58" s="106"/>
      <c r="E58" s="110"/>
    </row>
    <row r="59" spans="4:5" x14ac:dyDescent="0.35">
      <c r="E59" s="111"/>
    </row>
    <row r="60" spans="4:5" x14ac:dyDescent="0.35">
      <c r="E60" s="111"/>
    </row>
    <row r="61" spans="4:5" x14ac:dyDescent="0.35">
      <c r="E61" s="111"/>
    </row>
    <row r="62" spans="4:5" x14ac:dyDescent="0.35">
      <c r="E62" s="111"/>
    </row>
    <row r="63" spans="4:5" x14ac:dyDescent="0.35">
      <c r="E63" s="111"/>
    </row>
    <row r="64" spans="4:5" x14ac:dyDescent="0.35">
      <c r="E64" s="111"/>
    </row>
  </sheetData>
  <sortState ref="D4:E40">
    <sortCondition ref="D4:D40"/>
    <sortCondition ref="E4:E40"/>
  </sortState>
  <conditionalFormatting sqref="AE29:AL42 F41:AC42 F44:AL1048576 AT22:AT31 AU22:AU42 AV22:BR28 AP22:AS27 CA22:CA31 BZ6:CB7 CB22:CB42 BZ22:BZ28 CQ22:CZ28 J23:AL28 J29:AC40 F23:I40 F4:AL7 AP4:BR7 BW5:BY7 CZ4:CZ7 BZ5:CY5 F2:I3 CZ9:CZ21 BW9:BY42 AP9:BR21 F9:AL22 BZ9:CB21 N2:R3 U2:Y3 AB2:AF3 AI2:AM3">
    <cfRule type="containsText" dxfId="802" priority="196" operator="containsText" text="A">
      <formula>NOT(ISERROR(SEARCH("A",F2)))</formula>
    </cfRule>
  </conditionalFormatting>
  <conditionalFormatting sqref="AD29:AD42">
    <cfRule type="containsText" dxfId="801" priority="194" operator="containsText" text="A">
      <formula>NOT(ISERROR(SEARCH("A",AD29)))</formula>
    </cfRule>
  </conditionalFormatting>
  <conditionalFormatting sqref="BK29:BR42 AP3:AU3 AX3:BB3 BE3:BI3 BL3:BP3 BS3:BT3 AP2:BR2 AP29:AS42 AV29:BI42 AP44:BR1048576">
    <cfRule type="containsText" dxfId="800" priority="191" operator="containsText" text="A">
      <formula>NOT(ISERROR(SEARCH("A",AP2)))</formula>
    </cfRule>
  </conditionalFormatting>
  <conditionalFormatting sqref="AP28:AS28">
    <cfRule type="containsText" dxfId="799" priority="189" operator="containsText" text="A">
      <formula>NOT(ISERROR(SEARCH("A",AP28)))</formula>
    </cfRule>
  </conditionalFormatting>
  <conditionalFormatting sqref="BJ29:BJ42">
    <cfRule type="containsText" dxfId="798" priority="190" operator="containsText" text="A">
      <formula>NOT(ISERROR(SEARCH("A",BJ29)))</formula>
    </cfRule>
  </conditionalFormatting>
  <conditionalFormatting sqref="AV3:AW3">
    <cfRule type="containsText" dxfId="797" priority="187" operator="containsText" text="A">
      <formula>NOT(ISERROR(SEARCH("A",AV3)))</formula>
    </cfRule>
  </conditionalFormatting>
  <conditionalFormatting sqref="BC3:BD3">
    <cfRule type="containsText" dxfId="796" priority="186" operator="containsText" text="A">
      <formula>NOT(ISERROR(SEARCH("A",BC3)))</formula>
    </cfRule>
  </conditionalFormatting>
  <conditionalFormatting sqref="BJ3:BK3">
    <cfRule type="containsText" dxfId="795" priority="185" operator="containsText" text="A">
      <formula>NOT(ISERROR(SEARCH("A",BJ3)))</formula>
    </cfRule>
  </conditionalFormatting>
  <conditionalFormatting sqref="BQ3:BR3">
    <cfRule type="containsText" dxfId="794" priority="184" operator="containsText" text="A">
      <formula>NOT(ISERROR(SEARCH("A",BQ3)))</formula>
    </cfRule>
  </conditionalFormatting>
  <conditionalFormatting sqref="BS2:BT2">
    <cfRule type="containsText" dxfId="793" priority="183" operator="containsText" text="A">
      <formula>NOT(ISERROR(SEARCH("A",BS2)))</formula>
    </cfRule>
  </conditionalFormatting>
  <conditionalFormatting sqref="AT32:AT42">
    <cfRule type="containsText" dxfId="792" priority="181" operator="containsText" text="A">
      <formula>NOT(ISERROR(SEARCH("A",AT32)))</formula>
    </cfRule>
  </conditionalFormatting>
  <conditionalFormatting sqref="BW4:CY4 CC12:CY13 CC6:CE7 CC15:CY16 CC14:CE14 CG14:CY14 CC17:CE18 CG17:CY18 CC21:CE21 CG21:CY21 CG6:CY7 CC19:CY20 CG9:CY11 CC9:CE11">
    <cfRule type="containsText" dxfId="791" priority="180" operator="containsText" text="A">
      <formula>NOT(ISERROR(SEARCH("A",BW4)))</formula>
    </cfRule>
  </conditionalFormatting>
  <conditionalFormatting sqref="CR29:CY42 BW3:BY3 BZ29:BZ42 CB3:CF3 BW2:CF2 CW3:CY3 CC33:CP33 CC29:CE31 CG30:CP31 CG29:CO29 CC32:CO32 CC35:CP35 CC34:CO34 CC37:CP42 CC36:CO36 DA3 BW44:CY1048576">
    <cfRule type="containsText" dxfId="790" priority="179" operator="containsText" text="A">
      <formula>NOT(ISERROR(SEARCH("A",BW2)))</formula>
    </cfRule>
  </conditionalFormatting>
  <conditionalFormatting sqref="CC28:CE28 CG28:CO28 CC26:CP27 CC25:CE25 CG25:CP25 CC24:CO24 CC22:CE23 CG22:CP23">
    <cfRule type="containsText" dxfId="789" priority="177" operator="containsText" text="A">
      <formula>NOT(ISERROR(SEARCH("A",CC22)))</formula>
    </cfRule>
  </conditionalFormatting>
  <conditionalFormatting sqref="CQ29:CQ42">
    <cfRule type="containsText" dxfId="788" priority="178" operator="containsText" text="A">
      <formula>NOT(ISERROR(SEARCH("A",CQ29)))</formula>
    </cfRule>
  </conditionalFormatting>
  <conditionalFormatting sqref="CA32:CA42">
    <cfRule type="containsText" dxfId="787" priority="169" operator="containsText" text="A">
      <formula>NOT(ISERROR(SEARCH("A",CA32)))</formula>
    </cfRule>
  </conditionalFormatting>
  <conditionalFormatting sqref="BZ3:CA3">
    <cfRule type="containsText" dxfId="786" priority="168" operator="containsText" text="A">
      <formula>NOT(ISERROR(SEARCH("A",BZ3)))</formula>
    </cfRule>
  </conditionalFormatting>
  <conditionalFormatting sqref="CG2:CH2">
    <cfRule type="containsText" dxfId="785" priority="167" operator="containsText" text="A">
      <formula>NOT(ISERROR(SEARCH("A",CG2)))</formula>
    </cfRule>
  </conditionalFormatting>
  <conditionalFormatting sqref="CG3:CH3">
    <cfRule type="containsText" dxfId="784" priority="166" operator="containsText" text="A">
      <formula>NOT(ISERROR(SEARCH("A",CG3)))</formula>
    </cfRule>
  </conditionalFormatting>
  <conditionalFormatting sqref="CI2:CM3">
    <cfRule type="containsText" dxfId="783" priority="165" operator="containsText" text="A">
      <formula>NOT(ISERROR(SEARCH("A",CI2)))</formula>
    </cfRule>
  </conditionalFormatting>
  <conditionalFormatting sqref="CN2:CO2">
    <cfRule type="containsText" dxfId="782" priority="164" operator="containsText" text="A">
      <formula>NOT(ISERROR(SEARCH("A",CN2)))</formula>
    </cfRule>
  </conditionalFormatting>
  <conditionalFormatting sqref="CN3:CO3">
    <cfRule type="containsText" dxfId="781" priority="163" operator="containsText" text="A">
      <formula>NOT(ISERROR(SEARCH("A",CN3)))</formula>
    </cfRule>
  </conditionalFormatting>
  <conditionalFormatting sqref="CP2:CT3">
    <cfRule type="containsText" dxfId="780" priority="162" operator="containsText" text="A">
      <formula>NOT(ISERROR(SEARCH("A",CP2)))</formula>
    </cfRule>
  </conditionalFormatting>
  <conditionalFormatting sqref="CU3:CV3">
    <cfRule type="containsText" dxfId="779" priority="160" operator="containsText" text="A">
      <formula>NOT(ISERROR(SEARCH("A",CU3)))</formula>
    </cfRule>
  </conditionalFormatting>
  <conditionalFormatting sqref="CU2:CV2">
    <cfRule type="containsText" dxfId="778" priority="159" operator="containsText" text="A">
      <formula>NOT(ISERROR(SEARCH("A",CU2)))</formula>
    </cfRule>
  </conditionalFormatting>
  <conditionalFormatting sqref="CW2:CY2">
    <cfRule type="containsText" dxfId="777" priority="158" operator="containsText" text="A">
      <formula>NOT(ISERROR(SEARCH("A",CW2)))</formula>
    </cfRule>
  </conditionalFormatting>
  <conditionalFormatting sqref="DA2">
    <cfRule type="containsText" dxfId="776" priority="157" operator="containsText" text="A">
      <formula>NOT(ISERROR(SEARCH("A",DA2)))</formula>
    </cfRule>
  </conditionalFormatting>
  <conditionalFormatting sqref="CF9:CF10">
    <cfRule type="containsText" dxfId="775" priority="156" operator="containsText" text="A">
      <formula>NOT(ISERROR(SEARCH("A",CF9)))</formula>
    </cfRule>
  </conditionalFormatting>
  <conditionalFormatting sqref="CF6:CF7">
    <cfRule type="containsText" dxfId="774" priority="144" operator="containsText" text="A">
      <formula>NOT(ISERROR(SEARCH("A",CF6)))</formula>
    </cfRule>
  </conditionalFormatting>
  <conditionalFormatting sqref="CF11">
    <cfRule type="containsText" dxfId="773" priority="154" operator="containsText" text="A">
      <formula>NOT(ISERROR(SEARCH("A",CF11)))</formula>
    </cfRule>
  </conditionalFormatting>
  <conditionalFormatting sqref="CF14">
    <cfRule type="containsText" dxfId="772" priority="153" operator="containsText" text="A">
      <formula>NOT(ISERROR(SEARCH("A",CF14)))</formula>
    </cfRule>
  </conditionalFormatting>
  <conditionalFormatting sqref="CF18">
    <cfRule type="containsText" dxfId="771" priority="152" operator="containsText" text="A">
      <formula>NOT(ISERROR(SEARCH("A",CF18)))</formula>
    </cfRule>
  </conditionalFormatting>
  <conditionalFormatting sqref="CF17">
    <cfRule type="containsText" dxfId="770" priority="151" operator="containsText" text="A">
      <formula>NOT(ISERROR(SEARCH("A",CF17)))</formula>
    </cfRule>
  </conditionalFormatting>
  <conditionalFormatting sqref="CF29">
    <cfRule type="containsText" dxfId="769" priority="150" operator="containsText" text="A">
      <formula>NOT(ISERROR(SEARCH("A",CF29)))</formula>
    </cfRule>
  </conditionalFormatting>
  <conditionalFormatting sqref="CF30:CF31">
    <cfRule type="containsText" dxfId="768" priority="149" operator="containsText" text="A">
      <formula>NOT(ISERROR(SEARCH("A",CF30)))</formula>
    </cfRule>
  </conditionalFormatting>
  <conditionalFormatting sqref="CF28">
    <cfRule type="containsText" dxfId="767" priority="148" operator="containsText" text="A">
      <formula>NOT(ISERROR(SEARCH("A",CF28)))</formula>
    </cfRule>
  </conditionalFormatting>
  <conditionalFormatting sqref="CF25">
    <cfRule type="containsText" dxfId="766" priority="147" operator="containsText" text="A">
      <formula>NOT(ISERROR(SEARCH("A",CF25)))</formula>
    </cfRule>
  </conditionalFormatting>
  <conditionalFormatting sqref="CF22:CF23">
    <cfRule type="containsText" dxfId="765" priority="146" operator="containsText" text="A">
      <formula>NOT(ISERROR(SEARCH("A",CF22)))</formula>
    </cfRule>
  </conditionalFormatting>
  <conditionalFormatting sqref="CF21">
    <cfRule type="containsText" dxfId="764" priority="145" operator="containsText" text="A">
      <formula>NOT(ISERROR(SEARCH("A",CF21)))</formula>
    </cfRule>
  </conditionalFormatting>
  <conditionalFormatting sqref="CP24">
    <cfRule type="containsText" dxfId="763" priority="143" operator="containsText" text="A">
      <formula>NOT(ISERROR(SEARCH("A",CP24)))</formula>
    </cfRule>
  </conditionalFormatting>
  <conditionalFormatting sqref="CP28">
    <cfRule type="containsText" dxfId="762" priority="142" operator="containsText" text="A">
      <formula>NOT(ISERROR(SEARCH("A",CP28)))</formula>
    </cfRule>
  </conditionalFormatting>
  <conditionalFormatting sqref="CP29">
    <cfRule type="containsText" dxfId="761" priority="141" operator="containsText" text="A">
      <formula>NOT(ISERROR(SEARCH("A",CP29)))</formula>
    </cfRule>
  </conditionalFormatting>
  <conditionalFormatting sqref="CP32">
    <cfRule type="containsText" dxfId="760" priority="140" operator="containsText" text="A">
      <formula>NOT(ISERROR(SEARCH("A",CP32)))</formula>
    </cfRule>
  </conditionalFormatting>
  <conditionalFormatting sqref="CP34">
    <cfRule type="containsText" dxfId="759" priority="139" operator="containsText" text="A">
      <formula>NOT(ISERROR(SEARCH("A",CP34)))</formula>
    </cfRule>
  </conditionalFormatting>
  <conditionalFormatting sqref="CP36">
    <cfRule type="containsText" dxfId="758" priority="138" operator="containsText" text="A">
      <formula>NOT(ISERROR(SEARCH("A",CP36)))</formula>
    </cfRule>
  </conditionalFormatting>
  <conditionalFormatting sqref="CZ29:CZ42 CZ3 CZ44:CZ1048576">
    <cfRule type="containsText" dxfId="757" priority="135" operator="containsText" text="A">
      <formula>NOT(ISERROR(SEARCH("A",CZ3)))</formula>
    </cfRule>
  </conditionalFormatting>
  <conditionalFormatting sqref="CZ2">
    <cfRule type="containsText" dxfId="756" priority="133" operator="containsText" text="A">
      <formula>NOT(ISERROR(SEARCH("A",CZ2)))</formula>
    </cfRule>
  </conditionalFormatting>
  <conditionalFormatting sqref="DC1:FC1 FF1:FM1 FO2:FS3 FS2:FY2 FV2:GS3 FO44:GS1048576 DC44:FM1048576 HX2:HY2 DC2:FM7 FO4:GS7 GU4:HY7 IA4:JB4 JC2:JE4 IA5:JE7 JG4:KH4 KI3:KK4 JG5:KK7 JG9:KK42 IA9:JE42 GU9:HY42 FO9:GS42 DC9:FM42">
    <cfRule type="containsText" dxfId="755" priority="64" operator="containsText" text="&quot;a&quot;">
      <formula>NOT(ISERROR(SEARCH("""a""",DC1)))</formula>
    </cfRule>
  </conditionalFormatting>
  <conditionalFormatting sqref="EI1:FC1 FF1:FM1 FO2:FS3 FS2:FY2 FV2:GS3 FO44:GS1048576 EI44:FM1048576 HX2:HY2 EI2:FM7 FO4:GS7 DC1:EE7 GU4:HY7 IA4:JB4 JC2:JE4 IA5:JE7 JG4:KH4 KI3:KK4 JG5:KK7 JG9:KK42 IA9:JE42 GU9:HY42 DC9:EE42 FO9:GS42 EI9:FM42">
    <cfRule type="containsText" dxfId="754" priority="63" operator="containsText" text="a">
      <formula>NOT(ISERROR(SEARCH("a",DC1)))</formula>
    </cfRule>
  </conditionalFormatting>
  <conditionalFormatting sqref="DC44:EE1048576">
    <cfRule type="containsText" dxfId="753" priority="62" operator="containsText" text="a">
      <formula>NOT(ISERROR(SEARCH("a",DC44)))</formula>
    </cfRule>
  </conditionalFormatting>
  <conditionalFormatting sqref="FO1:GI1 GL1:GS1">
    <cfRule type="containsText" dxfId="752" priority="61" operator="containsText" text="&quot;a&quot;">
      <formula>NOT(ISERROR(SEARCH("""a""",FO1)))</formula>
    </cfRule>
  </conditionalFormatting>
  <conditionalFormatting sqref="FO1:GI1 GL1:GS1">
    <cfRule type="containsText" dxfId="751" priority="60" operator="containsText" text="a">
      <formula>NOT(ISERROR(SEARCH("a",FO1)))</formula>
    </cfRule>
  </conditionalFormatting>
  <conditionalFormatting sqref="F43:AL43">
    <cfRule type="containsText" dxfId="750" priority="57" operator="containsText" text="A">
      <formula>NOT(ISERROR(SEARCH("A",F43)))</formula>
    </cfRule>
  </conditionalFormatting>
  <conditionalFormatting sqref="AP43:BR43">
    <cfRule type="containsText" dxfId="749" priority="56" operator="containsText" text="A">
      <formula>NOT(ISERROR(SEARCH("A",AP43)))</formula>
    </cfRule>
  </conditionalFormatting>
  <conditionalFormatting sqref="BW43:CY43">
    <cfRule type="containsText" dxfId="748" priority="55" operator="containsText" text="A">
      <formula>NOT(ISERROR(SEARCH("A",BW43)))</formula>
    </cfRule>
  </conditionalFormatting>
  <conditionalFormatting sqref="CZ43">
    <cfRule type="containsText" dxfId="747" priority="54" operator="containsText" text="A">
      <formula>NOT(ISERROR(SEARCH("A",CZ43)))</formula>
    </cfRule>
  </conditionalFormatting>
  <conditionalFormatting sqref="DC43:FM43 FO43:GS43">
    <cfRule type="containsText" dxfId="746" priority="53" operator="containsText" text="&quot;a&quot;">
      <formula>NOT(ISERROR(SEARCH("""a""",DC43)))</formula>
    </cfRule>
  </conditionalFormatting>
  <conditionalFormatting sqref="EI43:FM43 FO43:GS43">
    <cfRule type="containsText" dxfId="745" priority="52" operator="containsText" text="a">
      <formula>NOT(ISERROR(SEARCH("a",EI43)))</formula>
    </cfRule>
  </conditionalFormatting>
  <conditionalFormatting sqref="DC43:EE43">
    <cfRule type="containsText" dxfId="744" priority="51" operator="containsText" text="a">
      <formula>NOT(ISERROR(SEARCH("a",DC43)))</formula>
    </cfRule>
  </conditionalFormatting>
  <conditionalFormatting sqref="GU2:GX3 HA3:HY3 GU44:HY1048576 GY2:HW2">
    <cfRule type="containsText" dxfId="743" priority="50" operator="containsText" text="&quot;a&quot;">
      <formula>NOT(ISERROR(SEARCH("""a""",GU2)))</formula>
    </cfRule>
  </conditionalFormatting>
  <conditionalFormatting sqref="GU2:GX3 HA3:HY3 GU44:HY1048576 GY2:HW2">
    <cfRule type="containsText" dxfId="742" priority="49" operator="containsText" text="a">
      <formula>NOT(ISERROR(SEARCH("a",GU2)))</formula>
    </cfRule>
  </conditionalFormatting>
  <conditionalFormatting sqref="GU1:HN1 HQ1:HY1">
    <cfRule type="containsText" dxfId="741" priority="48" operator="containsText" text="&quot;a&quot;">
      <formula>NOT(ISERROR(SEARCH("""a""",GU1)))</formula>
    </cfRule>
  </conditionalFormatting>
  <conditionalFormatting sqref="GU1:HN1 HQ1:HY1">
    <cfRule type="containsText" dxfId="740" priority="47" operator="containsText" text="a">
      <formula>NOT(ISERROR(SEARCH("a",GU1)))</formula>
    </cfRule>
  </conditionalFormatting>
  <conditionalFormatting sqref="GU43:HY43">
    <cfRule type="containsText" dxfId="739" priority="46" operator="containsText" text="&quot;a&quot;">
      <formula>NOT(ISERROR(SEARCH("""a""",GU43)))</formula>
    </cfRule>
  </conditionalFormatting>
  <conditionalFormatting sqref="GU43:HY43">
    <cfRule type="containsText" dxfId="738" priority="45" operator="containsText" text="a">
      <formula>NOT(ISERROR(SEARCH("a",GU43)))</formula>
    </cfRule>
  </conditionalFormatting>
  <conditionalFormatting sqref="JA2:JB2">
    <cfRule type="containsText" dxfId="737" priority="42" operator="containsText" text="&quot;a&quot;">
      <formula>NOT(ISERROR(SEARCH("""a""",JA2)))</formula>
    </cfRule>
  </conditionalFormatting>
  <conditionalFormatting sqref="JA2:JB2">
    <cfRule type="containsText" dxfId="736" priority="41" operator="containsText" text="a">
      <formula>NOT(ISERROR(SEARCH("a",JA2)))</formula>
    </cfRule>
  </conditionalFormatting>
  <conditionalFormatting sqref="IA2:IA3 IA44:JB1048576 IB2:IZ2 ID3:JB3">
    <cfRule type="containsText" dxfId="735" priority="40" operator="containsText" text="&quot;a&quot;">
      <formula>NOT(ISERROR(SEARCH("""a""",IA2)))</formula>
    </cfRule>
  </conditionalFormatting>
  <conditionalFormatting sqref="IA2:IA3 IA44:JB1048576 IB2:IZ2 ID3:JB3">
    <cfRule type="containsText" dxfId="734" priority="39" operator="containsText" text="a">
      <formula>NOT(ISERROR(SEARCH("a",IA2)))</formula>
    </cfRule>
  </conditionalFormatting>
  <conditionalFormatting sqref="IT1:JB1 IA1:IQ1">
    <cfRule type="containsText" dxfId="733" priority="38" operator="containsText" text="&quot;a&quot;">
      <formula>NOT(ISERROR(SEARCH("""a""",IA1)))</formula>
    </cfRule>
  </conditionalFormatting>
  <conditionalFormatting sqref="IT1:JB1 IA1:IQ1">
    <cfRule type="containsText" dxfId="732" priority="37" operator="containsText" text="a">
      <formula>NOT(ISERROR(SEARCH("a",IA1)))</formula>
    </cfRule>
  </conditionalFormatting>
  <conditionalFormatting sqref="IA43:JB43">
    <cfRule type="containsText" dxfId="731" priority="36" operator="containsText" text="&quot;a&quot;">
      <formula>NOT(ISERROR(SEARCH("""a""",IA43)))</formula>
    </cfRule>
  </conditionalFormatting>
  <conditionalFormatting sqref="IA43:JB43">
    <cfRule type="containsText" dxfId="730" priority="35" operator="containsText" text="a">
      <formula>NOT(ISERROR(SEARCH("a",IA43)))</formula>
    </cfRule>
  </conditionalFormatting>
  <conditionalFormatting sqref="JC44:JE1048576">
    <cfRule type="containsText" dxfId="729" priority="34" operator="containsText" text="&quot;a&quot;">
      <formula>NOT(ISERROR(SEARCH("""a""",JC44)))</formula>
    </cfRule>
  </conditionalFormatting>
  <conditionalFormatting sqref="JC44:JE1048576">
    <cfRule type="containsText" dxfId="728" priority="33" operator="containsText" text="a">
      <formula>NOT(ISERROR(SEARCH("a",JC44)))</formula>
    </cfRule>
  </conditionalFormatting>
  <conditionalFormatting sqref="JC1:JE1">
    <cfRule type="containsText" dxfId="727" priority="32" operator="containsText" text="&quot;a&quot;">
      <formula>NOT(ISERROR(SEARCH("""a""",JC1)))</formula>
    </cfRule>
  </conditionalFormatting>
  <conditionalFormatting sqref="JC1:JE1">
    <cfRule type="containsText" dxfId="726" priority="31" operator="containsText" text="a">
      <formula>NOT(ISERROR(SEARCH("a",JC1)))</formula>
    </cfRule>
  </conditionalFormatting>
  <conditionalFormatting sqref="JC43:JE43">
    <cfRule type="containsText" dxfId="725" priority="30" operator="containsText" text="&quot;a&quot;">
      <formula>NOT(ISERROR(SEARCH("""a""",JC43)))</formula>
    </cfRule>
  </conditionalFormatting>
  <conditionalFormatting sqref="JC43:JE43">
    <cfRule type="containsText" dxfId="724" priority="29" operator="containsText" text="a">
      <formula>NOT(ISERROR(SEARCH("a",JC43)))</formula>
    </cfRule>
  </conditionalFormatting>
  <conditionalFormatting sqref="KG2:KH2">
    <cfRule type="containsText" dxfId="723" priority="28" operator="containsText" text="&quot;a&quot;">
      <formula>NOT(ISERROR(SEARCH("""a""",KG2)))</formula>
    </cfRule>
  </conditionalFormatting>
  <conditionalFormatting sqref="KG2:KH2">
    <cfRule type="containsText" dxfId="722" priority="27" operator="containsText" text="a">
      <formula>NOT(ISERROR(SEARCH("a",KG2)))</formula>
    </cfRule>
  </conditionalFormatting>
  <conditionalFormatting sqref="JG2:JG3 JG44:KH1048576 JJ3:KH3 JH2:KF2">
    <cfRule type="containsText" dxfId="721" priority="26" operator="containsText" text="&quot;a&quot;">
      <formula>NOT(ISERROR(SEARCH("""a""",JG2)))</formula>
    </cfRule>
  </conditionalFormatting>
  <conditionalFormatting sqref="JG2:JG3 JG44:KH1048576 JJ3:KH3 JH2:KF2">
    <cfRule type="containsText" dxfId="720" priority="25" operator="containsText" text="a">
      <formula>NOT(ISERROR(SEARCH("a",JG2)))</formula>
    </cfRule>
  </conditionalFormatting>
  <conditionalFormatting sqref="JG1:JW1 JZ1:KH1">
    <cfRule type="containsText" dxfId="719" priority="24" operator="containsText" text="&quot;a&quot;">
      <formula>NOT(ISERROR(SEARCH("""a""",JG1)))</formula>
    </cfRule>
  </conditionalFormatting>
  <conditionalFormatting sqref="JG1:JW1 JZ1:KH1">
    <cfRule type="containsText" dxfId="718" priority="23" operator="containsText" text="a">
      <formula>NOT(ISERROR(SEARCH("a",JG1)))</formula>
    </cfRule>
  </conditionalFormatting>
  <conditionalFormatting sqref="JG43:KH43">
    <cfRule type="containsText" dxfId="717" priority="22" operator="containsText" text="&quot;a&quot;">
      <formula>NOT(ISERROR(SEARCH("""a""",JG43)))</formula>
    </cfRule>
  </conditionalFormatting>
  <conditionalFormatting sqref="JG43:KH43">
    <cfRule type="containsText" dxfId="716" priority="21" operator="containsText" text="a">
      <formula>NOT(ISERROR(SEARCH("a",JG43)))</formula>
    </cfRule>
  </conditionalFormatting>
  <conditionalFormatting sqref="KI44:KK1048576 KG2:KI3">
    <cfRule type="containsText" dxfId="715" priority="20" operator="containsText" text="&quot;a&quot;">
      <formula>NOT(ISERROR(SEARCH("""a""",KG2)))</formula>
    </cfRule>
  </conditionalFormatting>
  <conditionalFormatting sqref="KI44:KK1048576 KG2:KI3">
    <cfRule type="containsText" dxfId="714" priority="19" operator="containsText" text="a">
      <formula>NOT(ISERROR(SEARCH("a",KG2)))</formula>
    </cfRule>
  </conditionalFormatting>
  <conditionalFormatting sqref="KI1:KK1">
    <cfRule type="containsText" dxfId="713" priority="18" operator="containsText" text="&quot;a&quot;">
      <formula>NOT(ISERROR(SEARCH("""a""",KI1)))</formula>
    </cfRule>
  </conditionalFormatting>
  <conditionalFormatting sqref="KI1:KK1">
    <cfRule type="containsText" dxfId="712" priority="17" operator="containsText" text="a">
      <formula>NOT(ISERROR(SEARCH("a",KI1)))</formula>
    </cfRule>
  </conditionalFormatting>
  <conditionalFormatting sqref="KI43:KK43">
    <cfRule type="containsText" dxfId="711" priority="16" operator="containsText" text="&quot;a&quot;">
      <formula>NOT(ISERROR(SEARCH("""a""",KI43)))</formula>
    </cfRule>
  </conditionalFormatting>
  <conditionalFormatting sqref="KI43:KK43">
    <cfRule type="containsText" dxfId="710" priority="15" operator="containsText" text="a">
      <formula>NOT(ISERROR(SEARCH("a",KI43)))</formula>
    </cfRule>
  </conditionalFormatting>
  <conditionalFormatting sqref="KE2:KF2">
    <cfRule type="containsText" dxfId="709" priority="14" operator="containsText" text="&quot;a&quot;">
      <formula>NOT(ISERROR(SEARCH("""a""",KE2)))</formula>
    </cfRule>
  </conditionalFormatting>
  <conditionalFormatting sqref="KE2:KF2">
    <cfRule type="containsText" dxfId="708" priority="13" operator="containsText" text="a">
      <formula>NOT(ISERROR(SEARCH("a",KE2)))</formula>
    </cfRule>
  </conditionalFormatting>
  <conditionalFormatting sqref="KJ2:KK2">
    <cfRule type="containsText" dxfId="707" priority="12" operator="containsText" text="&quot;a&quot;">
      <formula>NOT(ISERROR(SEARCH("""a""",KJ2)))</formula>
    </cfRule>
  </conditionalFormatting>
  <conditionalFormatting sqref="KJ2:KK2">
    <cfRule type="containsText" dxfId="706" priority="11" operator="containsText" text="a">
      <formula>NOT(ISERROR(SEARCH("a",KJ2)))</formula>
    </cfRule>
  </conditionalFormatting>
  <conditionalFormatting sqref="J2:M3">
    <cfRule type="containsText" dxfId="705" priority="10" operator="containsText" text="A">
      <formula>NOT(ISERROR(SEARCH("A",J2)))</formula>
    </cfRule>
  </conditionalFormatting>
  <conditionalFormatting sqref="I8">
    <cfRule type="containsText" dxfId="704" priority="9" operator="containsText" text="A">
      <formula>NOT(ISERROR(SEARCH("A",I8)))</formula>
    </cfRule>
  </conditionalFormatting>
  <conditionalFormatting sqref="F8:H8 CZ8 AP8:BR8 BW8:CB8 J8:AL8">
    <cfRule type="containsText" dxfId="703" priority="8" operator="containsText" text="A">
      <formula>NOT(ISERROR(SEARCH("A",F8)))</formula>
    </cfRule>
  </conditionalFormatting>
  <conditionalFormatting sqref="CG8:CY8 CC8:CE8">
    <cfRule type="containsText" dxfId="702" priority="7" operator="containsText" text="A">
      <formula>NOT(ISERROR(SEARCH("A",CC8)))</formula>
    </cfRule>
  </conditionalFormatting>
  <conditionalFormatting sqref="CF8">
    <cfRule type="containsText" dxfId="701" priority="6" operator="containsText" text="A">
      <formula>NOT(ISERROR(SEARCH("A",CF8)))</formula>
    </cfRule>
  </conditionalFormatting>
  <conditionalFormatting sqref="JG8:KK8 IA8:JE8 GU8:HY8 FO8:GS8 DC8:FM8">
    <cfRule type="containsText" dxfId="700" priority="5" operator="containsText" text="&quot;a&quot;">
      <formula>NOT(ISERROR(SEARCH("""a""",DC8)))</formula>
    </cfRule>
  </conditionalFormatting>
  <conditionalFormatting sqref="JG8:KK8 IA8:JE8 GU8:HY8 DC8:EE8 FO8:GS8 EI8:FM8">
    <cfRule type="containsText" dxfId="699" priority="4" operator="containsText" text="a">
      <formula>NOT(ISERROR(SEARCH("a",DC8)))</formula>
    </cfRule>
  </conditionalFormatting>
  <conditionalFormatting sqref="Z2:AA3">
    <cfRule type="containsText" dxfId="698" priority="2" operator="containsText" text="A">
      <formula>NOT(ISERROR(SEARCH("A",Z2)))</formula>
    </cfRule>
  </conditionalFormatting>
  <conditionalFormatting sqref="S2:T3">
    <cfRule type="containsText" dxfId="697" priority="3" operator="containsText" text="A">
      <formula>NOT(ISERROR(SEARCH("A",S2)))</formula>
    </cfRule>
  </conditionalFormatting>
  <conditionalFormatting sqref="AG2:AH3">
    <cfRule type="containsText" dxfId="696" priority="1" operator="containsText" text="A">
      <formula>NOT(ISERROR(SEARCH("A",AG2)))</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DAE74-9DDA-499C-9413-2D588E13EE36}">
  <dimension ref="A2:D39"/>
  <sheetViews>
    <sheetView workbookViewId="0">
      <selection activeCell="C10" sqref="C10"/>
    </sheetView>
  </sheetViews>
  <sheetFormatPr defaultRowHeight="14.5" x14ac:dyDescent="0.35"/>
  <cols>
    <col min="1" max="1" width="6.7265625" customWidth="1"/>
    <col min="2" max="2" width="32.90625" customWidth="1"/>
    <col min="3" max="3" width="28.26953125" customWidth="1"/>
    <col min="4" max="4" width="17.08984375" customWidth="1"/>
  </cols>
  <sheetData>
    <row r="2" spans="1:4" ht="21" x14ac:dyDescent="0.5">
      <c r="A2" s="222" t="s">
        <v>369</v>
      </c>
      <c r="B2" s="222"/>
      <c r="C2" s="222"/>
      <c r="D2" s="222"/>
    </row>
    <row r="4" spans="1:4" x14ac:dyDescent="0.35">
      <c r="A4" s="91" t="s">
        <v>367</v>
      </c>
    </row>
    <row r="6" spans="1:4" s="91" customFormat="1" x14ac:dyDescent="0.35">
      <c r="A6" s="109" t="s">
        <v>4</v>
      </c>
      <c r="B6" s="109" t="s">
        <v>299</v>
      </c>
      <c r="C6" s="109" t="s">
        <v>368</v>
      </c>
      <c r="D6" s="109" t="s">
        <v>61</v>
      </c>
    </row>
    <row r="7" spans="1:4" ht="17.5" customHeight="1" x14ac:dyDescent="0.35">
      <c r="A7" s="32"/>
      <c r="B7" s="32"/>
      <c r="C7" s="32"/>
      <c r="D7" s="32"/>
    </row>
    <row r="8" spans="1:4" ht="17.5" customHeight="1" x14ac:dyDescent="0.35">
      <c r="A8" s="32"/>
      <c r="B8" s="32"/>
      <c r="C8" s="32"/>
      <c r="D8" s="32"/>
    </row>
    <row r="9" spans="1:4" ht="17.5" customHeight="1" x14ac:dyDescent="0.35">
      <c r="A9" s="32"/>
      <c r="B9" s="32"/>
      <c r="C9" s="32"/>
      <c r="D9" s="32"/>
    </row>
    <row r="10" spans="1:4" ht="17.5" customHeight="1" x14ac:dyDescent="0.35">
      <c r="A10" s="32"/>
      <c r="B10" s="32"/>
      <c r="C10" s="32"/>
      <c r="D10" s="32"/>
    </row>
    <row r="11" spans="1:4" ht="17.5" customHeight="1" x14ac:dyDescent="0.35">
      <c r="A11" s="32"/>
      <c r="B11" s="32"/>
      <c r="C11" s="32"/>
      <c r="D11" s="32"/>
    </row>
    <row r="12" spans="1:4" ht="17.5" customHeight="1" x14ac:dyDescent="0.35">
      <c r="A12" s="32"/>
      <c r="B12" s="32"/>
      <c r="C12" s="32"/>
      <c r="D12" s="32"/>
    </row>
    <row r="13" spans="1:4" ht="17.5" customHeight="1" x14ac:dyDescent="0.35">
      <c r="A13" s="32"/>
      <c r="B13" s="32"/>
      <c r="C13" s="32"/>
      <c r="D13" s="32"/>
    </row>
    <row r="14" spans="1:4" ht="17.5" customHeight="1" x14ac:dyDescent="0.35">
      <c r="A14" s="32"/>
      <c r="B14" s="32"/>
      <c r="C14" s="32"/>
      <c r="D14" s="32"/>
    </row>
    <row r="15" spans="1:4" ht="17.5" customHeight="1" x14ac:dyDescent="0.35">
      <c r="A15" s="32"/>
      <c r="B15" s="32"/>
      <c r="C15" s="32"/>
      <c r="D15" s="32"/>
    </row>
    <row r="16" spans="1:4" ht="17.5" customHeight="1" x14ac:dyDescent="0.35">
      <c r="A16" s="32"/>
      <c r="B16" s="32"/>
      <c r="C16" s="32"/>
      <c r="D16" s="32"/>
    </row>
    <row r="17" spans="1:4" ht="17.5" customHeight="1" x14ac:dyDescent="0.35">
      <c r="A17" s="32"/>
      <c r="B17" s="32"/>
      <c r="C17" s="32"/>
      <c r="D17" s="32"/>
    </row>
    <row r="18" spans="1:4" ht="17.5" customHeight="1" x14ac:dyDescent="0.35">
      <c r="A18" s="32"/>
      <c r="B18" s="32"/>
      <c r="C18" s="32"/>
      <c r="D18" s="32"/>
    </row>
    <row r="19" spans="1:4" ht="17.5" customHeight="1" x14ac:dyDescent="0.35">
      <c r="A19" s="32"/>
      <c r="B19" s="32"/>
      <c r="C19" s="32"/>
      <c r="D19" s="32"/>
    </row>
    <row r="20" spans="1:4" ht="17.5" customHeight="1" x14ac:dyDescent="0.35">
      <c r="A20" s="32"/>
      <c r="B20" s="32"/>
      <c r="C20" s="32"/>
      <c r="D20" s="32"/>
    </row>
    <row r="21" spans="1:4" ht="17.5" customHeight="1" x14ac:dyDescent="0.35">
      <c r="A21" s="32"/>
      <c r="B21" s="32"/>
      <c r="C21" s="32"/>
      <c r="D21" s="32"/>
    </row>
    <row r="22" spans="1:4" ht="17.5" customHeight="1" x14ac:dyDescent="0.35">
      <c r="A22" s="32"/>
      <c r="B22" s="32"/>
      <c r="C22" s="32"/>
      <c r="D22" s="32"/>
    </row>
    <row r="23" spans="1:4" ht="17.5" customHeight="1" x14ac:dyDescent="0.35">
      <c r="A23" s="32"/>
      <c r="B23" s="32"/>
      <c r="C23" s="32"/>
      <c r="D23" s="32"/>
    </row>
    <row r="24" spans="1:4" ht="17.5" customHeight="1" x14ac:dyDescent="0.35">
      <c r="A24" s="32"/>
      <c r="B24" s="32"/>
      <c r="C24" s="32"/>
      <c r="D24" s="32"/>
    </row>
    <row r="25" spans="1:4" ht="17.5" customHeight="1" x14ac:dyDescent="0.35">
      <c r="A25" s="32"/>
      <c r="B25" s="32"/>
      <c r="C25" s="32"/>
      <c r="D25" s="32"/>
    </row>
    <row r="26" spans="1:4" ht="17.5" customHeight="1" x14ac:dyDescent="0.35">
      <c r="A26" s="32"/>
      <c r="B26" s="32"/>
      <c r="C26" s="32"/>
      <c r="D26" s="32"/>
    </row>
    <row r="27" spans="1:4" ht="17.5" customHeight="1" x14ac:dyDescent="0.35">
      <c r="A27" s="32"/>
      <c r="B27" s="32"/>
      <c r="C27" s="32"/>
      <c r="D27" s="32"/>
    </row>
    <row r="28" spans="1:4" ht="17.5" customHeight="1" x14ac:dyDescent="0.35">
      <c r="A28" s="32"/>
      <c r="B28" s="32"/>
      <c r="C28" s="32"/>
      <c r="D28" s="32"/>
    </row>
    <row r="29" spans="1:4" ht="17.5" customHeight="1" x14ac:dyDescent="0.35">
      <c r="A29" s="32"/>
      <c r="B29" s="32"/>
      <c r="C29" s="32"/>
      <c r="D29" s="32"/>
    </row>
    <row r="30" spans="1:4" ht="17.5" customHeight="1" x14ac:dyDescent="0.35">
      <c r="A30" s="32"/>
      <c r="B30" s="32"/>
      <c r="C30" s="32"/>
      <c r="D30" s="32"/>
    </row>
    <row r="31" spans="1:4" ht="17.5" customHeight="1" x14ac:dyDescent="0.35">
      <c r="A31" s="32"/>
      <c r="B31" s="32"/>
      <c r="C31" s="32"/>
      <c r="D31" s="32"/>
    </row>
    <row r="32" spans="1:4" ht="17.5" customHeight="1" x14ac:dyDescent="0.35">
      <c r="A32" s="32"/>
      <c r="B32" s="32"/>
      <c r="C32" s="32"/>
      <c r="D32" s="32"/>
    </row>
    <row r="33" spans="1:4" ht="17.5" customHeight="1" x14ac:dyDescent="0.35">
      <c r="A33" s="32"/>
      <c r="B33" s="32"/>
      <c r="C33" s="32"/>
      <c r="D33" s="32"/>
    </row>
    <row r="34" spans="1:4" ht="17.5" customHeight="1" x14ac:dyDescent="0.35">
      <c r="A34" s="32"/>
      <c r="B34" s="32"/>
      <c r="C34" s="32"/>
      <c r="D34" s="32"/>
    </row>
    <row r="35" spans="1:4" ht="17.5" customHeight="1" x14ac:dyDescent="0.35">
      <c r="A35" s="32"/>
      <c r="B35" s="32"/>
      <c r="C35" s="32"/>
      <c r="D35" s="32"/>
    </row>
    <row r="36" spans="1:4" ht="17.5" customHeight="1" x14ac:dyDescent="0.35">
      <c r="A36" s="32"/>
      <c r="B36" s="32"/>
      <c r="C36" s="32"/>
      <c r="D36" s="32"/>
    </row>
    <row r="37" spans="1:4" ht="17.5" customHeight="1" x14ac:dyDescent="0.35">
      <c r="A37" s="32"/>
      <c r="B37" s="32"/>
      <c r="C37" s="32"/>
      <c r="D37" s="32"/>
    </row>
    <row r="38" spans="1:4" ht="17.5" customHeight="1" x14ac:dyDescent="0.35">
      <c r="A38" s="32"/>
      <c r="B38" s="32"/>
      <c r="C38" s="32"/>
      <c r="D38" s="32"/>
    </row>
    <row r="39" spans="1:4" ht="17.5" customHeight="1" x14ac:dyDescent="0.35">
      <c r="A39" s="32"/>
      <c r="B39" s="32"/>
      <c r="C39" s="32"/>
      <c r="D39" s="32"/>
    </row>
  </sheetData>
  <mergeCells count="1">
    <mergeCell ref="A2:D2"/>
  </mergeCell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B065B-7CFD-448E-A2BE-8F34929677A1}">
  <dimension ref="A1:I40"/>
  <sheetViews>
    <sheetView view="pageBreakPreview" zoomScale="130" zoomScaleNormal="100" zoomScaleSheetLayoutView="130" workbookViewId="0">
      <pane ySplit="1" topLeftCell="A2" activePane="bottomLeft" state="frozen"/>
      <selection pane="bottomLeft" activeCell="J8" sqref="J8"/>
    </sheetView>
  </sheetViews>
  <sheetFormatPr defaultRowHeight="26" x14ac:dyDescent="0.6"/>
  <cols>
    <col min="1" max="1" width="4.7265625" style="182" customWidth="1"/>
    <col min="2" max="2" width="19.54296875" style="192" customWidth="1"/>
    <col min="3" max="3" width="16" style="182" bestFit="1" customWidth="1"/>
    <col min="4" max="4" width="16.36328125" style="182" bestFit="1" customWidth="1"/>
    <col min="5" max="5" width="4.81640625" style="192" customWidth="1"/>
    <col min="6" max="6" width="4.7265625" style="192" customWidth="1"/>
    <col min="7" max="7" width="11" style="192" customWidth="1"/>
    <col min="8" max="8" width="12.36328125" style="192" customWidth="1"/>
    <col min="9" max="9" width="18.26953125" style="192" customWidth="1"/>
    <col min="10" max="16384" width="8.7265625" style="192"/>
  </cols>
  <sheetData>
    <row r="1" spans="1:9" s="141" customFormat="1" ht="18.5" x14ac:dyDescent="0.45">
      <c r="A1" s="197"/>
      <c r="B1" s="197" t="s">
        <v>655</v>
      </c>
      <c r="C1" s="197" t="s">
        <v>656</v>
      </c>
      <c r="D1" s="197" t="s">
        <v>657</v>
      </c>
      <c r="F1" s="197"/>
      <c r="G1" s="197" t="s">
        <v>655</v>
      </c>
      <c r="H1" s="197" t="s">
        <v>656</v>
      </c>
      <c r="I1" s="197" t="s">
        <v>657</v>
      </c>
    </row>
    <row r="2" spans="1:9" s="151" customFormat="1" ht="17.5" customHeight="1" x14ac:dyDescent="0.45">
      <c r="A2" s="198">
        <v>1</v>
      </c>
      <c r="B2" s="195" t="s">
        <v>672</v>
      </c>
      <c r="C2" s="201" t="s">
        <v>658</v>
      </c>
      <c r="D2" s="201" t="s">
        <v>659</v>
      </c>
      <c r="F2" s="198">
        <v>11</v>
      </c>
      <c r="G2" s="195" t="s">
        <v>688</v>
      </c>
      <c r="H2" s="201" t="s">
        <v>689</v>
      </c>
      <c r="I2" s="201" t="s">
        <v>690</v>
      </c>
    </row>
    <row r="3" spans="1:9" s="151" customFormat="1" ht="17.5" customHeight="1" x14ac:dyDescent="0.45">
      <c r="A3" s="198">
        <v>2</v>
      </c>
      <c r="B3" s="195" t="s">
        <v>673</v>
      </c>
      <c r="C3" s="201" t="s">
        <v>660</v>
      </c>
      <c r="D3" s="201" t="s">
        <v>661</v>
      </c>
      <c r="F3" s="198">
        <v>12</v>
      </c>
      <c r="G3" s="195" t="s">
        <v>691</v>
      </c>
      <c r="H3" s="201" t="s">
        <v>692</v>
      </c>
      <c r="I3" s="201" t="s">
        <v>661</v>
      </c>
    </row>
    <row r="4" spans="1:9" s="151" customFormat="1" ht="17.5" customHeight="1" x14ac:dyDescent="0.45">
      <c r="A4" s="198">
        <v>3</v>
      </c>
      <c r="B4" s="195" t="s">
        <v>674</v>
      </c>
      <c r="C4" s="201" t="s">
        <v>662</v>
      </c>
      <c r="D4" s="201" t="s">
        <v>663</v>
      </c>
      <c r="F4" s="198">
        <v>13</v>
      </c>
      <c r="G4" s="195" t="s">
        <v>693</v>
      </c>
      <c r="H4" s="201" t="s">
        <v>694</v>
      </c>
      <c r="I4" s="201" t="s">
        <v>695</v>
      </c>
    </row>
    <row r="5" spans="1:9" s="151" customFormat="1" ht="17.5" customHeight="1" x14ac:dyDescent="0.45">
      <c r="A5" s="198">
        <v>4</v>
      </c>
      <c r="B5" s="195" t="s">
        <v>675</v>
      </c>
      <c r="C5" s="201" t="s">
        <v>664</v>
      </c>
      <c r="D5" s="201" t="s">
        <v>665</v>
      </c>
      <c r="F5" s="198">
        <v>14</v>
      </c>
      <c r="G5" s="195" t="s">
        <v>696</v>
      </c>
      <c r="H5" s="201" t="s">
        <v>697</v>
      </c>
      <c r="I5" s="201" t="s">
        <v>698</v>
      </c>
    </row>
    <row r="6" spans="1:9" s="151" customFormat="1" ht="17.5" customHeight="1" x14ac:dyDescent="0.45">
      <c r="A6" s="198">
        <v>5</v>
      </c>
      <c r="B6" s="195" t="s">
        <v>676</v>
      </c>
      <c r="C6" s="201" t="s">
        <v>666</v>
      </c>
      <c r="D6" s="201" t="s">
        <v>667</v>
      </c>
      <c r="F6" s="198">
        <v>15</v>
      </c>
      <c r="G6" s="195" t="s">
        <v>699</v>
      </c>
      <c r="H6" s="201" t="s">
        <v>700</v>
      </c>
      <c r="I6" s="201" t="s">
        <v>700</v>
      </c>
    </row>
    <row r="7" spans="1:9" s="151" customFormat="1" ht="17.5" customHeight="1" x14ac:dyDescent="0.45">
      <c r="A7" s="198">
        <v>6</v>
      </c>
      <c r="B7" s="195" t="s">
        <v>677</v>
      </c>
      <c r="C7" s="201" t="s">
        <v>668</v>
      </c>
      <c r="D7" s="201" t="s">
        <v>669</v>
      </c>
      <c r="F7" s="198">
        <v>16</v>
      </c>
      <c r="G7" s="195" t="s">
        <v>701</v>
      </c>
      <c r="H7" s="201" t="s">
        <v>702</v>
      </c>
      <c r="I7" s="201" t="s">
        <v>703</v>
      </c>
    </row>
    <row r="8" spans="1:9" s="151" customFormat="1" ht="17.5" customHeight="1" x14ac:dyDescent="0.45">
      <c r="A8" s="198">
        <v>7</v>
      </c>
      <c r="B8" s="195" t="s">
        <v>678</v>
      </c>
      <c r="C8" s="201" t="s">
        <v>670</v>
      </c>
      <c r="D8" s="201" t="s">
        <v>671</v>
      </c>
      <c r="F8" s="198">
        <v>17</v>
      </c>
      <c r="G8" s="195" t="s">
        <v>704</v>
      </c>
      <c r="H8" s="201" t="s">
        <v>705</v>
      </c>
      <c r="I8" s="201" t="s">
        <v>706</v>
      </c>
    </row>
    <row r="9" spans="1:9" s="151" customFormat="1" ht="17.5" customHeight="1" x14ac:dyDescent="0.45">
      <c r="A9" s="198">
        <v>8</v>
      </c>
      <c r="B9" s="195" t="s">
        <v>679</v>
      </c>
      <c r="C9" s="201" t="s">
        <v>680</v>
      </c>
      <c r="D9" s="201" t="s">
        <v>681</v>
      </c>
      <c r="F9" s="198">
        <v>18</v>
      </c>
      <c r="G9" s="195" t="s">
        <v>707</v>
      </c>
      <c r="H9" s="201" t="s">
        <v>708</v>
      </c>
      <c r="I9" s="201" t="s">
        <v>709</v>
      </c>
    </row>
    <row r="10" spans="1:9" s="151" customFormat="1" ht="17.5" customHeight="1" x14ac:dyDescent="0.45">
      <c r="A10" s="198">
        <v>9</v>
      </c>
      <c r="B10" s="195" t="s">
        <v>682</v>
      </c>
      <c r="C10" s="201" t="s">
        <v>683</v>
      </c>
      <c r="D10" s="201" t="s">
        <v>684</v>
      </c>
      <c r="F10" s="198">
        <v>19</v>
      </c>
      <c r="G10" s="195" t="s">
        <v>710</v>
      </c>
      <c r="H10" s="201" t="s">
        <v>711</v>
      </c>
      <c r="I10" s="201" t="s">
        <v>712</v>
      </c>
    </row>
    <row r="11" spans="1:9" s="151" customFormat="1" ht="17.5" customHeight="1" x14ac:dyDescent="0.45">
      <c r="A11" s="198">
        <v>10</v>
      </c>
      <c r="B11" s="195" t="s">
        <v>685</v>
      </c>
      <c r="C11" s="201" t="s">
        <v>686</v>
      </c>
      <c r="D11" s="201" t="s">
        <v>687</v>
      </c>
      <c r="F11" s="198">
        <v>20</v>
      </c>
      <c r="G11" s="195" t="s">
        <v>713</v>
      </c>
      <c r="H11" s="201" t="s">
        <v>714</v>
      </c>
      <c r="I11" s="201" t="s">
        <v>715</v>
      </c>
    </row>
    <row r="12" spans="1:9" s="151" customFormat="1" ht="17.5" customHeight="1" x14ac:dyDescent="0.6">
      <c r="F12" s="195"/>
      <c r="G12" s="196"/>
      <c r="H12" s="191"/>
      <c r="I12" s="191"/>
    </row>
    <row r="13" spans="1:9" s="151" customFormat="1" ht="17.5" customHeight="1" x14ac:dyDescent="0.45">
      <c r="F13" s="195"/>
      <c r="G13" s="196"/>
      <c r="H13" s="196"/>
    </row>
    <row r="14" spans="1:9" s="151" customFormat="1" ht="17.5" customHeight="1" x14ac:dyDescent="0.45">
      <c r="F14" s="195"/>
      <c r="G14" s="196"/>
      <c r="H14" s="196"/>
    </row>
    <row r="15" spans="1:9" s="151" customFormat="1" ht="17.5" customHeight="1" x14ac:dyDescent="0.45">
      <c r="F15" s="195"/>
      <c r="G15" s="196"/>
      <c r="H15" s="196"/>
    </row>
    <row r="16" spans="1:9" s="151" customFormat="1" ht="17.5" customHeight="1" x14ac:dyDescent="0.45">
      <c r="F16" s="195"/>
      <c r="G16" s="196"/>
      <c r="H16" s="196"/>
    </row>
    <row r="17" spans="1:8" s="151" customFormat="1" ht="17.5" customHeight="1" x14ac:dyDescent="0.45">
      <c r="F17" s="195"/>
      <c r="G17" s="196"/>
      <c r="H17" s="196"/>
    </row>
    <row r="18" spans="1:8" s="151" customFormat="1" ht="17.5" customHeight="1" x14ac:dyDescent="0.45">
      <c r="F18" s="195"/>
      <c r="G18" s="196"/>
      <c r="H18" s="196"/>
    </row>
    <row r="19" spans="1:8" s="151" customFormat="1" ht="17.5" customHeight="1" x14ac:dyDescent="0.45">
      <c r="F19" s="195"/>
      <c r="G19" s="196"/>
      <c r="H19" s="196"/>
    </row>
    <row r="20" spans="1:8" s="151" customFormat="1" ht="17.5" customHeight="1" x14ac:dyDescent="0.45">
      <c r="F20" s="195"/>
      <c r="G20" s="196"/>
      <c r="H20" s="196"/>
    </row>
    <row r="21" spans="1:8" s="151" customFormat="1" ht="17.5" customHeight="1" x14ac:dyDescent="0.45">
      <c r="F21" s="195"/>
      <c r="G21" s="196"/>
      <c r="H21" s="196"/>
    </row>
    <row r="22" spans="1:8" ht="17.5" customHeight="1" x14ac:dyDescent="0.6">
      <c r="A22" s="199"/>
      <c r="B22" s="190"/>
      <c r="F22" s="190"/>
      <c r="G22" s="191"/>
      <c r="H22" s="191"/>
    </row>
    <row r="23" spans="1:8" ht="17.5" customHeight="1" x14ac:dyDescent="0.6">
      <c r="A23" s="199"/>
      <c r="B23" s="190"/>
      <c r="C23" s="191"/>
      <c r="D23" s="191"/>
      <c r="F23" s="190"/>
      <c r="G23" s="191"/>
      <c r="H23" s="191"/>
    </row>
    <row r="24" spans="1:8" ht="17.5" customHeight="1" x14ac:dyDescent="0.6">
      <c r="A24" s="199"/>
      <c r="B24" s="190"/>
      <c r="C24" s="191"/>
      <c r="D24" s="191"/>
      <c r="F24" s="190"/>
      <c r="G24" s="191"/>
      <c r="H24" s="191"/>
    </row>
    <row r="25" spans="1:8" ht="17.5" customHeight="1" x14ac:dyDescent="0.6">
      <c r="A25" s="199"/>
      <c r="B25" s="190"/>
      <c r="C25" s="191"/>
      <c r="D25" s="191"/>
      <c r="F25" s="190"/>
      <c r="G25" s="191"/>
      <c r="H25" s="191"/>
    </row>
    <row r="26" spans="1:8" ht="17.5" customHeight="1" x14ac:dyDescent="0.6">
      <c r="A26" s="199"/>
      <c r="B26" s="190"/>
      <c r="C26" s="191"/>
      <c r="D26" s="191"/>
      <c r="F26" s="190"/>
      <c r="G26" s="191"/>
      <c r="H26" s="191"/>
    </row>
    <row r="27" spans="1:8" ht="17.5" customHeight="1" x14ac:dyDescent="0.6">
      <c r="A27" s="199"/>
      <c r="B27" s="190"/>
      <c r="C27" s="191"/>
      <c r="D27" s="191"/>
      <c r="F27" s="190"/>
      <c r="G27" s="191"/>
      <c r="H27" s="191"/>
    </row>
    <row r="28" spans="1:8" ht="17.5" customHeight="1" x14ac:dyDescent="0.6">
      <c r="A28" s="200"/>
      <c r="B28" s="193"/>
      <c r="F28" s="190"/>
      <c r="G28" s="191"/>
      <c r="H28" s="191"/>
    </row>
    <row r="29" spans="1:8" ht="17.5" customHeight="1" x14ac:dyDescent="0.6">
      <c r="A29" s="199"/>
      <c r="B29" s="190"/>
      <c r="C29" s="194"/>
      <c r="D29" s="191"/>
      <c r="F29" s="190"/>
      <c r="G29" s="191"/>
      <c r="H29" s="191"/>
    </row>
    <row r="30" spans="1:8" ht="17.5" customHeight="1" x14ac:dyDescent="0.6">
      <c r="A30" s="199"/>
      <c r="B30" s="190"/>
      <c r="C30" s="194"/>
      <c r="D30" s="191"/>
      <c r="F30" s="190"/>
      <c r="G30" s="191"/>
      <c r="H30" s="191"/>
    </row>
    <row r="31" spans="1:8" ht="17.5" customHeight="1" x14ac:dyDescent="0.6">
      <c r="A31" s="199"/>
      <c r="B31" s="190"/>
      <c r="C31" s="194"/>
      <c r="D31" s="191"/>
      <c r="F31" s="190"/>
      <c r="G31" s="191"/>
      <c r="H31" s="191"/>
    </row>
    <row r="32" spans="1:8" ht="17.5" customHeight="1" x14ac:dyDescent="0.6">
      <c r="A32" s="199"/>
      <c r="B32" s="190"/>
      <c r="C32" s="194"/>
      <c r="D32" s="191"/>
      <c r="F32" s="190"/>
      <c r="G32" s="191"/>
      <c r="H32" s="191"/>
    </row>
    <row r="33" spans="1:8" ht="17.5" customHeight="1" x14ac:dyDescent="0.6">
      <c r="A33" s="199"/>
      <c r="B33" s="190"/>
      <c r="C33" s="194"/>
      <c r="D33" s="191"/>
      <c r="F33" s="190"/>
      <c r="G33" s="191"/>
      <c r="H33" s="191"/>
    </row>
    <row r="34" spans="1:8" ht="17.5" customHeight="1" x14ac:dyDescent="0.6">
      <c r="A34" s="199"/>
      <c r="B34" s="190"/>
      <c r="C34" s="194"/>
      <c r="D34" s="191"/>
      <c r="F34" s="190"/>
      <c r="G34" s="191"/>
      <c r="H34" s="191"/>
    </row>
    <row r="35" spans="1:8" ht="17.5" customHeight="1" x14ac:dyDescent="0.6">
      <c r="A35" s="199"/>
      <c r="B35" s="190"/>
      <c r="C35" s="194"/>
      <c r="D35" s="191"/>
      <c r="F35" s="190"/>
      <c r="G35" s="191"/>
      <c r="H35" s="191"/>
    </row>
    <row r="36" spans="1:8" ht="17.5" customHeight="1" x14ac:dyDescent="0.6">
      <c r="A36" s="199"/>
      <c r="B36" s="190"/>
      <c r="C36" s="194"/>
      <c r="D36" s="191"/>
      <c r="F36" s="190"/>
      <c r="G36" s="191"/>
      <c r="H36" s="191"/>
    </row>
    <row r="37" spans="1:8" ht="17.5" customHeight="1" x14ac:dyDescent="0.6">
      <c r="F37" s="190"/>
      <c r="G37" s="191"/>
      <c r="H37" s="191"/>
    </row>
    <row r="38" spans="1:8" ht="17.5" customHeight="1" x14ac:dyDescent="0.6"/>
    <row r="39" spans="1:8" ht="17.5" customHeight="1" x14ac:dyDescent="0.6"/>
    <row r="40" spans="1:8" ht="17.5" customHeight="1" x14ac:dyDescent="0.6"/>
  </sheetData>
  <sortState ref="F16:H38">
    <sortCondition ref="F16"/>
  </sortState>
  <dataValidations count="1">
    <dataValidation allowBlank="1" showInputMessage="1" prompt="Do not type name of learners here. Go to INPUT DATA sheet." sqref="F12:F14 F16:F37 B29:B36 G2:G4 B9:B11 G6:G11 B22:B27" xr:uid="{D80F1B67-F869-43E2-8EAE-072B9D7D4799}"/>
  </dataValidations>
  <printOptions horizontalCentered="1"/>
  <pageMargins left="0.70866141732283472" right="0.70866141732283472" top="0.19685039370078741" bottom="0.19685039370078741" header="0.31496062992125984" footer="0.31496062992125984"/>
  <pageSetup paperSize="9" scale="84"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0DA7-8A73-4E74-B546-E9498450B7F4}">
  <dimension ref="A1:S27"/>
  <sheetViews>
    <sheetView zoomScale="90" zoomScaleNormal="90" workbookViewId="0">
      <selection activeCell="L4" sqref="L4"/>
    </sheetView>
  </sheetViews>
  <sheetFormatPr defaultRowHeight="14.5" x14ac:dyDescent="0.35"/>
  <cols>
    <col min="1" max="1" width="11.1796875" customWidth="1"/>
    <col min="2" max="2" width="20.90625" customWidth="1"/>
    <col min="3" max="3" width="17.1796875" customWidth="1"/>
    <col min="4" max="4" width="27.54296875" customWidth="1"/>
    <col min="5" max="5" width="9.453125" customWidth="1"/>
    <col min="6" max="6" width="9.7265625" bestFit="1" customWidth="1"/>
    <col min="7" max="10" width="10.08984375" bestFit="1" customWidth="1"/>
    <col min="11" max="11" width="12" bestFit="1" customWidth="1"/>
    <col min="12" max="12" width="9.26953125" customWidth="1"/>
    <col min="13" max="13" width="10.6328125" bestFit="1" customWidth="1"/>
    <col min="17" max="17" width="22.1796875" bestFit="1" customWidth="1"/>
    <col min="18" max="18" width="9.08984375" style="18" bestFit="1" customWidth="1"/>
  </cols>
  <sheetData>
    <row r="1" spans="1:19" x14ac:dyDescent="0.35">
      <c r="G1">
        <f>1299/12</f>
        <v>108.25</v>
      </c>
      <c r="H1" s="115">
        <f>1299/11</f>
        <v>118.09090909090909</v>
      </c>
      <c r="K1">
        <f>1299/11</f>
        <v>118.09090909090909</v>
      </c>
      <c r="L1">
        <v>619</v>
      </c>
      <c r="M1" s="18">
        <f>1299/14</f>
        <v>92.785714285714292</v>
      </c>
    </row>
    <row r="2" spans="1:19" x14ac:dyDescent="0.35">
      <c r="B2" s="91" t="s">
        <v>408</v>
      </c>
      <c r="C2" t="s">
        <v>387</v>
      </c>
      <c r="D2" t="s">
        <v>388</v>
      </c>
      <c r="F2" s="112">
        <v>45261</v>
      </c>
      <c r="G2" s="112">
        <v>45292</v>
      </c>
      <c r="H2" s="112">
        <v>45323</v>
      </c>
      <c r="I2" s="112">
        <v>45352</v>
      </c>
      <c r="J2" s="112">
        <v>45383</v>
      </c>
      <c r="K2" s="112">
        <v>45413</v>
      </c>
      <c r="L2" s="181" t="s">
        <v>616</v>
      </c>
      <c r="M2" s="181" t="s">
        <v>639</v>
      </c>
    </row>
    <row r="3" spans="1:19" x14ac:dyDescent="0.35">
      <c r="A3" t="s">
        <v>375</v>
      </c>
      <c r="B3" t="s">
        <v>407</v>
      </c>
      <c r="C3" t="s">
        <v>427</v>
      </c>
      <c r="D3" t="s">
        <v>406</v>
      </c>
      <c r="F3" s="18">
        <v>80</v>
      </c>
      <c r="G3" s="18">
        <v>109</v>
      </c>
      <c r="H3" s="18">
        <v>109</v>
      </c>
      <c r="I3" s="18">
        <v>109</v>
      </c>
      <c r="J3" s="18">
        <v>109</v>
      </c>
      <c r="K3" s="18">
        <v>118</v>
      </c>
      <c r="L3" s="18">
        <v>57</v>
      </c>
      <c r="M3" s="18"/>
      <c r="N3" s="18">
        <v>2</v>
      </c>
    </row>
    <row r="4" spans="1:19" x14ac:dyDescent="0.35">
      <c r="A4" t="s">
        <v>376</v>
      </c>
      <c r="B4" t="s">
        <v>407</v>
      </c>
      <c r="C4" t="s">
        <v>426</v>
      </c>
      <c r="D4" t="s">
        <v>411</v>
      </c>
      <c r="F4" s="18">
        <v>80</v>
      </c>
      <c r="G4" s="18">
        <v>109</v>
      </c>
      <c r="H4" s="18">
        <v>109</v>
      </c>
      <c r="I4" s="18">
        <v>109</v>
      </c>
      <c r="J4" s="18">
        <v>93</v>
      </c>
      <c r="K4" s="18">
        <v>118</v>
      </c>
      <c r="L4" s="18">
        <v>57</v>
      </c>
      <c r="M4" s="18"/>
      <c r="N4" s="18">
        <v>25</v>
      </c>
    </row>
    <row r="5" spans="1:19" x14ac:dyDescent="0.35">
      <c r="A5" t="s">
        <v>377</v>
      </c>
      <c r="B5" t="s">
        <v>407</v>
      </c>
      <c r="C5" t="s">
        <v>641</v>
      </c>
      <c r="D5" t="s">
        <v>438</v>
      </c>
      <c r="F5" s="18">
        <v>80</v>
      </c>
      <c r="G5" s="18">
        <v>109</v>
      </c>
      <c r="H5" s="18">
        <v>109</v>
      </c>
      <c r="I5" s="18">
        <v>109</v>
      </c>
      <c r="J5" s="18">
        <v>109</v>
      </c>
      <c r="K5" s="18">
        <v>118</v>
      </c>
      <c r="L5" s="18">
        <v>57</v>
      </c>
      <c r="M5" s="18"/>
    </row>
    <row r="6" spans="1:19" x14ac:dyDescent="0.35">
      <c r="A6" t="s">
        <v>378</v>
      </c>
      <c r="B6" t="s">
        <v>407</v>
      </c>
      <c r="C6" t="s">
        <v>424</v>
      </c>
      <c r="D6" t="s">
        <v>391</v>
      </c>
      <c r="F6" s="18">
        <v>80</v>
      </c>
      <c r="G6" s="18">
        <v>109</v>
      </c>
      <c r="H6" s="18">
        <v>109</v>
      </c>
      <c r="I6" s="18">
        <v>109</v>
      </c>
      <c r="J6" s="85">
        <v>109</v>
      </c>
      <c r="K6" s="85">
        <v>118</v>
      </c>
      <c r="L6" s="85">
        <v>57</v>
      </c>
      <c r="M6" s="85"/>
      <c r="N6" s="18">
        <v>10</v>
      </c>
      <c r="O6" s="18"/>
      <c r="P6" s="18"/>
      <c r="Q6" s="18"/>
      <c r="S6" s="18"/>
    </row>
    <row r="7" spans="1:19" x14ac:dyDescent="0.35">
      <c r="A7" t="s">
        <v>379</v>
      </c>
      <c r="B7" t="s">
        <v>409</v>
      </c>
      <c r="C7" t="s">
        <v>425</v>
      </c>
      <c r="D7" t="s">
        <v>415</v>
      </c>
      <c r="F7" s="18">
        <v>80</v>
      </c>
      <c r="G7" s="18">
        <v>109</v>
      </c>
      <c r="H7" s="18">
        <v>109</v>
      </c>
      <c r="I7" s="18">
        <v>109</v>
      </c>
      <c r="J7" s="18">
        <v>109</v>
      </c>
      <c r="K7" s="18">
        <v>118</v>
      </c>
      <c r="L7" s="18">
        <v>57</v>
      </c>
      <c r="M7" s="18"/>
      <c r="N7" s="18">
        <v>50</v>
      </c>
    </row>
    <row r="8" spans="1:19" s="129" customFormat="1" x14ac:dyDescent="0.35">
      <c r="A8" s="129" t="s">
        <v>381</v>
      </c>
      <c r="B8" s="129" t="s">
        <v>409</v>
      </c>
      <c r="C8" s="129" t="s">
        <v>433</v>
      </c>
      <c r="D8" s="129" t="s">
        <v>435</v>
      </c>
      <c r="E8" s="129" t="s">
        <v>431</v>
      </c>
      <c r="F8" s="144">
        <v>80</v>
      </c>
      <c r="G8" s="144">
        <v>109</v>
      </c>
      <c r="H8" s="145">
        <v>109</v>
      </c>
      <c r="I8" s="145">
        <v>109</v>
      </c>
      <c r="J8" s="145">
        <v>109</v>
      </c>
      <c r="K8" s="145"/>
      <c r="L8" s="145"/>
      <c r="M8" s="145"/>
      <c r="R8" s="144"/>
    </row>
    <row r="9" spans="1:19" x14ac:dyDescent="0.35">
      <c r="A9" t="s">
        <v>383</v>
      </c>
      <c r="B9" t="s">
        <v>409</v>
      </c>
      <c r="C9" t="s">
        <v>416</v>
      </c>
      <c r="D9" t="s">
        <v>417</v>
      </c>
      <c r="F9" s="18">
        <v>80</v>
      </c>
      <c r="G9" s="18">
        <v>109</v>
      </c>
      <c r="H9" s="18">
        <v>109</v>
      </c>
      <c r="I9" s="18">
        <v>109</v>
      </c>
      <c r="J9" s="18">
        <v>109</v>
      </c>
      <c r="K9" s="18">
        <v>118</v>
      </c>
      <c r="L9" s="18">
        <v>57</v>
      </c>
      <c r="M9" s="18"/>
    </row>
    <row r="10" spans="1:19" x14ac:dyDescent="0.35">
      <c r="A10" t="s">
        <v>384</v>
      </c>
      <c r="B10" t="s">
        <v>409</v>
      </c>
      <c r="C10" s="117" t="s">
        <v>418</v>
      </c>
      <c r="D10" t="s">
        <v>446</v>
      </c>
      <c r="F10" s="18">
        <v>80</v>
      </c>
      <c r="G10" s="18">
        <v>109</v>
      </c>
      <c r="H10" s="18">
        <v>109</v>
      </c>
      <c r="I10" s="18">
        <v>109</v>
      </c>
      <c r="J10" s="18">
        <v>100</v>
      </c>
      <c r="K10" s="18">
        <v>118</v>
      </c>
      <c r="L10" s="18">
        <v>57</v>
      </c>
      <c r="M10" s="18"/>
      <c r="N10" s="18">
        <v>3</v>
      </c>
      <c r="O10" s="18" t="s">
        <v>428</v>
      </c>
    </row>
    <row r="11" spans="1:19" x14ac:dyDescent="0.35">
      <c r="A11" t="s">
        <v>382</v>
      </c>
      <c r="B11" t="s">
        <v>410</v>
      </c>
      <c r="C11" t="s">
        <v>419</v>
      </c>
      <c r="D11" t="s">
        <v>420</v>
      </c>
      <c r="F11" s="18">
        <v>80</v>
      </c>
      <c r="G11" s="18">
        <v>109</v>
      </c>
      <c r="H11" s="18">
        <v>109</v>
      </c>
      <c r="I11" s="18">
        <v>109</v>
      </c>
      <c r="J11" s="18">
        <v>109</v>
      </c>
      <c r="K11" s="18">
        <v>118</v>
      </c>
      <c r="L11" s="18">
        <v>57</v>
      </c>
      <c r="M11" s="18"/>
    </row>
    <row r="12" spans="1:19" x14ac:dyDescent="0.35">
      <c r="A12" t="s">
        <v>389</v>
      </c>
      <c r="B12" t="s">
        <v>410</v>
      </c>
      <c r="C12" t="s">
        <v>421</v>
      </c>
      <c r="D12" t="s">
        <v>436</v>
      </c>
      <c r="F12" s="18">
        <v>80</v>
      </c>
      <c r="G12" s="18">
        <v>109</v>
      </c>
      <c r="H12" s="18">
        <v>109</v>
      </c>
      <c r="I12" s="18">
        <v>109</v>
      </c>
      <c r="J12" s="18">
        <v>109</v>
      </c>
      <c r="K12" s="18">
        <v>118</v>
      </c>
      <c r="L12" s="18">
        <v>57</v>
      </c>
      <c r="M12" s="18"/>
      <c r="N12" s="18"/>
    </row>
    <row r="13" spans="1:19" x14ac:dyDescent="0.35">
      <c r="A13" t="s">
        <v>380</v>
      </c>
      <c r="B13" t="s">
        <v>410</v>
      </c>
      <c r="C13" t="s">
        <v>422</v>
      </c>
      <c r="D13" t="s">
        <v>437</v>
      </c>
      <c r="F13" s="18">
        <v>80</v>
      </c>
      <c r="G13" s="18">
        <v>109</v>
      </c>
      <c r="H13" s="18">
        <v>109</v>
      </c>
      <c r="I13" s="18">
        <v>109</v>
      </c>
      <c r="J13" s="18">
        <v>109</v>
      </c>
      <c r="K13" s="18">
        <v>118</v>
      </c>
      <c r="L13" s="18">
        <v>57</v>
      </c>
      <c r="M13" s="18"/>
    </row>
    <row r="14" spans="1:19" x14ac:dyDescent="0.35">
      <c r="A14" t="s">
        <v>385</v>
      </c>
      <c r="B14" t="s">
        <v>410</v>
      </c>
      <c r="C14" t="s">
        <v>413</v>
      </c>
      <c r="D14" t="s">
        <v>414</v>
      </c>
      <c r="F14" s="18">
        <v>80</v>
      </c>
      <c r="G14" s="18">
        <v>109</v>
      </c>
      <c r="H14" s="18">
        <v>109</v>
      </c>
      <c r="I14" s="18">
        <v>109</v>
      </c>
      <c r="J14" s="18">
        <v>109</v>
      </c>
      <c r="K14" s="18">
        <v>118</v>
      </c>
      <c r="L14" s="18">
        <v>57</v>
      </c>
      <c r="M14" s="18"/>
    </row>
    <row r="15" spans="1:19" x14ac:dyDescent="0.35">
      <c r="A15" t="s">
        <v>620</v>
      </c>
      <c r="B15" t="s">
        <v>621</v>
      </c>
      <c r="C15" t="s">
        <v>622</v>
      </c>
      <c r="D15" t="s">
        <v>623</v>
      </c>
      <c r="F15" s="18"/>
      <c r="G15" s="18"/>
      <c r="H15" s="18"/>
      <c r="I15" s="18"/>
      <c r="J15" s="18"/>
      <c r="K15" s="18"/>
      <c r="L15" s="18"/>
      <c r="M15" s="18"/>
    </row>
    <row r="16" spans="1:19" x14ac:dyDescent="0.35">
      <c r="A16" t="s">
        <v>637</v>
      </c>
      <c r="B16" t="s">
        <v>640</v>
      </c>
      <c r="D16" t="s">
        <v>782</v>
      </c>
      <c r="F16" s="18"/>
      <c r="G16" s="18"/>
      <c r="H16" s="18"/>
      <c r="I16" s="18"/>
      <c r="J16" s="18"/>
      <c r="K16" s="18"/>
      <c r="L16" s="18"/>
      <c r="M16" s="18"/>
    </row>
    <row r="17" spans="1:18" x14ac:dyDescent="0.35">
      <c r="A17" t="s">
        <v>638</v>
      </c>
      <c r="B17" t="s">
        <v>640</v>
      </c>
      <c r="F17" s="18"/>
      <c r="G17" s="18"/>
      <c r="H17" s="18"/>
      <c r="I17" s="18"/>
      <c r="J17" s="18"/>
      <c r="K17" s="18"/>
      <c r="L17" s="18"/>
      <c r="M17" s="18"/>
    </row>
    <row r="18" spans="1:18" x14ac:dyDescent="0.35">
      <c r="F18" s="18"/>
      <c r="G18" s="18"/>
      <c r="H18" s="18"/>
      <c r="I18" s="18"/>
      <c r="J18" s="18"/>
      <c r="K18" s="18"/>
      <c r="L18" s="18"/>
      <c r="M18" s="18"/>
    </row>
    <row r="19" spans="1:18" s="113" customFormat="1" ht="15.5" x14ac:dyDescent="0.35">
      <c r="A19" s="113" t="s">
        <v>449</v>
      </c>
      <c r="C19" s="140" t="s">
        <v>448</v>
      </c>
      <c r="F19" s="114">
        <f>SUM(F3:F14)</f>
        <v>960</v>
      </c>
      <c r="G19" s="114">
        <f t="shared" ref="G19:J19" si="0">SUM(G3:G14)</f>
        <v>1308</v>
      </c>
      <c r="H19" s="114">
        <f t="shared" si="0"/>
        <v>1308</v>
      </c>
      <c r="I19" s="114">
        <f t="shared" si="0"/>
        <v>1308</v>
      </c>
      <c r="J19" s="114">
        <f t="shared" si="0"/>
        <v>1283</v>
      </c>
      <c r="K19" s="114">
        <f>SUM(K3:K14)</f>
        <v>1298</v>
      </c>
      <c r="L19" s="114">
        <f>SUM(L3:L14)</f>
        <v>627</v>
      </c>
      <c r="M19" s="114">
        <f>SUM(M3:M14)</f>
        <v>0</v>
      </c>
      <c r="R19" s="114"/>
    </row>
    <row r="20" spans="1:18" x14ac:dyDescent="0.35">
      <c r="F20" s="18"/>
      <c r="G20" s="18">
        <f>G1*12</f>
        <v>1299</v>
      </c>
      <c r="H20" s="18"/>
      <c r="I20" s="18"/>
      <c r="J20" s="18"/>
      <c r="K20" s="18"/>
      <c r="L20" s="18"/>
      <c r="M20" s="18"/>
    </row>
    <row r="21" spans="1:18" x14ac:dyDescent="0.35">
      <c r="F21" s="18"/>
      <c r="G21" s="18">
        <f>G20-G19</f>
        <v>-9</v>
      </c>
      <c r="H21" s="18"/>
      <c r="I21" s="18"/>
      <c r="J21" s="18"/>
      <c r="K21" s="18"/>
      <c r="L21" s="18"/>
      <c r="M21" s="18"/>
    </row>
    <row r="22" spans="1:18" x14ac:dyDescent="0.35">
      <c r="N22">
        <f>619/11</f>
        <v>56.272727272727273</v>
      </c>
    </row>
    <row r="23" spans="1:18" x14ac:dyDescent="0.35">
      <c r="A23" t="s">
        <v>374</v>
      </c>
      <c r="F23" s="18">
        <v>80</v>
      </c>
      <c r="G23" s="18">
        <v>109</v>
      </c>
      <c r="H23" s="18"/>
      <c r="I23" s="18"/>
      <c r="J23" s="18"/>
      <c r="K23" s="18"/>
      <c r="L23" s="18"/>
      <c r="M23" s="18"/>
    </row>
    <row r="24" spans="1:18" x14ac:dyDescent="0.35">
      <c r="A24" t="s">
        <v>390</v>
      </c>
      <c r="D24" t="s">
        <v>423</v>
      </c>
      <c r="J24">
        <f>1299-450</f>
        <v>849</v>
      </c>
    </row>
    <row r="25" spans="1:18" x14ac:dyDescent="0.35">
      <c r="C25" t="s">
        <v>430</v>
      </c>
      <c r="D25" t="s">
        <v>429</v>
      </c>
    </row>
    <row r="26" spans="1:18" x14ac:dyDescent="0.35">
      <c r="A26" t="s">
        <v>617</v>
      </c>
      <c r="B26" t="s">
        <v>618</v>
      </c>
      <c r="D26" t="s">
        <v>619</v>
      </c>
      <c r="F26">
        <f>200-109</f>
        <v>91</v>
      </c>
      <c r="J26">
        <f>500-108</f>
        <v>392</v>
      </c>
    </row>
    <row r="27" spans="1:18" x14ac:dyDescent="0.35">
      <c r="F27">
        <f>220+F26</f>
        <v>311</v>
      </c>
    </row>
  </sheetData>
  <conditionalFormatting sqref="F27:F29 D30:E51">
    <cfRule type="duplicateValues" dxfId="15" priority="501"/>
  </conditionalFormatting>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A50DF-B29A-44D1-B258-9601ED06AC80}">
  <dimension ref="A1:I50"/>
  <sheetViews>
    <sheetView view="pageBreakPreview" topLeftCell="A9" zoomScale="90" zoomScaleNormal="100" zoomScaleSheetLayoutView="90" workbookViewId="0">
      <selection activeCell="B13" sqref="B13"/>
    </sheetView>
  </sheetViews>
  <sheetFormatPr defaultRowHeight="14.5" x14ac:dyDescent="0.35"/>
  <cols>
    <col min="1" max="1" width="6" style="2" customWidth="1"/>
    <col min="2" max="2" width="28.81640625" customWidth="1"/>
    <col min="3" max="3" width="11.36328125" style="2" customWidth="1"/>
    <col min="4" max="5" width="11.36328125" customWidth="1"/>
    <col min="6" max="6" width="11.36328125" style="2" customWidth="1"/>
    <col min="7" max="7" width="11.36328125" style="26" customWidth="1"/>
    <col min="8" max="8" width="13.08984375" style="42" bestFit="1" customWidth="1"/>
    <col min="9" max="9" width="22.54296875" customWidth="1"/>
  </cols>
  <sheetData>
    <row r="1" spans="1:9" ht="15.5" x14ac:dyDescent="0.35">
      <c r="A1" s="31" t="s">
        <v>68</v>
      </c>
    </row>
    <row r="2" spans="1:9" ht="15.5" x14ac:dyDescent="0.35">
      <c r="A2" s="31" t="s">
        <v>69</v>
      </c>
    </row>
    <row r="3" spans="1:9" ht="15.5" x14ac:dyDescent="0.35">
      <c r="A3" s="31" t="s">
        <v>70</v>
      </c>
    </row>
    <row r="4" spans="1:9" ht="15.5" x14ac:dyDescent="0.35">
      <c r="A4" s="31" t="s">
        <v>71</v>
      </c>
    </row>
    <row r="5" spans="1:9" x14ac:dyDescent="0.35">
      <c r="A5" s="35"/>
    </row>
    <row r="6" spans="1:9" x14ac:dyDescent="0.35">
      <c r="A6" s="36" t="s">
        <v>72</v>
      </c>
    </row>
    <row r="7" spans="1:9" x14ac:dyDescent="0.35">
      <c r="A7" s="36" t="s">
        <v>73</v>
      </c>
    </row>
    <row r="9" spans="1:9" s="33" customFormat="1" ht="43.5" x14ac:dyDescent="0.35">
      <c r="A9" s="27" t="s">
        <v>74</v>
      </c>
      <c r="B9" s="27" t="s">
        <v>0</v>
      </c>
      <c r="C9" s="37" t="s">
        <v>76</v>
      </c>
      <c r="D9" s="37" t="s">
        <v>77</v>
      </c>
      <c r="E9" s="37" t="s">
        <v>78</v>
      </c>
      <c r="F9" s="27" t="s">
        <v>75</v>
      </c>
      <c r="G9" s="55"/>
      <c r="H9" s="43"/>
      <c r="I9" s="33" t="s">
        <v>121</v>
      </c>
    </row>
    <row r="10" spans="1:9" x14ac:dyDescent="0.35">
      <c r="A10" s="34">
        <v>1</v>
      </c>
      <c r="B10" s="32" t="s">
        <v>189</v>
      </c>
      <c r="C10" s="38">
        <v>40455</v>
      </c>
      <c r="D10" s="32"/>
      <c r="E10" s="32"/>
      <c r="F10" s="34" t="s">
        <v>79</v>
      </c>
      <c r="G10" s="56" t="s">
        <v>190</v>
      </c>
      <c r="H10" s="42">
        <v>122270150034</v>
      </c>
    </row>
    <row r="11" spans="1:9" x14ac:dyDescent="0.35">
      <c r="A11" s="34">
        <f>+A10+1</f>
        <v>2</v>
      </c>
      <c r="B11" s="32" t="s">
        <v>16</v>
      </c>
      <c r="C11" s="34"/>
      <c r="D11" s="32"/>
      <c r="E11" s="32"/>
      <c r="F11" s="34" t="s">
        <v>79</v>
      </c>
    </row>
    <row r="12" spans="1:9" x14ac:dyDescent="0.35">
      <c r="A12" s="34">
        <f t="shared" ref="A12:A49" si="0">+A11+1</f>
        <v>3</v>
      </c>
      <c r="B12" s="32" t="s">
        <v>17</v>
      </c>
      <c r="C12" s="39" t="s">
        <v>82</v>
      </c>
      <c r="D12" s="32"/>
      <c r="E12" s="32"/>
      <c r="F12" s="34" t="s">
        <v>79</v>
      </c>
      <c r="G12" s="56" t="s">
        <v>191</v>
      </c>
      <c r="H12" s="42">
        <v>122270150035</v>
      </c>
    </row>
    <row r="13" spans="1:9" x14ac:dyDescent="0.35">
      <c r="A13" s="34">
        <f t="shared" si="0"/>
        <v>4</v>
      </c>
      <c r="B13" s="32" t="s">
        <v>18</v>
      </c>
      <c r="C13" s="40" t="s">
        <v>83</v>
      </c>
      <c r="D13" s="32"/>
      <c r="E13" s="32"/>
      <c r="F13" s="34" t="s">
        <v>79</v>
      </c>
      <c r="G13" s="56" t="s">
        <v>192</v>
      </c>
      <c r="H13" s="42" t="s">
        <v>227</v>
      </c>
    </row>
    <row r="14" spans="1:9" x14ac:dyDescent="0.35">
      <c r="A14" s="34">
        <f t="shared" si="0"/>
        <v>5</v>
      </c>
      <c r="B14" s="32" t="s">
        <v>19</v>
      </c>
      <c r="C14" s="40" t="s">
        <v>84</v>
      </c>
      <c r="D14" s="32"/>
      <c r="E14" s="32"/>
      <c r="F14" s="34" t="s">
        <v>79</v>
      </c>
      <c r="G14" s="56" t="s">
        <v>193</v>
      </c>
      <c r="H14" s="42" t="s">
        <v>228</v>
      </c>
    </row>
    <row r="15" spans="1:9" x14ac:dyDescent="0.35">
      <c r="A15" s="34">
        <f t="shared" si="0"/>
        <v>6</v>
      </c>
      <c r="B15" s="32" t="s">
        <v>20</v>
      </c>
      <c r="C15" s="40" t="s">
        <v>85</v>
      </c>
      <c r="D15" s="32"/>
      <c r="E15" s="32"/>
      <c r="F15" s="34" t="s">
        <v>79</v>
      </c>
      <c r="G15" s="56" t="s">
        <v>194</v>
      </c>
      <c r="H15" s="42" t="s">
        <v>229</v>
      </c>
    </row>
    <row r="16" spans="1:9" x14ac:dyDescent="0.35">
      <c r="A16" s="34">
        <f t="shared" si="0"/>
        <v>7</v>
      </c>
      <c r="B16" s="32" t="s">
        <v>21</v>
      </c>
      <c r="C16" s="40" t="s">
        <v>86</v>
      </c>
      <c r="D16" s="32"/>
      <c r="E16" s="32"/>
      <c r="F16" s="34" t="s">
        <v>79</v>
      </c>
      <c r="G16" s="56" t="s">
        <v>195</v>
      </c>
      <c r="H16" s="42" t="s">
        <v>230</v>
      </c>
    </row>
    <row r="17" spans="1:8" x14ac:dyDescent="0.35">
      <c r="A17" s="34">
        <f t="shared" si="0"/>
        <v>8</v>
      </c>
      <c r="B17" s="32" t="s">
        <v>22</v>
      </c>
      <c r="C17" s="40" t="s">
        <v>87</v>
      </c>
      <c r="D17" s="32"/>
      <c r="E17" s="32"/>
      <c r="F17" s="34" t="s">
        <v>79</v>
      </c>
      <c r="G17" s="56" t="s">
        <v>196</v>
      </c>
      <c r="H17" s="42">
        <v>122258150006</v>
      </c>
    </row>
    <row r="18" spans="1:8" x14ac:dyDescent="0.35">
      <c r="A18" s="34">
        <f t="shared" si="0"/>
        <v>9</v>
      </c>
      <c r="B18" s="32" t="s">
        <v>24</v>
      </c>
      <c r="C18" s="40" t="s">
        <v>85</v>
      </c>
      <c r="D18" s="32"/>
      <c r="E18" s="32"/>
      <c r="F18" s="34" t="s">
        <v>79</v>
      </c>
    </row>
    <row r="19" spans="1:8" x14ac:dyDescent="0.35">
      <c r="A19" s="34">
        <f t="shared" si="0"/>
        <v>10</v>
      </c>
      <c r="B19" s="32" t="s">
        <v>25</v>
      </c>
      <c r="C19" s="40" t="s">
        <v>88</v>
      </c>
      <c r="D19" s="32"/>
      <c r="E19" s="32"/>
      <c r="F19" s="34" t="s">
        <v>79</v>
      </c>
      <c r="G19" s="56" t="s">
        <v>197</v>
      </c>
      <c r="H19" s="42">
        <v>122261150020</v>
      </c>
    </row>
    <row r="20" spans="1:8" x14ac:dyDescent="0.35">
      <c r="A20" s="34">
        <f t="shared" si="0"/>
        <v>11</v>
      </c>
      <c r="B20" s="32" t="s">
        <v>26</v>
      </c>
      <c r="C20" s="40" t="s">
        <v>83</v>
      </c>
      <c r="D20" s="32"/>
      <c r="E20" s="32"/>
      <c r="F20" s="34" t="s">
        <v>79</v>
      </c>
      <c r="G20" s="56" t="s">
        <v>198</v>
      </c>
      <c r="H20" s="42">
        <v>122258150008</v>
      </c>
    </row>
    <row r="21" spans="1:8" x14ac:dyDescent="0.35">
      <c r="A21" s="34">
        <f t="shared" si="0"/>
        <v>12</v>
      </c>
      <c r="B21" s="32" t="s">
        <v>27</v>
      </c>
      <c r="C21" s="40" t="s">
        <v>113</v>
      </c>
      <c r="D21" s="32"/>
      <c r="E21" s="32"/>
      <c r="F21" s="34" t="s">
        <v>79</v>
      </c>
      <c r="G21" s="56" t="s">
        <v>199</v>
      </c>
      <c r="H21" s="42">
        <v>122260140006</v>
      </c>
    </row>
    <row r="22" spans="1:8" x14ac:dyDescent="0.35">
      <c r="A22" s="34">
        <f t="shared" si="0"/>
        <v>13</v>
      </c>
      <c r="B22" s="32" t="s">
        <v>29</v>
      </c>
      <c r="C22" s="40" t="s">
        <v>89</v>
      </c>
      <c r="D22" s="32"/>
      <c r="E22" s="32"/>
      <c r="F22" s="34" t="s">
        <v>79</v>
      </c>
      <c r="G22" s="56" t="s">
        <v>205</v>
      </c>
      <c r="H22" s="42">
        <v>122258130015</v>
      </c>
    </row>
    <row r="23" spans="1:8" x14ac:dyDescent="0.35">
      <c r="A23" s="34">
        <f t="shared" si="0"/>
        <v>14</v>
      </c>
      <c r="B23" s="32" t="s">
        <v>30</v>
      </c>
      <c r="C23" s="40" t="s">
        <v>90</v>
      </c>
      <c r="D23" s="32"/>
      <c r="E23" s="32"/>
      <c r="F23" s="34" t="s">
        <v>79</v>
      </c>
      <c r="G23" s="56" t="s">
        <v>206</v>
      </c>
      <c r="H23" s="42">
        <v>122258150039</v>
      </c>
    </row>
    <row r="24" spans="1:8" x14ac:dyDescent="0.35">
      <c r="A24" s="34">
        <f t="shared" si="0"/>
        <v>15</v>
      </c>
      <c r="B24" s="32" t="s">
        <v>31</v>
      </c>
      <c r="C24" s="40" t="s">
        <v>84</v>
      </c>
      <c r="D24" s="32"/>
      <c r="E24" s="32"/>
      <c r="F24" s="34" t="s">
        <v>79</v>
      </c>
      <c r="G24" s="56" t="s">
        <v>200</v>
      </c>
      <c r="H24" s="42">
        <v>122270150037</v>
      </c>
    </row>
    <row r="25" spans="1:8" x14ac:dyDescent="0.35">
      <c r="A25" s="34">
        <f t="shared" si="0"/>
        <v>16</v>
      </c>
      <c r="B25" s="32" t="s">
        <v>188</v>
      </c>
      <c r="C25" s="40" t="s">
        <v>110</v>
      </c>
      <c r="D25" s="32"/>
      <c r="E25" s="32"/>
      <c r="F25" s="34" t="s">
        <v>79</v>
      </c>
      <c r="G25" s="56" t="s">
        <v>201</v>
      </c>
      <c r="H25" s="42">
        <v>122270140041</v>
      </c>
    </row>
    <row r="26" spans="1:8" x14ac:dyDescent="0.35">
      <c r="A26" s="34">
        <f t="shared" si="0"/>
        <v>17</v>
      </c>
      <c r="B26" s="32" t="s">
        <v>32</v>
      </c>
      <c r="C26" s="40" t="s">
        <v>91</v>
      </c>
      <c r="D26" s="32"/>
      <c r="E26" s="32"/>
      <c r="F26" s="34" t="s">
        <v>79</v>
      </c>
      <c r="G26" s="56" t="s">
        <v>202</v>
      </c>
      <c r="H26" s="42">
        <v>122258150037</v>
      </c>
    </row>
    <row r="27" spans="1:8" x14ac:dyDescent="0.35">
      <c r="A27" s="34">
        <f t="shared" si="0"/>
        <v>18</v>
      </c>
      <c r="B27" s="32" t="s">
        <v>33</v>
      </c>
      <c r="C27" s="40" t="s">
        <v>112</v>
      </c>
      <c r="D27" s="32"/>
      <c r="E27" s="32"/>
      <c r="F27" s="34" t="s">
        <v>79</v>
      </c>
      <c r="G27" s="56" t="s">
        <v>203</v>
      </c>
      <c r="H27" s="42">
        <v>122270110045</v>
      </c>
    </row>
    <row r="28" spans="1:8" x14ac:dyDescent="0.35">
      <c r="A28" s="34">
        <f t="shared" si="0"/>
        <v>19</v>
      </c>
      <c r="B28" s="32" t="s">
        <v>34</v>
      </c>
      <c r="C28" s="40" t="s">
        <v>92</v>
      </c>
      <c r="D28" s="32"/>
      <c r="E28" s="32"/>
      <c r="F28" s="34" t="s">
        <v>79</v>
      </c>
      <c r="G28" s="56" t="s">
        <v>204</v>
      </c>
      <c r="H28" s="42">
        <v>122270130064</v>
      </c>
    </row>
    <row r="29" spans="1:8" x14ac:dyDescent="0.35">
      <c r="A29" s="34">
        <f t="shared" si="0"/>
        <v>20</v>
      </c>
      <c r="B29" s="32" t="s">
        <v>35</v>
      </c>
      <c r="C29" s="34"/>
      <c r="D29" s="32"/>
      <c r="E29" s="32"/>
      <c r="F29" s="34" t="s">
        <v>79</v>
      </c>
      <c r="G29" s="56" t="s">
        <v>207</v>
      </c>
      <c r="H29" s="42">
        <v>122261150081</v>
      </c>
    </row>
    <row r="30" spans="1:8" s="49" customFormat="1" x14ac:dyDescent="0.35">
      <c r="A30" s="46">
        <f t="shared" si="0"/>
        <v>21</v>
      </c>
      <c r="B30" s="47" t="s">
        <v>115</v>
      </c>
      <c r="C30" s="48" t="s">
        <v>93</v>
      </c>
      <c r="D30" s="47"/>
      <c r="E30" s="47"/>
      <c r="F30" s="46" t="s">
        <v>79</v>
      </c>
      <c r="G30" s="56" t="s">
        <v>208</v>
      </c>
      <c r="H30" s="42">
        <v>122258120100</v>
      </c>
    </row>
    <row r="31" spans="1:8" x14ac:dyDescent="0.35">
      <c r="A31" s="34">
        <f t="shared" si="0"/>
        <v>22</v>
      </c>
      <c r="B31" s="32" t="s">
        <v>36</v>
      </c>
      <c r="C31" s="40" t="s">
        <v>94</v>
      </c>
      <c r="D31" s="32"/>
      <c r="E31" s="32"/>
      <c r="F31" s="34" t="s">
        <v>79</v>
      </c>
      <c r="G31" s="56" t="s">
        <v>209</v>
      </c>
      <c r="H31" s="42">
        <v>122270150040</v>
      </c>
    </row>
    <row r="32" spans="1:8" x14ac:dyDescent="0.35">
      <c r="A32" s="34">
        <f t="shared" si="0"/>
        <v>23</v>
      </c>
      <c r="B32" s="32" t="s">
        <v>37</v>
      </c>
      <c r="C32" s="40" t="s">
        <v>95</v>
      </c>
      <c r="D32" s="32"/>
      <c r="E32" s="32"/>
      <c r="F32" s="34" t="s">
        <v>79</v>
      </c>
      <c r="G32" s="57" t="s">
        <v>210</v>
      </c>
      <c r="H32" s="42">
        <v>122261150091</v>
      </c>
    </row>
    <row r="33" spans="1:8" x14ac:dyDescent="0.35">
      <c r="A33" s="34">
        <f t="shared" si="0"/>
        <v>24</v>
      </c>
      <c r="B33" s="32" t="s">
        <v>38</v>
      </c>
      <c r="C33" s="40" t="s">
        <v>96</v>
      </c>
      <c r="D33" s="32"/>
      <c r="E33" s="32"/>
      <c r="F33" s="34" t="s">
        <v>79</v>
      </c>
      <c r="G33" s="56" t="s">
        <v>211</v>
      </c>
      <c r="H33" s="42">
        <v>122260150020</v>
      </c>
    </row>
    <row r="34" spans="1:8" x14ac:dyDescent="0.35">
      <c r="A34" s="34">
        <f t="shared" si="0"/>
        <v>25</v>
      </c>
      <c r="B34" s="32" t="s">
        <v>39</v>
      </c>
      <c r="C34" s="40" t="s">
        <v>97</v>
      </c>
      <c r="D34" s="32"/>
      <c r="E34" s="32"/>
      <c r="F34" s="34" t="s">
        <v>79</v>
      </c>
      <c r="G34" s="56" t="s">
        <v>212</v>
      </c>
      <c r="H34" s="42">
        <v>122268150010</v>
      </c>
    </row>
    <row r="35" spans="1:8" x14ac:dyDescent="0.35">
      <c r="A35" s="34">
        <f t="shared" si="0"/>
        <v>26</v>
      </c>
      <c r="B35" s="32" t="s">
        <v>40</v>
      </c>
      <c r="C35" s="40" t="s">
        <v>98</v>
      </c>
      <c r="D35" s="32"/>
      <c r="E35" s="32"/>
      <c r="F35" s="34" t="s">
        <v>79</v>
      </c>
      <c r="G35" s="56" t="s">
        <v>213</v>
      </c>
      <c r="H35" s="42">
        <v>122282140045</v>
      </c>
    </row>
    <row r="36" spans="1:8" x14ac:dyDescent="0.35">
      <c r="A36" s="34">
        <f t="shared" si="0"/>
        <v>27</v>
      </c>
      <c r="B36" s="32" t="s">
        <v>41</v>
      </c>
      <c r="C36" s="40" t="s">
        <v>99</v>
      </c>
      <c r="D36" s="32"/>
      <c r="E36" s="32"/>
      <c r="F36" s="34" t="s">
        <v>79</v>
      </c>
      <c r="G36" s="56" t="s">
        <v>214</v>
      </c>
      <c r="H36" s="42">
        <v>122282140044</v>
      </c>
    </row>
    <row r="37" spans="1:8" x14ac:dyDescent="0.35">
      <c r="A37" s="34">
        <f t="shared" si="0"/>
        <v>28</v>
      </c>
      <c r="B37" s="32" t="s">
        <v>42</v>
      </c>
      <c r="C37" s="40" t="s">
        <v>101</v>
      </c>
      <c r="D37" s="32"/>
      <c r="E37" s="32"/>
      <c r="F37" s="34" t="s">
        <v>80</v>
      </c>
      <c r="G37" s="56" t="s">
        <v>215</v>
      </c>
      <c r="H37" s="42">
        <v>122281150005</v>
      </c>
    </row>
    <row r="38" spans="1:8" x14ac:dyDescent="0.35">
      <c r="A38" s="34">
        <f t="shared" si="0"/>
        <v>29</v>
      </c>
      <c r="B38" s="32" t="s">
        <v>43</v>
      </c>
      <c r="C38" s="40" t="s">
        <v>100</v>
      </c>
      <c r="D38" s="32"/>
      <c r="E38" s="32"/>
      <c r="F38" s="34" t="s">
        <v>80</v>
      </c>
      <c r="G38" s="56" t="s">
        <v>216</v>
      </c>
      <c r="H38" s="42">
        <v>122282150025</v>
      </c>
    </row>
    <row r="39" spans="1:8" x14ac:dyDescent="0.35">
      <c r="A39" s="34">
        <f t="shared" si="0"/>
        <v>30</v>
      </c>
      <c r="B39" s="32" t="s">
        <v>44</v>
      </c>
      <c r="C39" s="41" t="s">
        <v>102</v>
      </c>
      <c r="D39" s="32"/>
      <c r="E39" s="32"/>
      <c r="F39" s="34" t="s">
        <v>80</v>
      </c>
      <c r="G39" s="56" t="s">
        <v>217</v>
      </c>
      <c r="H39" s="42">
        <v>122258150015</v>
      </c>
    </row>
    <row r="40" spans="1:8" x14ac:dyDescent="0.35">
      <c r="A40" s="34">
        <f t="shared" si="0"/>
        <v>31</v>
      </c>
      <c r="B40" s="32" t="s">
        <v>116</v>
      </c>
      <c r="C40" s="40" t="s">
        <v>103</v>
      </c>
      <c r="D40" s="32"/>
      <c r="E40" s="32"/>
      <c r="F40" s="34" t="s">
        <v>80</v>
      </c>
      <c r="G40" s="56" t="s">
        <v>198</v>
      </c>
      <c r="H40" s="42">
        <v>122282150018</v>
      </c>
    </row>
    <row r="41" spans="1:8" x14ac:dyDescent="0.35">
      <c r="A41" s="34">
        <f t="shared" si="0"/>
        <v>32</v>
      </c>
      <c r="B41" s="32" t="s">
        <v>45</v>
      </c>
      <c r="C41" s="40" t="s">
        <v>114</v>
      </c>
      <c r="D41" s="32"/>
      <c r="E41" s="32"/>
      <c r="F41" s="34" t="s">
        <v>80</v>
      </c>
      <c r="G41" s="56" t="s">
        <v>218</v>
      </c>
      <c r="H41" s="42">
        <v>136766150144</v>
      </c>
    </row>
    <row r="42" spans="1:8" x14ac:dyDescent="0.35">
      <c r="A42" s="34">
        <f t="shared" si="0"/>
        <v>33</v>
      </c>
      <c r="B42" s="32" t="s">
        <v>28</v>
      </c>
      <c r="C42" s="40" t="s">
        <v>104</v>
      </c>
      <c r="D42" s="32"/>
      <c r="E42" s="32"/>
      <c r="F42" s="34" t="s">
        <v>80</v>
      </c>
      <c r="G42" s="56" t="s">
        <v>219</v>
      </c>
      <c r="H42" s="42">
        <v>122258150018</v>
      </c>
    </row>
    <row r="43" spans="1:8" x14ac:dyDescent="0.35">
      <c r="A43" s="34">
        <f t="shared" si="0"/>
        <v>34</v>
      </c>
      <c r="B43" s="32" t="s">
        <v>46</v>
      </c>
      <c r="C43" s="40" t="s">
        <v>105</v>
      </c>
      <c r="D43" s="32"/>
      <c r="E43" s="32"/>
      <c r="F43" s="34" t="s">
        <v>80</v>
      </c>
      <c r="G43" s="56" t="s">
        <v>220</v>
      </c>
      <c r="H43" s="42">
        <v>122261150063</v>
      </c>
    </row>
    <row r="44" spans="1:8" x14ac:dyDescent="0.35">
      <c r="A44" s="34">
        <f t="shared" si="0"/>
        <v>35</v>
      </c>
      <c r="B44" s="32" t="s">
        <v>47</v>
      </c>
      <c r="C44" s="40" t="s">
        <v>106</v>
      </c>
      <c r="D44" s="32"/>
      <c r="E44" s="32"/>
      <c r="F44" s="34" t="s">
        <v>80</v>
      </c>
      <c r="G44" s="56" t="s">
        <v>221</v>
      </c>
      <c r="H44" s="42">
        <v>122261150066</v>
      </c>
    </row>
    <row r="45" spans="1:8" x14ac:dyDescent="0.35">
      <c r="A45" s="34">
        <f t="shared" si="0"/>
        <v>36</v>
      </c>
      <c r="B45" s="32" t="s">
        <v>48</v>
      </c>
      <c r="C45" s="40" t="s">
        <v>95</v>
      </c>
      <c r="D45" s="32"/>
      <c r="E45" s="32"/>
      <c r="F45" s="34" t="s">
        <v>80</v>
      </c>
      <c r="G45" s="56" t="s">
        <v>222</v>
      </c>
      <c r="H45" s="42">
        <v>122261150075</v>
      </c>
    </row>
    <row r="46" spans="1:8" x14ac:dyDescent="0.35">
      <c r="A46" s="34">
        <f t="shared" si="0"/>
        <v>37</v>
      </c>
      <c r="B46" s="32" t="s">
        <v>49</v>
      </c>
      <c r="C46" s="40" t="s">
        <v>107</v>
      </c>
      <c r="D46" s="32"/>
      <c r="E46" s="32"/>
      <c r="F46" s="34" t="s">
        <v>80</v>
      </c>
      <c r="G46" s="56" t="s">
        <v>223</v>
      </c>
      <c r="H46" s="42">
        <v>122258150030</v>
      </c>
    </row>
    <row r="47" spans="1:8" x14ac:dyDescent="0.35">
      <c r="A47" s="34">
        <f t="shared" si="0"/>
        <v>38</v>
      </c>
      <c r="B47" s="32" t="s">
        <v>50</v>
      </c>
      <c r="C47" s="40" t="s">
        <v>111</v>
      </c>
      <c r="D47" s="32"/>
      <c r="E47" s="32"/>
      <c r="F47" s="34" t="s">
        <v>80</v>
      </c>
      <c r="G47" s="56" t="s">
        <v>224</v>
      </c>
      <c r="H47" s="42">
        <v>122261150076</v>
      </c>
    </row>
    <row r="48" spans="1:8" x14ac:dyDescent="0.35">
      <c r="A48" s="34">
        <f t="shared" si="0"/>
        <v>39</v>
      </c>
      <c r="B48" s="32" t="s">
        <v>51</v>
      </c>
      <c r="C48" s="40" t="s">
        <v>108</v>
      </c>
      <c r="D48" s="32"/>
      <c r="E48" s="32"/>
      <c r="F48" s="34" t="s">
        <v>80</v>
      </c>
      <c r="G48" s="56" t="s">
        <v>225</v>
      </c>
      <c r="H48" s="42" t="s">
        <v>231</v>
      </c>
    </row>
    <row r="49" spans="1:8" x14ac:dyDescent="0.35">
      <c r="A49" s="34">
        <f t="shared" si="0"/>
        <v>40</v>
      </c>
      <c r="B49" s="32" t="s">
        <v>52</v>
      </c>
      <c r="C49" s="40" t="s">
        <v>109</v>
      </c>
      <c r="D49" s="32"/>
      <c r="E49" s="32"/>
      <c r="F49" s="34" t="s">
        <v>80</v>
      </c>
      <c r="G49" s="56" t="s">
        <v>226</v>
      </c>
      <c r="H49" s="42" t="s">
        <v>232</v>
      </c>
    </row>
    <row r="50" spans="1:8" x14ac:dyDescent="0.35">
      <c r="G50" s="56"/>
    </row>
  </sheetData>
  <pageMargins left="0.7" right="0.7" top="0.37" bottom="0.41" header="0.3" footer="0.3"/>
  <pageSetup scale="98" orientation="portrait" r:id="rId1"/>
  <colBreaks count="1" manualBreakCount="1">
    <brk id="6" max="48"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1C2FF-58B1-4EEA-A70F-9BFCEFC7F01F}">
  <dimension ref="A1:J21"/>
  <sheetViews>
    <sheetView topLeftCell="A3" workbookViewId="0">
      <selection activeCell="E14" sqref="E14"/>
    </sheetView>
  </sheetViews>
  <sheetFormatPr defaultRowHeight="14.5" x14ac:dyDescent="0.35"/>
  <cols>
    <col min="1" max="1" width="4.54296875" customWidth="1"/>
    <col min="2" max="2" width="13.26953125" bestFit="1" customWidth="1"/>
    <col min="4" max="4" width="9.08984375" style="18" bestFit="1" customWidth="1"/>
    <col min="5" max="5" width="28.7265625" style="18" bestFit="1" customWidth="1"/>
    <col min="6" max="6" width="2.81640625" bestFit="1" customWidth="1"/>
    <col min="7" max="7" width="13.26953125" bestFit="1" customWidth="1"/>
    <col min="9" max="9" width="10.08984375" style="18" bestFit="1" customWidth="1"/>
    <col min="10" max="10" width="25.1796875" bestFit="1" customWidth="1"/>
  </cols>
  <sheetData>
    <row r="1" spans="1:10" x14ac:dyDescent="0.35">
      <c r="A1">
        <v>1</v>
      </c>
      <c r="B1" t="s">
        <v>135</v>
      </c>
      <c r="C1" t="s">
        <v>58</v>
      </c>
      <c r="D1" s="18">
        <v>6750</v>
      </c>
      <c r="E1" s="18" t="s">
        <v>145</v>
      </c>
      <c r="F1">
        <v>1</v>
      </c>
      <c r="G1" t="s">
        <v>128</v>
      </c>
      <c r="H1" t="s">
        <v>62</v>
      </c>
      <c r="I1" s="18">
        <v>13401</v>
      </c>
      <c r="J1" t="s">
        <v>146</v>
      </c>
    </row>
    <row r="2" spans="1:10" x14ac:dyDescent="0.35">
      <c r="A2">
        <v>2</v>
      </c>
      <c r="B2" t="s">
        <v>131</v>
      </c>
      <c r="C2" t="s">
        <v>58</v>
      </c>
      <c r="D2" s="18">
        <v>4522</v>
      </c>
      <c r="E2" s="18" t="s">
        <v>147</v>
      </c>
      <c r="F2">
        <v>2</v>
      </c>
      <c r="G2" t="s">
        <v>150</v>
      </c>
      <c r="H2" t="s">
        <v>62</v>
      </c>
      <c r="I2" s="18">
        <v>2250</v>
      </c>
      <c r="J2" t="s">
        <v>151</v>
      </c>
    </row>
    <row r="3" spans="1:10" x14ac:dyDescent="0.35">
      <c r="A3">
        <v>3</v>
      </c>
      <c r="B3" t="s">
        <v>128</v>
      </c>
      <c r="C3" t="s">
        <v>58</v>
      </c>
      <c r="D3" s="18">
        <v>2700</v>
      </c>
      <c r="E3" s="18" t="s">
        <v>152</v>
      </c>
      <c r="F3">
        <v>3</v>
      </c>
      <c r="G3" t="s">
        <v>125</v>
      </c>
      <c r="H3" t="s">
        <v>62</v>
      </c>
      <c r="I3" s="18">
        <v>1747</v>
      </c>
      <c r="J3" t="s">
        <v>148</v>
      </c>
    </row>
    <row r="4" spans="1:10" x14ac:dyDescent="0.35">
      <c r="A4">
        <v>4</v>
      </c>
      <c r="B4" t="s">
        <v>132</v>
      </c>
      <c r="C4" t="s">
        <v>58</v>
      </c>
      <c r="D4" s="18">
        <v>2513</v>
      </c>
      <c r="E4" s="18" t="s">
        <v>149</v>
      </c>
      <c r="F4">
        <v>4</v>
      </c>
      <c r="G4" t="s">
        <v>130</v>
      </c>
      <c r="H4" t="s">
        <v>62</v>
      </c>
      <c r="I4" s="18">
        <v>1319</v>
      </c>
      <c r="J4" t="s">
        <v>153</v>
      </c>
    </row>
    <row r="5" spans="1:10" x14ac:dyDescent="0.35">
      <c r="A5">
        <v>5</v>
      </c>
      <c r="B5" t="s">
        <v>139</v>
      </c>
      <c r="C5" t="s">
        <v>58</v>
      </c>
      <c r="D5" s="18">
        <v>1950</v>
      </c>
      <c r="E5" s="18" t="s">
        <v>154</v>
      </c>
      <c r="F5">
        <v>5</v>
      </c>
      <c r="G5" t="s">
        <v>135</v>
      </c>
      <c r="H5" t="s">
        <v>62</v>
      </c>
      <c r="I5" s="18">
        <v>1200</v>
      </c>
      <c r="J5" t="s">
        <v>155</v>
      </c>
    </row>
    <row r="6" spans="1:10" x14ac:dyDescent="0.35">
      <c r="A6">
        <v>6</v>
      </c>
      <c r="B6" t="s">
        <v>130</v>
      </c>
      <c r="C6" t="s">
        <v>58</v>
      </c>
      <c r="D6" s="18">
        <v>1402</v>
      </c>
      <c r="E6" s="18" t="s">
        <v>156</v>
      </c>
      <c r="F6">
        <v>6</v>
      </c>
      <c r="G6" t="s">
        <v>131</v>
      </c>
      <c r="H6" t="s">
        <v>62</v>
      </c>
      <c r="I6" s="18">
        <v>954</v>
      </c>
      <c r="J6" t="s">
        <v>157</v>
      </c>
    </row>
    <row r="7" spans="1:10" x14ac:dyDescent="0.35">
      <c r="A7">
        <v>7</v>
      </c>
      <c r="B7" t="s">
        <v>133</v>
      </c>
      <c r="C7" t="s">
        <v>58</v>
      </c>
      <c r="D7" s="18">
        <v>550</v>
      </c>
      <c r="E7" s="18" t="s">
        <v>158</v>
      </c>
      <c r="F7">
        <v>7</v>
      </c>
      <c r="G7" t="s">
        <v>137</v>
      </c>
      <c r="H7" t="s">
        <v>62</v>
      </c>
      <c r="I7" s="18">
        <v>827</v>
      </c>
      <c r="J7" t="s">
        <v>159</v>
      </c>
    </row>
    <row r="8" spans="1:10" x14ac:dyDescent="0.35">
      <c r="A8">
        <v>8</v>
      </c>
      <c r="B8" t="s">
        <v>138</v>
      </c>
      <c r="C8" t="s">
        <v>58</v>
      </c>
      <c r="D8" s="18">
        <v>500</v>
      </c>
      <c r="E8" s="18" t="s">
        <v>160</v>
      </c>
      <c r="F8">
        <v>8</v>
      </c>
      <c r="G8" t="s">
        <v>136</v>
      </c>
      <c r="H8" t="s">
        <v>62</v>
      </c>
      <c r="I8" s="18">
        <v>750</v>
      </c>
      <c r="J8" t="s">
        <v>161</v>
      </c>
    </row>
    <row r="9" spans="1:10" x14ac:dyDescent="0.35">
      <c r="A9">
        <v>9</v>
      </c>
      <c r="B9" t="s">
        <v>129</v>
      </c>
      <c r="C9" t="s">
        <v>58</v>
      </c>
      <c r="D9" s="18">
        <v>361</v>
      </c>
      <c r="E9" s="18" t="s">
        <v>162</v>
      </c>
      <c r="F9">
        <v>9</v>
      </c>
      <c r="G9" t="s">
        <v>139</v>
      </c>
      <c r="H9" t="s">
        <v>62</v>
      </c>
      <c r="I9" s="18">
        <v>670</v>
      </c>
      <c r="J9" t="s">
        <v>163</v>
      </c>
    </row>
    <row r="10" spans="1:10" x14ac:dyDescent="0.35">
      <c r="A10">
        <v>10</v>
      </c>
      <c r="B10" t="s">
        <v>134</v>
      </c>
      <c r="C10" t="s">
        <v>58</v>
      </c>
      <c r="D10" s="18">
        <v>350</v>
      </c>
      <c r="E10" s="18" t="s">
        <v>164</v>
      </c>
      <c r="F10">
        <v>10</v>
      </c>
      <c r="G10" t="s">
        <v>132</v>
      </c>
      <c r="H10" t="s">
        <v>62</v>
      </c>
      <c r="I10" s="18">
        <v>650</v>
      </c>
      <c r="J10" t="s">
        <v>165</v>
      </c>
    </row>
    <row r="11" spans="1:10" x14ac:dyDescent="0.35">
      <c r="A11">
        <v>11</v>
      </c>
      <c r="B11" t="s">
        <v>137</v>
      </c>
      <c r="C11" t="s">
        <v>58</v>
      </c>
      <c r="D11" s="18">
        <v>312</v>
      </c>
      <c r="E11" s="18" t="s">
        <v>166</v>
      </c>
      <c r="F11">
        <v>11</v>
      </c>
      <c r="G11" t="s">
        <v>142</v>
      </c>
      <c r="H11" t="s">
        <v>62</v>
      </c>
      <c r="I11" s="18">
        <v>500</v>
      </c>
      <c r="J11" t="s">
        <v>185</v>
      </c>
    </row>
    <row r="12" spans="1:10" x14ac:dyDescent="0.35">
      <c r="A12">
        <v>12</v>
      </c>
      <c r="B12" t="s">
        <v>140</v>
      </c>
      <c r="C12" t="s">
        <v>58</v>
      </c>
      <c r="D12" s="18">
        <v>300</v>
      </c>
      <c r="E12" s="18" t="s">
        <v>168</v>
      </c>
      <c r="F12">
        <v>12</v>
      </c>
      <c r="G12" t="s">
        <v>129</v>
      </c>
      <c r="H12" t="s">
        <v>62</v>
      </c>
      <c r="I12" s="18">
        <v>361</v>
      </c>
      <c r="J12" t="s">
        <v>169</v>
      </c>
    </row>
    <row r="13" spans="1:10" x14ac:dyDescent="0.35">
      <c r="A13">
        <v>13</v>
      </c>
      <c r="B13" t="s">
        <v>127</v>
      </c>
      <c r="C13" t="s">
        <v>58</v>
      </c>
      <c r="D13" s="18">
        <v>255</v>
      </c>
      <c r="E13" s="18" t="s">
        <v>170</v>
      </c>
      <c r="F13">
        <v>13</v>
      </c>
      <c r="G13" t="s">
        <v>134</v>
      </c>
      <c r="H13" t="s">
        <v>62</v>
      </c>
      <c r="I13" s="18">
        <v>350</v>
      </c>
      <c r="J13" t="s">
        <v>171</v>
      </c>
    </row>
    <row r="14" spans="1:10" x14ac:dyDescent="0.35">
      <c r="A14">
        <v>14</v>
      </c>
      <c r="B14" t="s">
        <v>143</v>
      </c>
      <c r="C14" t="s">
        <v>58</v>
      </c>
      <c r="D14" s="18">
        <v>255</v>
      </c>
      <c r="E14" s="18" t="s">
        <v>172</v>
      </c>
      <c r="F14">
        <v>14</v>
      </c>
      <c r="G14" t="s">
        <v>138</v>
      </c>
      <c r="H14" t="s">
        <v>62</v>
      </c>
      <c r="I14" s="18">
        <v>350</v>
      </c>
      <c r="J14" t="s">
        <v>173</v>
      </c>
    </row>
    <row r="15" spans="1:10" x14ac:dyDescent="0.35">
      <c r="A15">
        <v>15</v>
      </c>
      <c r="B15" t="s">
        <v>125</v>
      </c>
      <c r="C15" t="s">
        <v>58</v>
      </c>
      <c r="D15" s="18">
        <v>250</v>
      </c>
      <c r="E15" s="18" t="s">
        <v>186</v>
      </c>
      <c r="F15">
        <v>15</v>
      </c>
      <c r="G15" t="s">
        <v>140</v>
      </c>
      <c r="H15" t="s">
        <v>62</v>
      </c>
      <c r="I15" s="18">
        <v>300</v>
      </c>
      <c r="J15" t="s">
        <v>174</v>
      </c>
    </row>
    <row r="16" spans="1:10" x14ac:dyDescent="0.35">
      <c r="A16">
        <v>16</v>
      </c>
      <c r="B16" t="s">
        <v>126</v>
      </c>
      <c r="C16" t="s">
        <v>58</v>
      </c>
      <c r="D16" s="18">
        <v>250</v>
      </c>
      <c r="E16" s="18" t="s">
        <v>175</v>
      </c>
      <c r="F16">
        <v>16</v>
      </c>
      <c r="G16" t="s">
        <v>127</v>
      </c>
      <c r="H16" t="s">
        <v>62</v>
      </c>
      <c r="I16" s="18">
        <v>255</v>
      </c>
      <c r="J16" t="s">
        <v>176</v>
      </c>
    </row>
    <row r="17" spans="1:10" x14ac:dyDescent="0.35">
      <c r="A17">
        <v>17</v>
      </c>
      <c r="B17" t="s">
        <v>150</v>
      </c>
      <c r="C17" t="s">
        <v>58</v>
      </c>
      <c r="D17" s="18">
        <v>250</v>
      </c>
      <c r="E17" s="18" t="s">
        <v>177</v>
      </c>
      <c r="F17">
        <v>17</v>
      </c>
      <c r="G17" t="s">
        <v>143</v>
      </c>
      <c r="H17" t="s">
        <v>62</v>
      </c>
      <c r="I17" s="18">
        <v>255</v>
      </c>
      <c r="J17" t="s">
        <v>178</v>
      </c>
    </row>
    <row r="18" spans="1:10" x14ac:dyDescent="0.35">
      <c r="A18">
        <v>18</v>
      </c>
      <c r="B18" t="s">
        <v>136</v>
      </c>
      <c r="C18" t="s">
        <v>58</v>
      </c>
      <c r="D18" s="18">
        <v>250</v>
      </c>
      <c r="E18" s="18" t="s">
        <v>179</v>
      </c>
      <c r="F18">
        <v>18</v>
      </c>
      <c r="G18" t="s">
        <v>126</v>
      </c>
      <c r="H18" t="s">
        <v>62</v>
      </c>
      <c r="I18" s="18">
        <v>250</v>
      </c>
      <c r="J18" t="s">
        <v>180</v>
      </c>
    </row>
    <row r="19" spans="1:10" x14ac:dyDescent="0.35">
      <c r="A19">
        <v>19</v>
      </c>
      <c r="B19" t="s">
        <v>141</v>
      </c>
      <c r="C19" t="s">
        <v>58</v>
      </c>
      <c r="D19" s="18">
        <v>250</v>
      </c>
      <c r="E19" s="18" t="s">
        <v>181</v>
      </c>
      <c r="F19">
        <v>19</v>
      </c>
      <c r="G19" t="s">
        <v>133</v>
      </c>
      <c r="H19" t="s">
        <v>62</v>
      </c>
      <c r="I19" s="18">
        <v>250</v>
      </c>
      <c r="J19" t="s">
        <v>182</v>
      </c>
    </row>
    <row r="20" spans="1:10" x14ac:dyDescent="0.35">
      <c r="A20">
        <v>20</v>
      </c>
      <c r="B20" t="s">
        <v>142</v>
      </c>
      <c r="C20" t="s">
        <v>58</v>
      </c>
      <c r="D20" s="18">
        <v>250</v>
      </c>
      <c r="E20" s="18" t="s">
        <v>167</v>
      </c>
      <c r="F20">
        <v>20</v>
      </c>
      <c r="G20" t="s">
        <v>141</v>
      </c>
      <c r="H20" t="s">
        <v>62</v>
      </c>
      <c r="I20" s="18">
        <v>250</v>
      </c>
      <c r="J20" t="s">
        <v>183</v>
      </c>
    </row>
    <row r="21" spans="1:10" x14ac:dyDescent="0.35">
      <c r="A21">
        <v>21</v>
      </c>
      <c r="B21" t="s">
        <v>144</v>
      </c>
      <c r="C21" t="s">
        <v>58</v>
      </c>
      <c r="D21" s="18">
        <v>250</v>
      </c>
      <c r="E21" s="18" t="s">
        <v>184</v>
      </c>
    </row>
  </sheetData>
  <sortState ref="G1:I20">
    <sortCondition descending="1" ref="I1:I20"/>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9EB9F-9851-4C2A-AFE3-2AD7EAEE624D}">
  <dimension ref="A1:P50"/>
  <sheetViews>
    <sheetView view="pageBreakPreview" topLeftCell="B14" zoomScale="90" zoomScaleNormal="100" zoomScaleSheetLayoutView="90" workbookViewId="0">
      <selection activeCell="N14" sqref="N14:O14"/>
    </sheetView>
  </sheetViews>
  <sheetFormatPr defaultRowHeight="14.5" x14ac:dyDescent="0.35"/>
  <cols>
    <col min="1" max="1" width="4.26953125" customWidth="1"/>
    <col min="2" max="2" width="3.26953125" customWidth="1"/>
    <col min="13" max="13" width="6.453125" customWidth="1"/>
  </cols>
  <sheetData>
    <row r="1" spans="1:16" x14ac:dyDescent="0.35">
      <c r="A1" t="s">
        <v>276</v>
      </c>
    </row>
    <row r="2" spans="1:16" x14ac:dyDescent="0.35">
      <c r="B2" t="s">
        <v>260</v>
      </c>
    </row>
    <row r="3" spans="1:16" x14ac:dyDescent="0.35">
      <c r="C3" t="s">
        <v>261</v>
      </c>
    </row>
    <row r="4" spans="1:16" x14ac:dyDescent="0.35">
      <c r="C4" t="s">
        <v>277</v>
      </c>
    </row>
    <row r="5" spans="1:16" x14ac:dyDescent="0.35">
      <c r="A5" s="91" t="s">
        <v>262</v>
      </c>
    </row>
    <row r="6" spans="1:16" x14ac:dyDescent="0.35">
      <c r="B6" t="s">
        <v>268</v>
      </c>
    </row>
    <row r="7" spans="1:16" x14ac:dyDescent="0.35">
      <c r="C7" s="51" t="s">
        <v>263</v>
      </c>
    </row>
    <row r="8" spans="1:16" x14ac:dyDescent="0.35">
      <c r="C8" s="51" t="s">
        <v>273</v>
      </c>
    </row>
    <row r="9" spans="1:16" x14ac:dyDescent="0.35">
      <c r="C9" s="51" t="s">
        <v>264</v>
      </c>
    </row>
    <row r="10" spans="1:16" x14ac:dyDescent="0.35">
      <c r="C10" s="51" t="s">
        <v>265</v>
      </c>
    </row>
    <row r="11" spans="1:16" x14ac:dyDescent="0.35">
      <c r="C11" s="51" t="s">
        <v>266</v>
      </c>
    </row>
    <row r="12" spans="1:16" x14ac:dyDescent="0.35">
      <c r="C12" t="s">
        <v>267</v>
      </c>
    </row>
    <row r="13" spans="1:16" x14ac:dyDescent="0.35">
      <c r="C13" t="s">
        <v>288</v>
      </c>
    </row>
    <row r="14" spans="1:16" x14ac:dyDescent="0.35">
      <c r="C14" s="92" t="s">
        <v>287</v>
      </c>
      <c r="N14">
        <v>5</v>
      </c>
      <c r="O14" t="s">
        <v>422</v>
      </c>
    </row>
    <row r="15" spans="1:16" x14ac:dyDescent="0.35">
      <c r="O15">
        <v>3</v>
      </c>
      <c r="P15" t="s">
        <v>419</v>
      </c>
    </row>
    <row r="16" spans="1:16" x14ac:dyDescent="0.35">
      <c r="B16" t="s">
        <v>269</v>
      </c>
      <c r="J16" t="s">
        <v>280</v>
      </c>
      <c r="O16">
        <v>3</v>
      </c>
      <c r="P16" t="s">
        <v>420</v>
      </c>
    </row>
    <row r="17" spans="2:16" x14ac:dyDescent="0.35">
      <c r="B17" t="s">
        <v>270</v>
      </c>
      <c r="J17" t="s">
        <v>280</v>
      </c>
      <c r="O17">
        <v>3</v>
      </c>
      <c r="P17" t="s">
        <v>423</v>
      </c>
    </row>
    <row r="18" spans="2:16" x14ac:dyDescent="0.35">
      <c r="O18">
        <v>4</v>
      </c>
      <c r="P18" t="s">
        <v>626</v>
      </c>
    </row>
    <row r="19" spans="2:16" x14ac:dyDescent="0.35">
      <c r="B19" t="s">
        <v>271</v>
      </c>
      <c r="J19" t="s">
        <v>292</v>
      </c>
      <c r="O19">
        <v>3</v>
      </c>
      <c r="P19" t="s">
        <v>421</v>
      </c>
    </row>
    <row r="20" spans="2:16" x14ac:dyDescent="0.35">
      <c r="B20" t="s">
        <v>272</v>
      </c>
      <c r="O20">
        <v>3</v>
      </c>
      <c r="P20" t="s">
        <v>627</v>
      </c>
    </row>
    <row r="21" spans="2:16" x14ac:dyDescent="0.35">
      <c r="J21" t="s">
        <v>292</v>
      </c>
      <c r="O21">
        <v>5</v>
      </c>
      <c r="P21" t="s">
        <v>628</v>
      </c>
    </row>
    <row r="22" spans="2:16" x14ac:dyDescent="0.35">
      <c r="B22" t="s">
        <v>274</v>
      </c>
      <c r="O22">
        <v>2</v>
      </c>
      <c r="P22" t="s">
        <v>416</v>
      </c>
    </row>
    <row r="23" spans="2:16" x14ac:dyDescent="0.35">
      <c r="O23">
        <v>2</v>
      </c>
      <c r="P23" t="s">
        <v>417</v>
      </c>
    </row>
    <row r="24" spans="2:16" x14ac:dyDescent="0.35">
      <c r="B24" t="s">
        <v>275</v>
      </c>
      <c r="O24">
        <v>2</v>
      </c>
      <c r="P24" t="s">
        <v>629</v>
      </c>
    </row>
    <row r="25" spans="2:16" x14ac:dyDescent="0.35">
      <c r="O25">
        <v>3</v>
      </c>
      <c r="P25" t="s">
        <v>413</v>
      </c>
    </row>
    <row r="26" spans="2:16" x14ac:dyDescent="0.35">
      <c r="B26" t="s">
        <v>279</v>
      </c>
      <c r="O26">
        <v>3</v>
      </c>
      <c r="P26" t="s">
        <v>414</v>
      </c>
    </row>
    <row r="27" spans="2:16" x14ac:dyDescent="0.35">
      <c r="B27" t="s">
        <v>278</v>
      </c>
      <c r="O27">
        <v>1</v>
      </c>
      <c r="P27" t="s">
        <v>412</v>
      </c>
    </row>
    <row r="28" spans="2:16" x14ac:dyDescent="0.35">
      <c r="O28">
        <v>1</v>
      </c>
      <c r="P28" t="s">
        <v>630</v>
      </c>
    </row>
    <row r="29" spans="2:16" x14ac:dyDescent="0.35">
      <c r="B29" t="s">
        <v>281</v>
      </c>
      <c r="O29">
        <v>2</v>
      </c>
      <c r="P29" t="s">
        <v>431</v>
      </c>
    </row>
    <row r="30" spans="2:16" x14ac:dyDescent="0.35">
      <c r="B30" t="s">
        <v>282</v>
      </c>
      <c r="O30">
        <v>2</v>
      </c>
      <c r="P30" t="s">
        <v>627</v>
      </c>
    </row>
    <row r="31" spans="2:16" x14ac:dyDescent="0.35">
      <c r="O31">
        <v>2</v>
      </c>
      <c r="P31" t="s">
        <v>415</v>
      </c>
    </row>
    <row r="32" spans="2:16" x14ac:dyDescent="0.35">
      <c r="B32" t="s">
        <v>283</v>
      </c>
      <c r="O32">
        <v>1</v>
      </c>
      <c r="P32" t="s">
        <v>424</v>
      </c>
    </row>
    <row r="33" spans="2:16" x14ac:dyDescent="0.35">
      <c r="O33">
        <v>1</v>
      </c>
      <c r="P33" t="s">
        <v>391</v>
      </c>
    </row>
    <row r="34" spans="2:16" x14ac:dyDescent="0.35">
      <c r="B34" t="s">
        <v>284</v>
      </c>
      <c r="O34">
        <v>1</v>
      </c>
      <c r="P34" t="s">
        <v>426</v>
      </c>
    </row>
    <row r="35" spans="2:16" x14ac:dyDescent="0.35">
      <c r="D35" t="s">
        <v>285</v>
      </c>
      <c r="O35">
        <v>1</v>
      </c>
      <c r="P35" t="s">
        <v>411</v>
      </c>
    </row>
    <row r="36" spans="2:16" x14ac:dyDescent="0.35">
      <c r="O36">
        <v>1</v>
      </c>
      <c r="P36" t="s">
        <v>427</v>
      </c>
    </row>
    <row r="37" spans="2:16" x14ac:dyDescent="0.35">
      <c r="B37" t="s">
        <v>286</v>
      </c>
      <c r="O37">
        <v>1</v>
      </c>
      <c r="P37" t="s">
        <v>406</v>
      </c>
    </row>
    <row r="38" spans="2:16" x14ac:dyDescent="0.35">
      <c r="O38">
        <v>2</v>
      </c>
      <c r="P38" t="s">
        <v>425</v>
      </c>
    </row>
    <row r="39" spans="2:16" x14ac:dyDescent="0.35">
      <c r="B39" t="s">
        <v>293</v>
      </c>
      <c r="O39">
        <v>5</v>
      </c>
      <c r="P39" t="s">
        <v>429</v>
      </c>
    </row>
    <row r="40" spans="2:16" x14ac:dyDescent="0.35">
      <c r="C40" s="51" t="s">
        <v>291</v>
      </c>
      <c r="O40">
        <v>5</v>
      </c>
      <c r="P40" t="s">
        <v>631</v>
      </c>
    </row>
    <row r="41" spans="2:16" x14ac:dyDescent="0.35">
      <c r="C41" s="51"/>
      <c r="O41">
        <v>5</v>
      </c>
      <c r="P41" t="s">
        <v>632</v>
      </c>
    </row>
    <row r="42" spans="2:16" x14ac:dyDescent="0.35">
      <c r="B42" t="s">
        <v>289</v>
      </c>
      <c r="O42">
        <v>4</v>
      </c>
      <c r="P42" t="s">
        <v>422</v>
      </c>
    </row>
    <row r="43" spans="2:16" x14ac:dyDescent="0.35">
      <c r="C43" s="51" t="s">
        <v>290</v>
      </c>
      <c r="O43">
        <v>4</v>
      </c>
      <c r="P43" t="s">
        <v>633</v>
      </c>
    </row>
    <row r="44" spans="2:16" x14ac:dyDescent="0.35">
      <c r="O44">
        <v>5</v>
      </c>
      <c r="P44" t="s">
        <v>634</v>
      </c>
    </row>
    <row r="45" spans="2:16" x14ac:dyDescent="0.35">
      <c r="O45">
        <v>4</v>
      </c>
      <c r="P45" t="s">
        <v>635</v>
      </c>
    </row>
    <row r="46" spans="2:16" x14ac:dyDescent="0.35">
      <c r="O46">
        <v>4</v>
      </c>
      <c r="P46" t="s">
        <v>636</v>
      </c>
    </row>
    <row r="47" spans="2:16" x14ac:dyDescent="0.35">
      <c r="O47">
        <v>4</v>
      </c>
      <c r="P47" t="s">
        <v>448</v>
      </c>
    </row>
    <row r="48" spans="2:16" x14ac:dyDescent="0.35">
      <c r="O48">
        <v>4</v>
      </c>
      <c r="P48" t="s">
        <v>619</v>
      </c>
    </row>
    <row r="49" spans="15:16" x14ac:dyDescent="0.35">
      <c r="O49">
        <v>4</v>
      </c>
      <c r="P49" t="s">
        <v>622</v>
      </c>
    </row>
    <row r="50" spans="15:16" x14ac:dyDescent="0.35">
      <c r="O50">
        <v>5</v>
      </c>
      <c r="P50" t="s">
        <v>623</v>
      </c>
    </row>
  </sheetData>
  <pageMargins left="0.31496062992125984" right="0.19685039370078741" top="0.35433070866141736" bottom="0.35433070866141736" header="0.31496062992125984" footer="0.31496062992125984"/>
  <pageSetup paperSize="9" scale="96"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2FC90-9E26-4F69-B747-1004B3327971}">
  <dimension ref="A1:B37"/>
  <sheetViews>
    <sheetView topLeftCell="A3" workbookViewId="0">
      <selection activeCell="B19" sqref="B19"/>
    </sheetView>
  </sheetViews>
  <sheetFormatPr defaultRowHeight="14.5" x14ac:dyDescent="0.35"/>
  <cols>
    <col min="2" max="2" width="34.7265625" bestFit="1" customWidth="1"/>
  </cols>
  <sheetData>
    <row r="1" spans="1:2" x14ac:dyDescent="0.35">
      <c r="A1" s="86" t="s">
        <v>505</v>
      </c>
      <c r="B1" s="156" t="s">
        <v>482</v>
      </c>
    </row>
    <row r="2" spans="1:2" x14ac:dyDescent="0.35">
      <c r="A2" s="86" t="s">
        <v>505</v>
      </c>
      <c r="B2" s="163" t="s">
        <v>484</v>
      </c>
    </row>
    <row r="3" spans="1:2" x14ac:dyDescent="0.35">
      <c r="A3" s="86" t="s">
        <v>505</v>
      </c>
      <c r="B3" s="163" t="s">
        <v>480</v>
      </c>
    </row>
    <row r="4" spans="1:2" x14ac:dyDescent="0.35">
      <c r="A4" s="86" t="s">
        <v>505</v>
      </c>
      <c r="B4" s="163" t="s">
        <v>476</v>
      </c>
    </row>
    <row r="5" spans="1:2" x14ac:dyDescent="0.35">
      <c r="A5" s="88" t="s">
        <v>505</v>
      </c>
      <c r="B5" s="163" t="s">
        <v>481</v>
      </c>
    </row>
    <row r="6" spans="1:2" x14ac:dyDescent="0.35">
      <c r="A6" s="86" t="s">
        <v>505</v>
      </c>
      <c r="B6" s="163" t="s">
        <v>493</v>
      </c>
    </row>
    <row r="7" spans="1:2" x14ac:dyDescent="0.35">
      <c r="A7" s="86" t="s">
        <v>505</v>
      </c>
      <c r="B7" s="164" t="s">
        <v>500</v>
      </c>
    </row>
    <row r="8" spans="1:2" x14ac:dyDescent="0.35">
      <c r="A8" s="86" t="s">
        <v>505</v>
      </c>
      <c r="B8" s="163" t="s">
        <v>460</v>
      </c>
    </row>
    <row r="9" spans="1:2" x14ac:dyDescent="0.35">
      <c r="A9" s="86" t="s">
        <v>501</v>
      </c>
      <c r="B9" s="155" t="s">
        <v>463</v>
      </c>
    </row>
    <row r="10" spans="1:2" x14ac:dyDescent="0.35">
      <c r="A10" s="106" t="s">
        <v>501</v>
      </c>
      <c r="B10" s="153" t="s">
        <v>474</v>
      </c>
    </row>
    <row r="11" spans="1:2" x14ac:dyDescent="0.35">
      <c r="A11" s="86" t="s">
        <v>501</v>
      </c>
      <c r="B11" s="154" t="s">
        <v>473</v>
      </c>
    </row>
    <row r="12" spans="1:2" x14ac:dyDescent="0.35">
      <c r="A12" s="86" t="s">
        <v>501</v>
      </c>
      <c r="B12" s="154" t="s">
        <v>490</v>
      </c>
    </row>
    <row r="13" spans="1:2" x14ac:dyDescent="0.35">
      <c r="A13" s="86" t="s">
        <v>501</v>
      </c>
      <c r="B13" s="153" t="s">
        <v>483</v>
      </c>
    </row>
    <row r="14" spans="1:2" x14ac:dyDescent="0.35">
      <c r="A14" s="86" t="s">
        <v>501</v>
      </c>
      <c r="B14" s="154" t="s">
        <v>491</v>
      </c>
    </row>
    <row r="15" spans="1:2" x14ac:dyDescent="0.35">
      <c r="A15" s="86" t="s">
        <v>501</v>
      </c>
      <c r="B15" s="153" t="s">
        <v>462</v>
      </c>
    </row>
    <row r="16" spans="1:2" x14ac:dyDescent="0.35">
      <c r="A16" s="86" t="s">
        <v>501</v>
      </c>
      <c r="B16" s="154" t="s">
        <v>467</v>
      </c>
    </row>
    <row r="17" spans="1:2" x14ac:dyDescent="0.35">
      <c r="A17" s="88" t="s">
        <v>504</v>
      </c>
      <c r="B17" s="156" t="s">
        <v>486</v>
      </c>
    </row>
    <row r="18" spans="1:2" x14ac:dyDescent="0.35">
      <c r="A18" s="86" t="s">
        <v>504</v>
      </c>
      <c r="B18" s="161" t="s">
        <v>475</v>
      </c>
    </row>
    <row r="19" spans="1:2" x14ac:dyDescent="0.35">
      <c r="A19" s="86" t="s">
        <v>504</v>
      </c>
      <c r="B19" s="161" t="s">
        <v>469</v>
      </c>
    </row>
    <row r="20" spans="1:2" ht="15" thickBot="1" x14ac:dyDescent="0.4">
      <c r="A20" s="89" t="s">
        <v>504</v>
      </c>
      <c r="B20" s="162" t="s">
        <v>479</v>
      </c>
    </row>
    <row r="21" spans="1:2" x14ac:dyDescent="0.35">
      <c r="A21" s="86" t="s">
        <v>504</v>
      </c>
      <c r="B21" s="162" t="s">
        <v>461</v>
      </c>
    </row>
    <row r="22" spans="1:2" x14ac:dyDescent="0.35">
      <c r="A22" s="86" t="s">
        <v>504</v>
      </c>
      <c r="B22" s="161" t="s">
        <v>464</v>
      </c>
    </row>
    <row r="23" spans="1:2" x14ac:dyDescent="0.35">
      <c r="A23" s="86" t="s">
        <v>504</v>
      </c>
      <c r="B23" s="162" t="s">
        <v>465</v>
      </c>
    </row>
    <row r="24" spans="1:2" x14ac:dyDescent="0.35">
      <c r="A24" s="86" t="s">
        <v>502</v>
      </c>
      <c r="B24" s="156" t="s">
        <v>466</v>
      </c>
    </row>
    <row r="25" spans="1:2" x14ac:dyDescent="0.35">
      <c r="A25" s="86" t="s">
        <v>502</v>
      </c>
      <c r="B25" s="157" t="s">
        <v>477</v>
      </c>
    </row>
    <row r="26" spans="1:2" x14ac:dyDescent="0.35">
      <c r="A26" s="86" t="s">
        <v>502</v>
      </c>
      <c r="B26" s="157" t="s">
        <v>488</v>
      </c>
    </row>
    <row r="27" spans="1:2" x14ac:dyDescent="0.35">
      <c r="A27" s="86" t="s">
        <v>502</v>
      </c>
      <c r="B27" s="158" t="s">
        <v>472</v>
      </c>
    </row>
    <row r="28" spans="1:2" x14ac:dyDescent="0.35">
      <c r="A28" s="86" t="s">
        <v>502</v>
      </c>
      <c r="B28" s="157" t="s">
        <v>456</v>
      </c>
    </row>
    <row r="29" spans="1:2" x14ac:dyDescent="0.35">
      <c r="A29" s="88" t="s">
        <v>502</v>
      </c>
      <c r="B29" s="158" t="s">
        <v>458</v>
      </c>
    </row>
    <row r="30" spans="1:2" x14ac:dyDescent="0.35">
      <c r="A30" s="86" t="s">
        <v>502</v>
      </c>
      <c r="B30" s="157" t="s">
        <v>459</v>
      </c>
    </row>
    <row r="31" spans="1:2" x14ac:dyDescent="0.35">
      <c r="A31" s="86" t="s">
        <v>503</v>
      </c>
      <c r="B31" s="155" t="s">
        <v>468</v>
      </c>
    </row>
    <row r="32" spans="1:2" x14ac:dyDescent="0.35">
      <c r="A32" s="86" t="s">
        <v>503</v>
      </c>
      <c r="B32" s="159" t="s">
        <v>489</v>
      </c>
    </row>
    <row r="33" spans="1:2" x14ac:dyDescent="0.35">
      <c r="A33" s="86" t="s">
        <v>503</v>
      </c>
      <c r="B33" s="160" t="s">
        <v>485</v>
      </c>
    </row>
    <row r="34" spans="1:2" x14ac:dyDescent="0.35">
      <c r="A34" s="86" t="s">
        <v>503</v>
      </c>
      <c r="B34" s="159" t="s">
        <v>470</v>
      </c>
    </row>
    <row r="35" spans="1:2" x14ac:dyDescent="0.35">
      <c r="A35" s="88" t="s">
        <v>503</v>
      </c>
      <c r="B35" s="160" t="s">
        <v>492</v>
      </c>
    </row>
    <row r="36" spans="1:2" x14ac:dyDescent="0.35">
      <c r="A36" s="86" t="s">
        <v>503</v>
      </c>
      <c r="B36" s="160" t="s">
        <v>455</v>
      </c>
    </row>
    <row r="37" spans="1:2" x14ac:dyDescent="0.35">
      <c r="A37" s="86" t="s">
        <v>503</v>
      </c>
      <c r="B37" s="160" t="s">
        <v>457</v>
      </c>
    </row>
  </sheetData>
  <sortState ref="A1:B38">
    <sortCondition ref="A1:A38"/>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DD9EC-84BB-4146-AC39-CF99D1E1D155}">
  <dimension ref="A1"/>
  <sheetViews>
    <sheetView workbookViewId="0">
      <selection activeCell="A6" sqref="A6"/>
    </sheetView>
  </sheetViews>
  <sheetFormatPr defaultRowHeight="14.5" x14ac:dyDescent="0.35"/>
  <cols>
    <col min="1" max="1" width="14.7265625" customWidth="1"/>
  </cols>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0063C-2CD8-48EA-8E38-6B041D31C1FC}">
  <dimension ref="A1:I50"/>
  <sheetViews>
    <sheetView view="pageBreakPreview" topLeftCell="A3" zoomScale="60" zoomScaleNormal="100" workbookViewId="0">
      <selection activeCell="B30" sqref="B30"/>
    </sheetView>
  </sheetViews>
  <sheetFormatPr defaultRowHeight="14.5" x14ac:dyDescent="0.35"/>
  <cols>
    <col min="1" max="1" width="4" customWidth="1"/>
    <col min="2" max="2" width="23.54296875" customWidth="1"/>
    <col min="3" max="3" width="37.54296875" bestFit="1" customWidth="1"/>
    <col min="4" max="4" width="4.1796875" style="2" bestFit="1" customWidth="1"/>
    <col min="5" max="5" width="22.08984375" bestFit="1" customWidth="1"/>
    <col min="8" max="8" width="22.36328125" bestFit="1" customWidth="1"/>
    <col min="9" max="9" width="8.7265625" style="2"/>
  </cols>
  <sheetData>
    <row r="1" spans="1:9" ht="23.5" x14ac:dyDescent="0.55000000000000004">
      <c r="A1" s="218" t="s">
        <v>294</v>
      </c>
      <c r="B1" s="218"/>
      <c r="C1" s="218"/>
      <c r="D1" s="218"/>
      <c r="E1" s="218"/>
    </row>
    <row r="3" spans="1:9" ht="26" x14ac:dyDescent="0.6">
      <c r="A3" s="223" t="s">
        <v>295</v>
      </c>
      <c r="B3" s="223"/>
      <c r="C3" s="223"/>
      <c r="D3" s="223"/>
      <c r="E3" s="223"/>
    </row>
    <row r="4" spans="1:9" x14ac:dyDescent="0.35">
      <c r="G4" t="s">
        <v>322</v>
      </c>
      <c r="H4" s="26" t="s">
        <v>321</v>
      </c>
      <c r="I4" s="2" t="s">
        <v>319</v>
      </c>
    </row>
    <row r="5" spans="1:9" s="3" customFormat="1" x14ac:dyDescent="0.35">
      <c r="A5" s="25" t="s">
        <v>4</v>
      </c>
      <c r="B5" s="25" t="s">
        <v>299</v>
      </c>
      <c r="C5" s="25" t="s">
        <v>296</v>
      </c>
      <c r="D5" s="25" t="s">
        <v>297</v>
      </c>
      <c r="E5" s="25" t="s">
        <v>298</v>
      </c>
      <c r="G5" t="s">
        <v>322</v>
      </c>
      <c r="H5" s="94" t="s">
        <v>318</v>
      </c>
      <c r="I5" s="93" t="s">
        <v>319</v>
      </c>
    </row>
    <row r="6" spans="1:9" x14ac:dyDescent="0.35">
      <c r="A6" s="34">
        <v>1</v>
      </c>
      <c r="B6" s="95" t="s">
        <v>300</v>
      </c>
      <c r="C6" s="95" t="s">
        <v>301</v>
      </c>
      <c r="D6" s="96">
        <v>1</v>
      </c>
      <c r="E6" s="32"/>
      <c r="G6" t="s">
        <v>322</v>
      </c>
      <c r="H6" s="26" t="s">
        <v>320</v>
      </c>
      <c r="I6" s="2" t="s">
        <v>79</v>
      </c>
    </row>
    <row r="7" spans="1:9" x14ac:dyDescent="0.35">
      <c r="A7" s="34">
        <f>+A6+1</f>
        <v>2</v>
      </c>
      <c r="B7" s="95" t="s">
        <v>302</v>
      </c>
      <c r="C7" s="95" t="s">
        <v>301</v>
      </c>
      <c r="D7" s="96">
        <v>1</v>
      </c>
      <c r="E7" s="32"/>
      <c r="G7" t="s">
        <v>325</v>
      </c>
      <c r="H7" s="26" t="s">
        <v>334</v>
      </c>
      <c r="I7" s="2" t="s">
        <v>326</v>
      </c>
    </row>
    <row r="8" spans="1:9" x14ac:dyDescent="0.35">
      <c r="A8" s="34">
        <f t="shared" ref="A8:A39" si="0">+A7+1</f>
        <v>3</v>
      </c>
      <c r="B8" s="95" t="s">
        <v>303</v>
      </c>
      <c r="C8" s="95" t="s">
        <v>301</v>
      </c>
      <c r="D8" s="96">
        <v>1</v>
      </c>
      <c r="E8" s="32"/>
    </row>
    <row r="9" spans="1:9" x14ac:dyDescent="0.35">
      <c r="A9" s="34">
        <f t="shared" si="0"/>
        <v>4</v>
      </c>
      <c r="B9" s="95" t="s">
        <v>304</v>
      </c>
      <c r="C9" s="95" t="s">
        <v>301</v>
      </c>
      <c r="D9" s="96">
        <v>1</v>
      </c>
      <c r="E9" s="32"/>
      <c r="H9" s="26" t="s">
        <v>344</v>
      </c>
    </row>
    <row r="10" spans="1:9" x14ac:dyDescent="0.35">
      <c r="A10" s="34">
        <f t="shared" si="0"/>
        <v>5</v>
      </c>
      <c r="B10" s="95" t="s">
        <v>305</v>
      </c>
      <c r="C10" s="95" t="s">
        <v>301</v>
      </c>
      <c r="D10" s="96">
        <v>1</v>
      </c>
      <c r="E10" s="32"/>
      <c r="H10" s="26" t="s">
        <v>345</v>
      </c>
    </row>
    <row r="11" spans="1:9" x14ac:dyDescent="0.35">
      <c r="A11" s="34">
        <f t="shared" si="0"/>
        <v>6</v>
      </c>
      <c r="B11" s="95" t="s">
        <v>306</v>
      </c>
      <c r="C11" s="95" t="s">
        <v>301</v>
      </c>
      <c r="D11" s="96">
        <v>1</v>
      </c>
      <c r="E11" s="32"/>
    </row>
    <row r="12" spans="1:9" x14ac:dyDescent="0.35">
      <c r="A12" s="34">
        <f t="shared" si="0"/>
        <v>7</v>
      </c>
      <c r="B12" s="95" t="s">
        <v>307</v>
      </c>
      <c r="C12" s="95" t="s">
        <v>301</v>
      </c>
      <c r="D12" s="96">
        <v>1</v>
      </c>
      <c r="E12" s="32"/>
    </row>
    <row r="13" spans="1:9" x14ac:dyDescent="0.35">
      <c r="A13" s="34">
        <f t="shared" si="0"/>
        <v>8</v>
      </c>
      <c r="B13" s="95" t="s">
        <v>308</v>
      </c>
      <c r="C13" s="95" t="s">
        <v>301</v>
      </c>
      <c r="D13" s="96">
        <v>1</v>
      </c>
      <c r="E13" s="32"/>
    </row>
    <row r="14" spans="1:9" x14ac:dyDescent="0.35">
      <c r="A14" s="34">
        <f t="shared" si="0"/>
        <v>9</v>
      </c>
      <c r="B14" s="95" t="s">
        <v>309</v>
      </c>
      <c r="C14" s="95" t="s">
        <v>310</v>
      </c>
      <c r="D14" s="96">
        <v>1</v>
      </c>
      <c r="E14" s="32"/>
    </row>
    <row r="15" spans="1:9" x14ac:dyDescent="0.35">
      <c r="A15" s="34">
        <f t="shared" si="0"/>
        <v>10</v>
      </c>
      <c r="B15" s="95" t="s">
        <v>311</v>
      </c>
      <c r="C15" s="95" t="s">
        <v>310</v>
      </c>
      <c r="D15" s="96">
        <v>1</v>
      </c>
      <c r="E15" s="32"/>
    </row>
    <row r="16" spans="1:9" x14ac:dyDescent="0.35">
      <c r="A16" s="34">
        <f t="shared" si="0"/>
        <v>11</v>
      </c>
      <c r="B16" s="95" t="s">
        <v>312</v>
      </c>
      <c r="C16" s="95" t="s">
        <v>310</v>
      </c>
      <c r="D16" s="96">
        <v>1</v>
      </c>
      <c r="E16" s="32"/>
    </row>
    <row r="17" spans="1:8" x14ac:dyDescent="0.35">
      <c r="A17" s="34">
        <f t="shared" si="0"/>
        <v>12</v>
      </c>
      <c r="B17" s="95" t="s">
        <v>313</v>
      </c>
      <c r="C17" s="95" t="s">
        <v>310</v>
      </c>
      <c r="D17" s="96">
        <v>1</v>
      </c>
      <c r="E17" s="32"/>
    </row>
    <row r="18" spans="1:8" x14ac:dyDescent="0.35">
      <c r="A18" s="34">
        <f t="shared" si="0"/>
        <v>13</v>
      </c>
      <c r="B18" s="95" t="s">
        <v>314</v>
      </c>
      <c r="C18" s="95" t="s">
        <v>310</v>
      </c>
      <c r="D18" s="96">
        <v>1</v>
      </c>
      <c r="E18" s="32"/>
    </row>
    <row r="19" spans="1:8" x14ac:dyDescent="0.35">
      <c r="A19" s="34">
        <f t="shared" si="0"/>
        <v>14</v>
      </c>
      <c r="B19" s="95" t="s">
        <v>315</v>
      </c>
      <c r="C19" s="95" t="s">
        <v>310</v>
      </c>
      <c r="D19" s="96">
        <v>1</v>
      </c>
      <c r="E19" s="32"/>
    </row>
    <row r="20" spans="1:8" x14ac:dyDescent="0.35">
      <c r="A20" s="34">
        <f t="shared" si="0"/>
        <v>15</v>
      </c>
      <c r="B20" s="95" t="s">
        <v>316</v>
      </c>
      <c r="C20" s="95" t="s">
        <v>310</v>
      </c>
      <c r="D20" s="96">
        <v>1</v>
      </c>
      <c r="E20" s="32"/>
    </row>
    <row r="21" spans="1:8" x14ac:dyDescent="0.35">
      <c r="A21" s="34">
        <f t="shared" si="0"/>
        <v>16</v>
      </c>
      <c r="B21" s="95" t="s">
        <v>317</v>
      </c>
      <c r="C21" s="95" t="s">
        <v>310</v>
      </c>
      <c r="D21" s="96">
        <v>1</v>
      </c>
      <c r="E21" s="32"/>
    </row>
    <row r="22" spans="1:8" x14ac:dyDescent="0.35">
      <c r="A22" s="34">
        <f t="shared" si="0"/>
        <v>17</v>
      </c>
      <c r="B22" s="95" t="s">
        <v>324</v>
      </c>
      <c r="C22" s="95" t="s">
        <v>310</v>
      </c>
      <c r="D22" s="96">
        <v>1</v>
      </c>
      <c r="E22" s="32"/>
      <c r="H22" t="s">
        <v>346</v>
      </c>
    </row>
    <row r="23" spans="1:8" x14ac:dyDescent="0.35">
      <c r="A23" s="34">
        <f>+A22+1</f>
        <v>18</v>
      </c>
      <c r="B23" s="95" t="s">
        <v>323</v>
      </c>
      <c r="C23" s="95" t="s">
        <v>327</v>
      </c>
      <c r="D23" s="96">
        <v>1</v>
      </c>
      <c r="E23" s="32"/>
      <c r="H23" t="s">
        <v>347</v>
      </c>
    </row>
    <row r="24" spans="1:8" x14ac:dyDescent="0.35">
      <c r="A24" s="34">
        <f t="shared" si="0"/>
        <v>19</v>
      </c>
      <c r="B24" s="95" t="s">
        <v>328</v>
      </c>
      <c r="C24" s="95" t="s">
        <v>329</v>
      </c>
      <c r="D24" s="96">
        <v>1</v>
      </c>
      <c r="E24" s="32"/>
    </row>
    <row r="25" spans="1:8" x14ac:dyDescent="0.35">
      <c r="A25" s="34">
        <f t="shared" si="0"/>
        <v>20</v>
      </c>
      <c r="B25" s="95" t="s">
        <v>330</v>
      </c>
      <c r="C25" s="95" t="s">
        <v>329</v>
      </c>
      <c r="D25" s="96">
        <v>1</v>
      </c>
      <c r="E25" s="32"/>
    </row>
    <row r="26" spans="1:8" x14ac:dyDescent="0.35">
      <c r="A26" s="34">
        <f t="shared" si="0"/>
        <v>21</v>
      </c>
      <c r="B26" s="95" t="s">
        <v>331</v>
      </c>
      <c r="C26" s="95" t="s">
        <v>329</v>
      </c>
      <c r="D26" s="96">
        <v>1</v>
      </c>
      <c r="E26" s="32"/>
    </row>
    <row r="27" spans="1:8" x14ac:dyDescent="0.35">
      <c r="A27" s="34">
        <f t="shared" si="0"/>
        <v>22</v>
      </c>
      <c r="B27" s="95" t="s">
        <v>332</v>
      </c>
      <c r="C27" s="95" t="s">
        <v>329</v>
      </c>
      <c r="D27" s="96">
        <v>1</v>
      </c>
      <c r="E27" s="32"/>
    </row>
    <row r="28" spans="1:8" x14ac:dyDescent="0.35">
      <c r="A28" s="34">
        <f t="shared" si="0"/>
        <v>23</v>
      </c>
      <c r="B28" s="95" t="s">
        <v>333</v>
      </c>
      <c r="C28" s="95" t="s">
        <v>329</v>
      </c>
      <c r="D28" s="96">
        <v>1</v>
      </c>
      <c r="E28" s="32"/>
    </row>
    <row r="29" spans="1:8" x14ac:dyDescent="0.35">
      <c r="A29" s="34">
        <f t="shared" si="0"/>
        <v>24</v>
      </c>
      <c r="B29" s="95" t="s">
        <v>335</v>
      </c>
      <c r="C29" s="95" t="s">
        <v>329</v>
      </c>
      <c r="D29" s="96">
        <v>1</v>
      </c>
      <c r="E29" s="32"/>
    </row>
    <row r="30" spans="1:8" x14ac:dyDescent="0.35">
      <c r="A30" s="34">
        <f t="shared" si="0"/>
        <v>25</v>
      </c>
      <c r="B30" s="95" t="s">
        <v>336</v>
      </c>
      <c r="C30" s="95" t="s">
        <v>329</v>
      </c>
      <c r="D30" s="96">
        <v>1</v>
      </c>
      <c r="E30" s="32"/>
    </row>
    <row r="31" spans="1:8" x14ac:dyDescent="0.35">
      <c r="A31" s="34">
        <f t="shared" si="0"/>
        <v>26</v>
      </c>
      <c r="B31" s="95" t="s">
        <v>337</v>
      </c>
      <c r="C31" s="95" t="s">
        <v>329</v>
      </c>
      <c r="D31" s="96">
        <v>1</v>
      </c>
      <c r="E31" s="32"/>
    </row>
    <row r="32" spans="1:8" x14ac:dyDescent="0.35">
      <c r="A32" s="34">
        <f t="shared" si="0"/>
        <v>27</v>
      </c>
      <c r="B32" s="95" t="s">
        <v>338</v>
      </c>
      <c r="C32" s="95" t="s">
        <v>329</v>
      </c>
      <c r="D32" s="96">
        <v>1</v>
      </c>
      <c r="E32" s="32"/>
    </row>
    <row r="33" spans="1:9" x14ac:dyDescent="0.35">
      <c r="A33" s="34">
        <f t="shared" si="0"/>
        <v>28</v>
      </c>
      <c r="B33" s="95" t="s">
        <v>339</v>
      </c>
      <c r="C33" s="95" t="s">
        <v>329</v>
      </c>
      <c r="D33" s="96">
        <v>1</v>
      </c>
      <c r="E33" s="32"/>
    </row>
    <row r="34" spans="1:9" x14ac:dyDescent="0.35">
      <c r="A34" s="34">
        <f t="shared" si="0"/>
        <v>29</v>
      </c>
      <c r="B34" s="95" t="s">
        <v>340</v>
      </c>
      <c r="C34" s="95" t="s">
        <v>329</v>
      </c>
      <c r="D34" s="96">
        <v>1</v>
      </c>
      <c r="E34" s="32"/>
    </row>
    <row r="35" spans="1:9" x14ac:dyDescent="0.35">
      <c r="A35" s="34">
        <f t="shared" si="0"/>
        <v>30</v>
      </c>
      <c r="B35" s="95" t="s">
        <v>348</v>
      </c>
      <c r="C35" s="95" t="s">
        <v>349</v>
      </c>
      <c r="D35" s="96">
        <v>1</v>
      </c>
      <c r="E35" s="32"/>
    </row>
    <row r="36" spans="1:9" x14ac:dyDescent="0.35">
      <c r="A36" s="34">
        <f t="shared" si="0"/>
        <v>31</v>
      </c>
      <c r="B36" s="95" t="s">
        <v>350</v>
      </c>
      <c r="C36" s="95" t="s">
        <v>351</v>
      </c>
      <c r="D36" s="96">
        <v>1</v>
      </c>
      <c r="E36" s="32"/>
    </row>
    <row r="37" spans="1:9" x14ac:dyDescent="0.35">
      <c r="A37" s="34">
        <f t="shared" si="0"/>
        <v>32</v>
      </c>
      <c r="B37" s="95" t="s">
        <v>352</v>
      </c>
      <c r="C37" s="95" t="s">
        <v>353</v>
      </c>
      <c r="D37" s="96">
        <v>1</v>
      </c>
      <c r="E37" s="32"/>
    </row>
    <row r="38" spans="1:9" x14ac:dyDescent="0.35">
      <c r="A38" s="34">
        <f t="shared" si="0"/>
        <v>33</v>
      </c>
      <c r="B38" s="95" t="s">
        <v>354</v>
      </c>
      <c r="C38" s="95" t="s">
        <v>353</v>
      </c>
      <c r="D38" s="96">
        <v>1</v>
      </c>
      <c r="E38" s="32"/>
    </row>
    <row r="39" spans="1:9" x14ac:dyDescent="0.35">
      <c r="A39" s="34">
        <f t="shared" si="0"/>
        <v>34</v>
      </c>
      <c r="B39" s="95" t="s">
        <v>355</v>
      </c>
      <c r="C39" s="95" t="s">
        <v>356</v>
      </c>
      <c r="D39" s="96">
        <v>1</v>
      </c>
      <c r="E39" s="32"/>
    </row>
    <row r="40" spans="1:9" x14ac:dyDescent="0.35">
      <c r="B40" s="98"/>
      <c r="C40" s="98"/>
      <c r="D40" s="97"/>
    </row>
    <row r="41" spans="1:9" x14ac:dyDescent="0.35">
      <c r="B41" s="98"/>
      <c r="C41" s="98"/>
      <c r="D41" s="97"/>
    </row>
    <row r="42" spans="1:9" x14ac:dyDescent="0.35">
      <c r="B42" s="98" t="s">
        <v>357</v>
      </c>
      <c r="C42" s="98"/>
      <c r="D42" s="97"/>
      <c r="E42" s="98" t="s">
        <v>362</v>
      </c>
    </row>
    <row r="43" spans="1:9" x14ac:dyDescent="0.35">
      <c r="B43" s="98"/>
      <c r="C43" s="98"/>
      <c r="D43" s="97"/>
      <c r="E43" s="98"/>
    </row>
    <row r="44" spans="1:9" ht="17.5" customHeight="1" x14ac:dyDescent="0.35">
      <c r="B44" s="98" t="s">
        <v>358</v>
      </c>
      <c r="C44" s="98"/>
      <c r="D44" s="97"/>
      <c r="E44" s="98" t="s">
        <v>361</v>
      </c>
    </row>
    <row r="45" spans="1:9" ht="17.5" customHeight="1" x14ac:dyDescent="0.35">
      <c r="B45" s="98" t="s">
        <v>359</v>
      </c>
      <c r="C45" s="98"/>
      <c r="D45" s="97"/>
      <c r="E45" s="98" t="s">
        <v>359</v>
      </c>
    </row>
    <row r="46" spans="1:9" ht="17.5" customHeight="1" x14ac:dyDescent="0.35">
      <c r="B46" s="98" t="s">
        <v>360</v>
      </c>
      <c r="C46" s="98"/>
      <c r="D46" s="97"/>
      <c r="E46" s="98" t="s">
        <v>360</v>
      </c>
    </row>
    <row r="47" spans="1:9" x14ac:dyDescent="0.35">
      <c r="B47" s="98"/>
      <c r="C47" s="98"/>
      <c r="D47" s="97"/>
    </row>
    <row r="48" spans="1:9" s="103" customFormat="1" x14ac:dyDescent="0.35">
      <c r="A48" s="99">
        <f>+A34+1</f>
        <v>30</v>
      </c>
      <c r="B48" s="100" t="s">
        <v>341</v>
      </c>
      <c r="C48" s="100" t="s">
        <v>329</v>
      </c>
      <c r="D48" s="101">
        <v>1</v>
      </c>
      <c r="E48" s="102"/>
      <c r="I48" s="104"/>
    </row>
    <row r="49" spans="1:9" s="103" customFormat="1" x14ac:dyDescent="0.35">
      <c r="A49" s="99">
        <f>+A48+1</f>
        <v>31</v>
      </c>
      <c r="B49" s="100" t="s">
        <v>342</v>
      </c>
      <c r="C49" s="100" t="s">
        <v>329</v>
      </c>
      <c r="D49" s="101">
        <v>1</v>
      </c>
      <c r="E49" s="102"/>
      <c r="I49" s="104"/>
    </row>
    <row r="50" spans="1:9" s="103" customFormat="1" x14ac:dyDescent="0.35">
      <c r="A50" s="99">
        <f>+A49+1</f>
        <v>32</v>
      </c>
      <c r="B50" s="100" t="s">
        <v>343</v>
      </c>
      <c r="C50" s="100" t="s">
        <v>329</v>
      </c>
      <c r="D50" s="101">
        <v>1</v>
      </c>
      <c r="E50" s="102"/>
      <c r="I50" s="104"/>
    </row>
  </sheetData>
  <mergeCells count="2">
    <mergeCell ref="A1:E1"/>
    <mergeCell ref="A3:E3"/>
  </mergeCells>
  <pageMargins left="0.31496062992125984" right="0.31496062992125984" top="0.35433070866141736" bottom="0.35433070866141736" header="0.31496062992125984" footer="0.31496062992125984"/>
  <pageSetup orientation="portrait" r:id="rId1"/>
  <rowBreaks count="1" manualBreakCount="1">
    <brk id="47" max="16383" man="1"/>
  </row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32B97-81E5-4E93-9A4E-E7817D507B5F}">
  <dimension ref="A1:BR44"/>
  <sheetViews>
    <sheetView workbookViewId="0">
      <pane xSplit="2" ySplit="3" topLeftCell="C27" activePane="bottomRight" state="frozen"/>
      <selection pane="topRight" activeCell="C1" sqref="C1"/>
      <selection pane="bottomLeft" activeCell="A3" sqref="A3"/>
      <selection pane="bottomRight" sqref="A1:XFD1048576"/>
    </sheetView>
  </sheetViews>
  <sheetFormatPr defaultRowHeight="14.5" x14ac:dyDescent="0.35"/>
  <cols>
    <col min="1" max="1" width="5.7265625" style="2" customWidth="1"/>
    <col min="2" max="2" width="26.54296875" customWidth="1"/>
    <col min="3" max="5" width="3.26953125" style="2" customWidth="1"/>
    <col min="6" max="6" width="6.54296875" style="3" customWidth="1"/>
    <col min="7" max="9" width="3.26953125" customWidth="1"/>
    <col min="10" max="11" width="3.36328125" style="2" customWidth="1"/>
    <col min="12" max="14" width="3.36328125" customWidth="1"/>
    <col min="15" max="17" width="3" customWidth="1"/>
    <col min="18" max="19" width="3" style="2" customWidth="1"/>
    <col min="20" max="20" width="3" customWidth="1"/>
    <col min="21" max="21" width="3" style="2" customWidth="1"/>
    <col min="22" max="23" width="3" customWidth="1"/>
    <col min="24" max="25" width="3" style="2" customWidth="1"/>
    <col min="26" max="26" width="3" customWidth="1"/>
    <col min="27" max="27" width="3.7265625" bestFit="1" customWidth="1"/>
    <col min="28" max="33" width="3" customWidth="1"/>
    <col min="34" max="35" width="3.26953125" customWidth="1"/>
    <col min="36" max="37" width="3" customWidth="1"/>
    <col min="38" max="38" width="6.54296875" style="3" customWidth="1"/>
    <col min="39" max="41" width="3.26953125" customWidth="1"/>
    <col min="42" max="43" width="3.36328125" style="2" customWidth="1"/>
    <col min="44" max="46" width="3.36328125" customWidth="1"/>
    <col min="47" max="49" width="3" customWidth="1"/>
    <col min="50" max="51" width="3" style="2" customWidth="1"/>
    <col min="52" max="52" width="3" customWidth="1"/>
    <col min="53" max="53" width="3" style="2" customWidth="1"/>
    <col min="54" max="55" width="3" customWidth="1"/>
    <col min="56" max="57" width="3" style="2" customWidth="1"/>
    <col min="58" max="58" width="3" customWidth="1"/>
    <col min="59" max="59" width="3.7265625" bestFit="1" customWidth="1"/>
    <col min="60" max="65" width="3" customWidth="1"/>
    <col min="66" max="67" width="3.26953125" customWidth="1"/>
    <col min="68" max="69" width="3" customWidth="1"/>
    <col min="70" max="70" width="6.54296875" style="3" customWidth="1"/>
  </cols>
  <sheetData>
    <row r="1" spans="1:70" x14ac:dyDescent="0.35">
      <c r="G1">
        <v>10</v>
      </c>
      <c r="AE1" t="s">
        <v>122</v>
      </c>
      <c r="BK1" t="s">
        <v>122</v>
      </c>
    </row>
    <row r="2" spans="1:70" x14ac:dyDescent="0.35">
      <c r="A2" s="3" t="s">
        <v>4</v>
      </c>
      <c r="B2" s="3" t="s">
        <v>0</v>
      </c>
      <c r="C2" s="8" t="s">
        <v>1</v>
      </c>
      <c r="D2" s="9"/>
      <c r="E2" s="9"/>
      <c r="G2" s="7" t="s">
        <v>6</v>
      </c>
      <c r="H2" s="7"/>
      <c r="I2" s="7"/>
      <c r="J2" s="17" t="s">
        <v>13</v>
      </c>
      <c r="K2" s="17" t="s">
        <v>13</v>
      </c>
      <c r="L2" s="7" t="s">
        <v>13</v>
      </c>
      <c r="M2" s="10" t="s">
        <v>14</v>
      </c>
      <c r="N2" s="10" t="s">
        <v>14</v>
      </c>
      <c r="O2" s="7"/>
      <c r="P2" s="7"/>
      <c r="Q2" s="7" t="s">
        <v>13</v>
      </c>
      <c r="R2" s="17" t="s">
        <v>13</v>
      </c>
      <c r="S2" s="17" t="s">
        <v>13</v>
      </c>
      <c r="T2" s="10" t="s">
        <v>14</v>
      </c>
      <c r="U2" s="30" t="s">
        <v>14</v>
      </c>
      <c r="V2" s="7"/>
      <c r="W2" s="7"/>
      <c r="X2" s="17" t="s">
        <v>13</v>
      </c>
      <c r="Y2" s="17" t="s">
        <v>13</v>
      </c>
      <c r="Z2" s="7" t="s">
        <v>13</v>
      </c>
      <c r="AA2" s="10" t="s">
        <v>14</v>
      </c>
      <c r="AB2" s="10" t="s">
        <v>14</v>
      </c>
      <c r="AC2" s="7"/>
      <c r="AD2" s="7"/>
      <c r="AE2" s="7" t="s">
        <v>13</v>
      </c>
      <c r="AF2" s="7" t="s">
        <v>13</v>
      </c>
      <c r="AG2" s="7" t="s">
        <v>13</v>
      </c>
      <c r="AH2" s="10" t="s">
        <v>14</v>
      </c>
      <c r="AI2" s="10" t="s">
        <v>14</v>
      </c>
      <c r="AJ2" s="7"/>
      <c r="AK2" s="7"/>
      <c r="AM2" s="7" t="s">
        <v>187</v>
      </c>
      <c r="AN2" s="7" t="s">
        <v>13</v>
      </c>
      <c r="AO2" s="7" t="s">
        <v>13</v>
      </c>
      <c r="AP2" s="17" t="s">
        <v>13</v>
      </c>
      <c r="AQ2" s="17" t="s">
        <v>14</v>
      </c>
      <c r="AR2" s="7" t="s">
        <v>14</v>
      </c>
      <c r="AS2" s="10"/>
      <c r="AT2" s="10"/>
      <c r="AU2" s="7" t="s">
        <v>13</v>
      </c>
      <c r="AV2" s="7" t="s">
        <v>13</v>
      </c>
      <c r="AW2" s="17" t="s">
        <v>13</v>
      </c>
      <c r="AX2" s="17" t="s">
        <v>14</v>
      </c>
      <c r="AY2" s="7" t="s">
        <v>14</v>
      </c>
      <c r="AZ2" s="10"/>
      <c r="BA2" s="10"/>
      <c r="BB2" s="7" t="s">
        <v>13</v>
      </c>
      <c r="BC2" s="7" t="s">
        <v>13</v>
      </c>
      <c r="BD2" s="17" t="s">
        <v>13</v>
      </c>
      <c r="BE2" s="17" t="s">
        <v>14</v>
      </c>
      <c r="BF2" s="7" t="s">
        <v>14</v>
      </c>
      <c r="BG2" s="10"/>
      <c r="BH2" s="10"/>
      <c r="BI2" s="7" t="s">
        <v>13</v>
      </c>
      <c r="BJ2" s="7" t="s">
        <v>13</v>
      </c>
      <c r="BK2" s="17" t="s">
        <v>13</v>
      </c>
      <c r="BL2" s="17" t="s">
        <v>14</v>
      </c>
      <c r="BM2" s="7" t="s">
        <v>14</v>
      </c>
      <c r="BN2" s="10"/>
      <c r="BO2" s="10"/>
      <c r="BP2" s="7" t="s">
        <v>13</v>
      </c>
      <c r="BQ2" s="7" t="s">
        <v>13</v>
      </c>
    </row>
    <row r="3" spans="1:70" s="3" customFormat="1" x14ac:dyDescent="0.35">
      <c r="B3" s="5" t="s">
        <v>2</v>
      </c>
      <c r="C3" s="3">
        <v>29</v>
      </c>
      <c r="D3" s="3">
        <v>30</v>
      </c>
      <c r="E3" s="3">
        <v>31</v>
      </c>
      <c r="F3" s="3" t="s">
        <v>10</v>
      </c>
      <c r="G3" s="3">
        <v>1</v>
      </c>
      <c r="H3" s="6" t="s">
        <v>11</v>
      </c>
      <c r="I3" s="6" t="s">
        <v>12</v>
      </c>
      <c r="J3" s="3">
        <v>4</v>
      </c>
      <c r="K3" s="3">
        <v>5</v>
      </c>
      <c r="L3" s="3">
        <v>6</v>
      </c>
      <c r="M3" s="3">
        <v>7</v>
      </c>
      <c r="N3" s="3">
        <v>8</v>
      </c>
      <c r="O3" s="6" t="s">
        <v>11</v>
      </c>
      <c r="P3" s="6" t="s">
        <v>12</v>
      </c>
      <c r="Q3" s="3">
        <v>11</v>
      </c>
      <c r="R3" s="3">
        <v>12</v>
      </c>
      <c r="S3" s="3">
        <v>13</v>
      </c>
      <c r="T3" s="3">
        <v>14</v>
      </c>
      <c r="U3" s="3">
        <v>15</v>
      </c>
      <c r="V3" s="6" t="s">
        <v>11</v>
      </c>
      <c r="W3" s="6" t="s">
        <v>12</v>
      </c>
      <c r="X3" s="3">
        <v>18</v>
      </c>
      <c r="Y3" s="3">
        <v>19</v>
      </c>
      <c r="Z3" s="3">
        <v>20</v>
      </c>
      <c r="AA3" s="3">
        <v>21</v>
      </c>
      <c r="AB3" s="3">
        <v>22</v>
      </c>
      <c r="AC3" s="6" t="s">
        <v>11</v>
      </c>
      <c r="AD3" s="6" t="s">
        <v>12</v>
      </c>
      <c r="AE3" s="3">
        <v>25</v>
      </c>
      <c r="AF3" s="3">
        <v>26</v>
      </c>
      <c r="AG3" s="3">
        <v>27</v>
      </c>
      <c r="AH3" s="3">
        <v>28</v>
      </c>
      <c r="AI3" s="3">
        <v>29</v>
      </c>
      <c r="AJ3" s="6" t="s">
        <v>11</v>
      </c>
      <c r="AK3" s="6" t="s">
        <v>12</v>
      </c>
      <c r="AL3" s="3" t="s">
        <v>10</v>
      </c>
      <c r="AM3" s="6">
        <v>1</v>
      </c>
      <c r="AN3" s="53">
        <v>2</v>
      </c>
      <c r="AO3" s="53">
        <v>3</v>
      </c>
      <c r="AP3" s="53">
        <v>4</v>
      </c>
      <c r="AQ3" s="53">
        <v>5</v>
      </c>
      <c r="AR3" s="53">
        <v>6</v>
      </c>
      <c r="AS3" s="6" t="s">
        <v>11</v>
      </c>
      <c r="AT3" s="6" t="s">
        <v>12</v>
      </c>
      <c r="AU3" s="53">
        <v>9</v>
      </c>
      <c r="AV3" s="53">
        <v>10</v>
      </c>
      <c r="AW3" s="53">
        <v>11</v>
      </c>
      <c r="AX3" s="53">
        <v>12</v>
      </c>
      <c r="AY3" s="53">
        <v>13</v>
      </c>
      <c r="AZ3" s="6" t="s">
        <v>11</v>
      </c>
      <c r="BA3" s="6" t="s">
        <v>12</v>
      </c>
      <c r="BB3" s="53">
        <v>16</v>
      </c>
      <c r="BC3" s="53">
        <v>17</v>
      </c>
      <c r="BD3" s="53">
        <v>18</v>
      </c>
      <c r="BE3" s="53">
        <v>19</v>
      </c>
      <c r="BF3" s="53">
        <v>20</v>
      </c>
      <c r="BG3" s="6" t="s">
        <v>11</v>
      </c>
      <c r="BH3" s="6" t="s">
        <v>12</v>
      </c>
      <c r="BI3" s="53">
        <v>23</v>
      </c>
      <c r="BJ3" s="53">
        <v>24</v>
      </c>
      <c r="BK3" s="53">
        <v>25</v>
      </c>
      <c r="BL3" s="53">
        <v>26</v>
      </c>
      <c r="BM3" s="53">
        <v>27</v>
      </c>
      <c r="BN3" s="6" t="s">
        <v>11</v>
      </c>
      <c r="BO3" s="6" t="s">
        <v>12</v>
      </c>
      <c r="BP3" s="53">
        <v>30</v>
      </c>
      <c r="BQ3" s="53">
        <v>31</v>
      </c>
      <c r="BR3" s="3" t="s">
        <v>10</v>
      </c>
    </row>
    <row r="4" spans="1:70" x14ac:dyDescent="0.35">
      <c r="A4" s="2">
        <v>1</v>
      </c>
      <c r="B4" s="1" t="s">
        <v>15</v>
      </c>
      <c r="C4" s="2" t="s">
        <v>9</v>
      </c>
      <c r="D4" s="2" t="s">
        <v>9</v>
      </c>
      <c r="E4" s="2" t="s">
        <v>9</v>
      </c>
      <c r="F4" s="3">
        <f>COUNTIF(C4:E4,"p")</f>
        <v>3</v>
      </c>
      <c r="G4" s="2">
        <v>7</v>
      </c>
      <c r="H4" s="2"/>
      <c r="J4" s="2" t="s">
        <v>9</v>
      </c>
      <c r="K4" s="2" t="s">
        <v>9</v>
      </c>
      <c r="L4" s="2" t="s">
        <v>9</v>
      </c>
      <c r="M4" s="2" t="s">
        <v>9</v>
      </c>
      <c r="N4" s="2" t="s">
        <v>57</v>
      </c>
      <c r="Q4" s="2" t="s">
        <v>9</v>
      </c>
      <c r="R4" s="2">
        <v>6</v>
      </c>
      <c r="S4" s="2" t="s">
        <v>66</v>
      </c>
      <c r="T4">
        <v>25</v>
      </c>
      <c r="U4" s="2" t="s">
        <v>9</v>
      </c>
      <c r="X4" s="2" t="s">
        <v>9</v>
      </c>
      <c r="Y4" s="2" t="s">
        <v>9</v>
      </c>
      <c r="Z4" s="2" t="s">
        <v>57</v>
      </c>
      <c r="AA4" s="2" t="s">
        <v>9</v>
      </c>
      <c r="AB4" s="2" t="s">
        <v>9</v>
      </c>
      <c r="AE4" s="2" t="s">
        <v>9</v>
      </c>
      <c r="AF4" s="2" t="s">
        <v>53</v>
      </c>
      <c r="AG4" s="2" t="s">
        <v>53</v>
      </c>
      <c r="AL4" s="44">
        <f>COUNTIF(G4:AK4,"a")</f>
        <v>2</v>
      </c>
      <c r="AM4" s="2">
        <v>7</v>
      </c>
      <c r="AN4" s="2"/>
      <c r="AR4" s="2"/>
      <c r="AS4" s="2"/>
      <c r="AT4" s="2"/>
      <c r="AW4" s="2"/>
      <c r="BF4" s="2"/>
      <c r="BG4" s="2"/>
      <c r="BH4" s="2"/>
      <c r="BK4" s="2"/>
      <c r="BL4" s="2"/>
      <c r="BM4" s="2"/>
      <c r="BR4" s="44">
        <f t="shared" ref="BR4:BR44" si="0">COUNTIF(AM4:BQ4,"a")</f>
        <v>0</v>
      </c>
    </row>
    <row r="5" spans="1:70" x14ac:dyDescent="0.35">
      <c r="A5" s="2">
        <v>2</v>
      </c>
      <c r="B5" t="s">
        <v>16</v>
      </c>
      <c r="C5" s="2" t="s">
        <v>9</v>
      </c>
      <c r="D5" s="2" t="s">
        <v>9</v>
      </c>
      <c r="E5" s="2" t="s">
        <v>9</v>
      </c>
      <c r="F5" s="3">
        <f t="shared" ref="F5:F44" si="1">COUNTIF(C5:E5,"p")</f>
        <v>3</v>
      </c>
      <c r="G5" s="2">
        <v>5</v>
      </c>
      <c r="J5" s="2" t="s">
        <v>9</v>
      </c>
      <c r="K5" s="2" t="s">
        <v>9</v>
      </c>
      <c r="L5" s="2" t="s">
        <v>9</v>
      </c>
      <c r="M5" s="2" t="s">
        <v>9</v>
      </c>
      <c r="N5" s="2" t="s">
        <v>57</v>
      </c>
      <c r="Q5" s="2" t="s">
        <v>9</v>
      </c>
      <c r="R5" s="2" t="s">
        <v>53</v>
      </c>
      <c r="S5" s="2" t="s">
        <v>53</v>
      </c>
      <c r="U5" s="2" t="s">
        <v>9</v>
      </c>
      <c r="X5" s="2" t="s">
        <v>53</v>
      </c>
      <c r="Y5" s="2" t="s">
        <v>53</v>
      </c>
      <c r="Z5" s="2" t="s">
        <v>57</v>
      </c>
      <c r="AA5" s="2" t="s">
        <v>53</v>
      </c>
      <c r="AB5" s="2" t="s">
        <v>53</v>
      </c>
      <c r="AE5" s="2" t="s">
        <v>53</v>
      </c>
      <c r="AF5" s="2" t="s">
        <v>53</v>
      </c>
      <c r="AG5" s="2" t="s">
        <v>53</v>
      </c>
      <c r="AL5" s="44">
        <f t="shared" ref="AL5:AL44" si="2">COUNTIF(G5:AK5,"a")</f>
        <v>9</v>
      </c>
      <c r="AM5" s="2">
        <v>5</v>
      </c>
      <c r="AR5" s="2"/>
      <c r="AS5" s="2"/>
      <c r="AT5" s="2"/>
      <c r="AW5" s="2"/>
      <c r="BF5" s="2"/>
      <c r="BG5" s="2"/>
      <c r="BH5" s="2"/>
      <c r="BK5" s="2"/>
      <c r="BL5" s="2"/>
      <c r="BM5" s="2"/>
      <c r="BR5" s="44">
        <f t="shared" si="0"/>
        <v>0</v>
      </c>
    </row>
    <row r="6" spans="1:70" x14ac:dyDescent="0.35">
      <c r="A6" s="2">
        <v>3</v>
      </c>
      <c r="B6" t="s">
        <v>17</v>
      </c>
      <c r="C6" s="2" t="s">
        <v>9</v>
      </c>
      <c r="D6" s="2" t="s">
        <v>9</v>
      </c>
      <c r="E6" s="2" t="s">
        <v>9</v>
      </c>
      <c r="F6" s="3">
        <f t="shared" si="1"/>
        <v>3</v>
      </c>
      <c r="G6" s="2">
        <v>4</v>
      </c>
      <c r="J6" s="2" t="s">
        <v>9</v>
      </c>
      <c r="K6" s="2" t="s">
        <v>9</v>
      </c>
      <c r="L6" s="2" t="s">
        <v>9</v>
      </c>
      <c r="M6" s="2" t="s">
        <v>9</v>
      </c>
      <c r="N6" t="s">
        <v>57</v>
      </c>
      <c r="Q6" s="2" t="s">
        <v>9</v>
      </c>
      <c r="R6" s="2">
        <v>7</v>
      </c>
      <c r="S6" s="2" t="s">
        <v>66</v>
      </c>
      <c r="T6">
        <v>5</v>
      </c>
      <c r="U6" s="2" t="s">
        <v>9</v>
      </c>
      <c r="X6" s="2" t="s">
        <v>9</v>
      </c>
      <c r="Y6" s="2" t="s">
        <v>9</v>
      </c>
      <c r="Z6" s="2" t="s">
        <v>57</v>
      </c>
      <c r="AA6" s="2" t="s">
        <v>9</v>
      </c>
      <c r="AB6" s="2" t="s">
        <v>9</v>
      </c>
      <c r="AE6" s="2" t="s">
        <v>9</v>
      </c>
      <c r="AF6" s="2" t="s">
        <v>9</v>
      </c>
      <c r="AG6" s="2" t="s">
        <v>9</v>
      </c>
      <c r="AL6" s="44">
        <f t="shared" si="2"/>
        <v>0</v>
      </c>
      <c r="AM6" s="2">
        <v>4</v>
      </c>
      <c r="AR6" s="2"/>
      <c r="AS6" s="2"/>
      <c r="AW6" s="2"/>
      <c r="BF6" s="2"/>
      <c r="BG6" s="2"/>
      <c r="BH6" s="2"/>
      <c r="BK6" s="2"/>
      <c r="BL6" s="2"/>
      <c r="BM6" s="2"/>
      <c r="BR6" s="44">
        <f t="shared" si="0"/>
        <v>0</v>
      </c>
    </row>
    <row r="7" spans="1:70" x14ac:dyDescent="0.35">
      <c r="A7" s="2">
        <v>4</v>
      </c>
      <c r="B7" t="s">
        <v>18</v>
      </c>
      <c r="C7" s="2" t="s">
        <v>9</v>
      </c>
      <c r="D7" s="2" t="s">
        <v>9</v>
      </c>
      <c r="E7" s="2" t="s">
        <v>9</v>
      </c>
      <c r="F7" s="3">
        <f t="shared" si="1"/>
        <v>3</v>
      </c>
      <c r="G7" s="2">
        <v>1</v>
      </c>
      <c r="J7" s="2" t="s">
        <v>9</v>
      </c>
      <c r="K7" s="2" t="s">
        <v>9</v>
      </c>
      <c r="L7" s="2" t="s">
        <v>9</v>
      </c>
      <c r="M7" s="2" t="s">
        <v>9</v>
      </c>
      <c r="N7" t="s">
        <v>57</v>
      </c>
      <c r="Q7" s="2" t="s">
        <v>9</v>
      </c>
      <c r="R7" s="2" t="s">
        <v>53</v>
      </c>
      <c r="S7" s="2" t="s">
        <v>9</v>
      </c>
      <c r="U7" s="2" t="s">
        <v>9</v>
      </c>
      <c r="X7" s="2" t="s">
        <v>9</v>
      </c>
      <c r="Y7" s="2" t="s">
        <v>9</v>
      </c>
      <c r="Z7" s="2" t="s">
        <v>57</v>
      </c>
      <c r="AA7" s="2" t="s">
        <v>9</v>
      </c>
      <c r="AB7" s="2" t="s">
        <v>53</v>
      </c>
      <c r="AE7" s="2" t="s">
        <v>9</v>
      </c>
      <c r="AF7" s="2" t="s">
        <v>9</v>
      </c>
      <c r="AG7" s="2" t="s">
        <v>9</v>
      </c>
      <c r="AL7" s="44">
        <f t="shared" si="2"/>
        <v>2</v>
      </c>
      <c r="AM7" s="2">
        <v>1</v>
      </c>
      <c r="AR7" s="2"/>
      <c r="AS7" s="2"/>
      <c r="AW7" s="2"/>
      <c r="BF7" s="2"/>
      <c r="BG7" s="2"/>
      <c r="BH7" s="2"/>
      <c r="BK7" s="2"/>
      <c r="BL7" s="2"/>
      <c r="BM7" s="2"/>
      <c r="BR7" s="44">
        <f t="shared" si="0"/>
        <v>0</v>
      </c>
    </row>
    <row r="8" spans="1:70" x14ac:dyDescent="0.35">
      <c r="A8" s="2">
        <v>5</v>
      </c>
      <c r="B8" t="s">
        <v>19</v>
      </c>
      <c r="C8" s="2" t="s">
        <v>9</v>
      </c>
      <c r="D8" s="2" t="s">
        <v>9</v>
      </c>
      <c r="E8" s="2" t="s">
        <v>9</v>
      </c>
      <c r="F8" s="3">
        <f t="shared" si="1"/>
        <v>3</v>
      </c>
      <c r="G8" s="2">
        <v>3</v>
      </c>
      <c r="J8" s="2" t="s">
        <v>9</v>
      </c>
      <c r="K8" s="2" t="s">
        <v>9</v>
      </c>
      <c r="L8" s="2" t="s">
        <v>9</v>
      </c>
      <c r="M8" s="2" t="s">
        <v>9</v>
      </c>
      <c r="N8" t="s">
        <v>57</v>
      </c>
      <c r="Q8" s="2" t="s">
        <v>9</v>
      </c>
      <c r="R8" s="2">
        <v>7</v>
      </c>
      <c r="S8" s="2" t="s">
        <v>9</v>
      </c>
      <c r="T8">
        <v>25</v>
      </c>
      <c r="U8" s="2" t="s">
        <v>9</v>
      </c>
      <c r="X8" s="2" t="s">
        <v>9</v>
      </c>
      <c r="Y8" s="2" t="s">
        <v>9</v>
      </c>
      <c r="Z8" s="2" t="s">
        <v>57</v>
      </c>
      <c r="AA8" s="2" t="s">
        <v>9</v>
      </c>
      <c r="AB8" s="2" t="s">
        <v>9</v>
      </c>
      <c r="AE8" s="2" t="s">
        <v>9</v>
      </c>
      <c r="AF8" s="2" t="s">
        <v>9</v>
      </c>
      <c r="AG8" s="2" t="s">
        <v>9</v>
      </c>
      <c r="AL8" s="44">
        <f t="shared" si="2"/>
        <v>0</v>
      </c>
      <c r="AM8" s="2">
        <v>3</v>
      </c>
      <c r="AR8" s="2"/>
      <c r="AS8" s="2"/>
      <c r="AW8" s="2"/>
      <c r="BF8" s="2"/>
      <c r="BG8" s="2"/>
      <c r="BH8" s="2"/>
      <c r="BK8" s="2"/>
      <c r="BL8" s="2"/>
      <c r="BM8" s="2"/>
      <c r="BR8" s="44">
        <f t="shared" si="0"/>
        <v>0</v>
      </c>
    </row>
    <row r="9" spans="1:70" x14ac:dyDescent="0.35">
      <c r="A9" s="2">
        <v>6</v>
      </c>
      <c r="B9" t="s">
        <v>20</v>
      </c>
      <c r="C9" s="2" t="s">
        <v>9</v>
      </c>
      <c r="D9" s="2" t="s">
        <v>9</v>
      </c>
      <c r="E9" s="2" t="s">
        <v>9</v>
      </c>
      <c r="F9" s="3">
        <f t="shared" si="1"/>
        <v>3</v>
      </c>
      <c r="G9" s="2">
        <v>4</v>
      </c>
      <c r="J9" s="2" t="s">
        <v>9</v>
      </c>
      <c r="K9" s="2" t="s">
        <v>9</v>
      </c>
      <c r="L9" s="2" t="s">
        <v>9</v>
      </c>
      <c r="M9" s="2" t="s">
        <v>9</v>
      </c>
      <c r="N9" t="s">
        <v>57</v>
      </c>
      <c r="Q9" s="2" t="s">
        <v>9</v>
      </c>
      <c r="R9" s="2">
        <v>3</v>
      </c>
      <c r="S9" s="2" t="s">
        <v>9</v>
      </c>
      <c r="T9">
        <v>20</v>
      </c>
      <c r="U9" s="2" t="s">
        <v>9</v>
      </c>
      <c r="X9" s="2" t="s">
        <v>9</v>
      </c>
      <c r="Y9" s="2" t="s">
        <v>9</v>
      </c>
      <c r="Z9" s="2" t="s">
        <v>57</v>
      </c>
      <c r="AA9" s="2" t="s">
        <v>9</v>
      </c>
      <c r="AB9" s="2" t="s">
        <v>9</v>
      </c>
      <c r="AE9" s="2" t="s">
        <v>9</v>
      </c>
      <c r="AF9" s="2" t="s">
        <v>9</v>
      </c>
      <c r="AG9" s="2" t="s">
        <v>9</v>
      </c>
      <c r="AL9" s="44">
        <f t="shared" si="2"/>
        <v>0</v>
      </c>
      <c r="AM9" s="2">
        <v>4</v>
      </c>
      <c r="AR9" s="2"/>
      <c r="AS9" s="2"/>
      <c r="AW9" s="2"/>
      <c r="BF9" s="2"/>
      <c r="BG9" s="2"/>
      <c r="BH9" s="2"/>
      <c r="BK9" s="2"/>
      <c r="BL9" s="2"/>
      <c r="BM9" s="2"/>
      <c r="BR9" s="44">
        <f t="shared" si="0"/>
        <v>0</v>
      </c>
    </row>
    <row r="10" spans="1:70" x14ac:dyDescent="0.35">
      <c r="A10" s="2">
        <v>7</v>
      </c>
      <c r="B10" t="s">
        <v>21</v>
      </c>
      <c r="C10" s="2" t="s">
        <v>9</v>
      </c>
      <c r="D10" s="2" t="s">
        <v>9</v>
      </c>
      <c r="E10" s="2" t="s">
        <v>9</v>
      </c>
      <c r="F10" s="3">
        <f t="shared" si="1"/>
        <v>3</v>
      </c>
      <c r="G10" s="2">
        <v>4</v>
      </c>
      <c r="J10" s="2" t="s">
        <v>9</v>
      </c>
      <c r="K10" s="2" t="s">
        <v>9</v>
      </c>
      <c r="L10" s="2" t="s">
        <v>9</v>
      </c>
      <c r="M10" s="2" t="s">
        <v>9</v>
      </c>
      <c r="N10" t="s">
        <v>57</v>
      </c>
      <c r="Q10" s="2" t="s">
        <v>9</v>
      </c>
      <c r="R10" s="2">
        <v>8</v>
      </c>
      <c r="S10" s="2" t="s">
        <v>9</v>
      </c>
      <c r="T10">
        <v>18</v>
      </c>
      <c r="U10" s="2" t="s">
        <v>9</v>
      </c>
      <c r="X10" s="2" t="s">
        <v>9</v>
      </c>
      <c r="Y10" s="2" t="s">
        <v>9</v>
      </c>
      <c r="Z10" s="2" t="s">
        <v>57</v>
      </c>
      <c r="AA10" s="2" t="s">
        <v>9</v>
      </c>
      <c r="AB10" s="2" t="s">
        <v>9</v>
      </c>
      <c r="AE10" s="2" t="s">
        <v>9</v>
      </c>
      <c r="AF10" s="2" t="s">
        <v>9</v>
      </c>
      <c r="AG10" s="2" t="s">
        <v>9</v>
      </c>
      <c r="AL10" s="44">
        <f t="shared" si="2"/>
        <v>0</v>
      </c>
      <c r="AM10" s="2">
        <v>4</v>
      </c>
      <c r="AR10" s="2"/>
      <c r="AS10" s="2"/>
      <c r="AW10" s="2"/>
      <c r="BF10" s="2"/>
      <c r="BG10" s="2"/>
      <c r="BH10" s="2"/>
      <c r="BK10" s="2"/>
      <c r="BL10" s="2"/>
      <c r="BM10" s="2"/>
      <c r="BR10" s="44">
        <f t="shared" si="0"/>
        <v>0</v>
      </c>
    </row>
    <row r="11" spans="1:70" x14ac:dyDescent="0.35">
      <c r="A11" s="2">
        <v>8</v>
      </c>
      <c r="B11" t="s">
        <v>22</v>
      </c>
      <c r="C11" s="2" t="s">
        <v>9</v>
      </c>
      <c r="D11" s="2" t="s">
        <v>9</v>
      </c>
      <c r="E11" s="2" t="s">
        <v>9</v>
      </c>
      <c r="F11" s="3">
        <f t="shared" si="1"/>
        <v>3</v>
      </c>
      <c r="G11" s="2">
        <v>5</v>
      </c>
      <c r="J11" s="2" t="s">
        <v>9</v>
      </c>
      <c r="K11" s="2" t="s">
        <v>9</v>
      </c>
      <c r="L11" s="2" t="s">
        <v>9</v>
      </c>
      <c r="M11" s="2" t="s">
        <v>54</v>
      </c>
      <c r="N11" t="s">
        <v>57</v>
      </c>
      <c r="Q11" s="2" t="s">
        <v>9</v>
      </c>
      <c r="R11" s="2">
        <v>10</v>
      </c>
      <c r="S11" s="2" t="s">
        <v>9</v>
      </c>
      <c r="U11" s="2" t="s">
        <v>9</v>
      </c>
      <c r="X11" s="2" t="s">
        <v>9</v>
      </c>
      <c r="Y11" s="2" t="s">
        <v>9</v>
      </c>
      <c r="Z11" s="2" t="s">
        <v>57</v>
      </c>
      <c r="AA11" s="2" t="s">
        <v>9</v>
      </c>
      <c r="AB11" s="2" t="s">
        <v>9</v>
      </c>
      <c r="AE11" s="2" t="s">
        <v>9</v>
      </c>
      <c r="AF11" s="2" t="s">
        <v>9</v>
      </c>
      <c r="AG11" s="2" t="s">
        <v>9</v>
      </c>
      <c r="AL11" s="44">
        <f t="shared" si="2"/>
        <v>0</v>
      </c>
      <c r="AM11" s="2">
        <v>5</v>
      </c>
      <c r="AR11" s="2"/>
      <c r="AS11" s="2"/>
      <c r="AW11" s="2"/>
      <c r="BF11" s="2"/>
      <c r="BG11" s="2"/>
      <c r="BH11" s="2"/>
      <c r="BK11" s="2"/>
      <c r="BL11" s="2"/>
      <c r="BM11" s="2"/>
      <c r="BR11" s="44">
        <f t="shared" si="0"/>
        <v>0</v>
      </c>
    </row>
    <row r="12" spans="1:70" x14ac:dyDescent="0.35">
      <c r="A12" s="2">
        <v>9</v>
      </c>
      <c r="B12" t="s">
        <v>23</v>
      </c>
      <c r="C12" s="2" t="s">
        <v>9</v>
      </c>
      <c r="D12" s="2" t="s">
        <v>9</v>
      </c>
      <c r="E12" s="2" t="s">
        <v>9</v>
      </c>
      <c r="F12" s="3">
        <f t="shared" si="1"/>
        <v>3</v>
      </c>
      <c r="G12" s="2" t="s">
        <v>9</v>
      </c>
      <c r="J12" s="2" t="s">
        <v>9</v>
      </c>
      <c r="K12" s="2" t="s">
        <v>53</v>
      </c>
      <c r="L12" s="2" t="s">
        <v>53</v>
      </c>
      <c r="M12" s="2" t="s">
        <v>53</v>
      </c>
      <c r="N12" t="s">
        <v>57</v>
      </c>
      <c r="Q12" s="2" t="s">
        <v>53</v>
      </c>
      <c r="R12" s="2" t="s">
        <v>53</v>
      </c>
      <c r="S12" s="2" t="s">
        <v>53</v>
      </c>
      <c r="U12" s="2" t="s">
        <v>53</v>
      </c>
      <c r="X12" s="2" t="s">
        <v>53</v>
      </c>
      <c r="Y12" s="2" t="s">
        <v>53</v>
      </c>
      <c r="Z12" s="2" t="s">
        <v>57</v>
      </c>
      <c r="AA12" s="2" t="s">
        <v>53</v>
      </c>
      <c r="AB12" s="2" t="s">
        <v>53</v>
      </c>
      <c r="AE12" s="2" t="s">
        <v>53</v>
      </c>
      <c r="AF12" s="2" t="s">
        <v>53</v>
      </c>
      <c r="AG12" s="2" t="s">
        <v>53</v>
      </c>
      <c r="AL12" s="44">
        <f t="shared" si="2"/>
        <v>14</v>
      </c>
      <c r="AM12" s="2" t="s">
        <v>9</v>
      </c>
      <c r="AR12" s="2"/>
      <c r="AS12" s="2"/>
      <c r="AW12" s="2"/>
      <c r="BF12" s="2"/>
      <c r="BG12" s="2"/>
      <c r="BH12" s="2"/>
      <c r="BK12" s="2"/>
      <c r="BL12" s="2"/>
      <c r="BM12" s="2"/>
      <c r="BR12" s="44">
        <f t="shared" si="0"/>
        <v>0</v>
      </c>
    </row>
    <row r="13" spans="1:70" x14ac:dyDescent="0.35">
      <c r="A13" s="2">
        <v>10</v>
      </c>
      <c r="B13" t="s">
        <v>24</v>
      </c>
      <c r="C13" s="2" t="s">
        <v>9</v>
      </c>
      <c r="D13" s="2" t="s">
        <v>9</v>
      </c>
      <c r="E13" s="2" t="s">
        <v>9</v>
      </c>
      <c r="F13" s="3">
        <f t="shared" si="1"/>
        <v>3</v>
      </c>
      <c r="G13" s="2">
        <v>6</v>
      </c>
      <c r="J13" s="2" t="s">
        <v>9</v>
      </c>
      <c r="K13" s="2" t="s">
        <v>9</v>
      </c>
      <c r="L13" s="2" t="s">
        <v>9</v>
      </c>
      <c r="M13" s="2" t="s">
        <v>9</v>
      </c>
      <c r="N13" t="s">
        <v>57</v>
      </c>
      <c r="Q13" s="2" t="s">
        <v>54</v>
      </c>
      <c r="R13" s="2">
        <v>8</v>
      </c>
      <c r="S13" s="2" t="s">
        <v>9</v>
      </c>
      <c r="T13">
        <v>20</v>
      </c>
      <c r="U13" s="2" t="s">
        <v>9</v>
      </c>
      <c r="X13" s="2" t="s">
        <v>54</v>
      </c>
      <c r="Y13" s="2" t="s">
        <v>9</v>
      </c>
      <c r="Z13" s="2" t="s">
        <v>57</v>
      </c>
      <c r="AA13" s="2" t="s">
        <v>9</v>
      </c>
      <c r="AB13" s="2" t="s">
        <v>53</v>
      </c>
      <c r="AE13" s="2" t="s">
        <v>9</v>
      </c>
      <c r="AF13" s="2" t="s">
        <v>53</v>
      </c>
      <c r="AG13" s="2" t="s">
        <v>53</v>
      </c>
      <c r="AL13" s="44">
        <f t="shared" si="2"/>
        <v>3</v>
      </c>
      <c r="AM13" s="2">
        <v>6</v>
      </c>
      <c r="AR13" s="2"/>
      <c r="AS13" s="2"/>
      <c r="AW13" s="2"/>
      <c r="BF13" s="2"/>
      <c r="BG13" s="2"/>
      <c r="BH13" s="2"/>
      <c r="BK13" s="2"/>
      <c r="BL13" s="2"/>
      <c r="BM13" s="2"/>
      <c r="BR13" s="44">
        <f t="shared" si="0"/>
        <v>0</v>
      </c>
    </row>
    <row r="14" spans="1:70" x14ac:dyDescent="0.35">
      <c r="A14" s="2">
        <v>11</v>
      </c>
      <c r="B14" t="s">
        <v>25</v>
      </c>
      <c r="C14" s="2" t="s">
        <v>9</v>
      </c>
      <c r="D14" s="2" t="s">
        <v>9</v>
      </c>
      <c r="E14" s="2" t="s">
        <v>9</v>
      </c>
      <c r="F14" s="3">
        <f t="shared" si="1"/>
        <v>3</v>
      </c>
      <c r="G14" s="2">
        <v>5</v>
      </c>
      <c r="J14" s="2" t="s">
        <v>9</v>
      </c>
      <c r="K14" s="2" t="s">
        <v>9</v>
      </c>
      <c r="L14" s="2" t="s">
        <v>9</v>
      </c>
      <c r="M14" s="2" t="s">
        <v>9</v>
      </c>
      <c r="N14" t="s">
        <v>57</v>
      </c>
      <c r="Q14" s="2" t="s">
        <v>9</v>
      </c>
      <c r="R14" s="2">
        <v>10</v>
      </c>
      <c r="S14" s="2" t="s">
        <v>9</v>
      </c>
      <c r="T14">
        <v>10</v>
      </c>
      <c r="U14" s="2" t="s">
        <v>9</v>
      </c>
      <c r="X14" s="2" t="s">
        <v>9</v>
      </c>
      <c r="Y14" s="2" t="s">
        <v>9</v>
      </c>
      <c r="Z14" s="2" t="s">
        <v>57</v>
      </c>
      <c r="AA14" s="2" t="s">
        <v>9</v>
      </c>
      <c r="AB14" s="2" t="s">
        <v>9</v>
      </c>
      <c r="AE14" s="2" t="s">
        <v>9</v>
      </c>
      <c r="AF14" s="2" t="s">
        <v>9</v>
      </c>
      <c r="AG14" s="2" t="s">
        <v>9</v>
      </c>
      <c r="AL14" s="44">
        <f t="shared" si="2"/>
        <v>0</v>
      </c>
      <c r="AM14" s="2">
        <v>5</v>
      </c>
      <c r="AR14" s="2"/>
      <c r="AS14" s="2"/>
      <c r="AW14" s="2"/>
      <c r="BF14" s="2"/>
      <c r="BG14" s="2"/>
      <c r="BH14" s="2"/>
      <c r="BK14" s="2"/>
      <c r="BL14" s="2"/>
      <c r="BM14" s="2"/>
      <c r="BR14" s="44">
        <f t="shared" si="0"/>
        <v>0</v>
      </c>
    </row>
    <row r="15" spans="1:70" x14ac:dyDescent="0.35">
      <c r="A15" s="2">
        <v>12</v>
      </c>
      <c r="B15" t="s">
        <v>26</v>
      </c>
      <c r="C15" s="2" t="s">
        <v>9</v>
      </c>
      <c r="D15" s="2" t="s">
        <v>9</v>
      </c>
      <c r="E15" s="2" t="s">
        <v>9</v>
      </c>
      <c r="F15" s="3">
        <f t="shared" si="1"/>
        <v>3</v>
      </c>
      <c r="G15" s="2">
        <v>4</v>
      </c>
      <c r="J15" s="2" t="s">
        <v>9</v>
      </c>
      <c r="K15" s="2" t="s">
        <v>9</v>
      </c>
      <c r="L15" s="2" t="s">
        <v>9</v>
      </c>
      <c r="M15" s="2" t="s">
        <v>9</v>
      </c>
      <c r="N15" t="s">
        <v>57</v>
      </c>
      <c r="Q15" s="2" t="s">
        <v>9</v>
      </c>
      <c r="R15" s="2">
        <v>3</v>
      </c>
      <c r="S15" s="2" t="s">
        <v>53</v>
      </c>
      <c r="U15" s="2" t="s">
        <v>9</v>
      </c>
      <c r="X15" s="2" t="s">
        <v>9</v>
      </c>
      <c r="Y15" s="2" t="s">
        <v>9</v>
      </c>
      <c r="Z15" s="2" t="s">
        <v>57</v>
      </c>
      <c r="AA15" s="2" t="s">
        <v>9</v>
      </c>
      <c r="AB15" s="2" t="s">
        <v>9</v>
      </c>
      <c r="AE15" s="2" t="s">
        <v>9</v>
      </c>
      <c r="AF15" s="2" t="s">
        <v>9</v>
      </c>
      <c r="AG15" s="2" t="s">
        <v>9</v>
      </c>
      <c r="AL15" s="44">
        <f t="shared" si="2"/>
        <v>1</v>
      </c>
      <c r="AM15" s="2">
        <v>4</v>
      </c>
      <c r="AR15" s="2"/>
      <c r="AS15" s="2"/>
      <c r="AW15" s="2"/>
      <c r="BF15" s="2"/>
      <c r="BG15" s="2"/>
      <c r="BH15" s="2"/>
      <c r="BK15" s="2"/>
      <c r="BL15" s="2"/>
      <c r="BM15" s="2"/>
      <c r="BR15" s="44">
        <f t="shared" si="0"/>
        <v>0</v>
      </c>
    </row>
    <row r="16" spans="1:70" x14ac:dyDescent="0.35">
      <c r="A16" s="2">
        <v>13</v>
      </c>
      <c r="B16" t="s">
        <v>27</v>
      </c>
      <c r="C16" s="2" t="s">
        <v>9</v>
      </c>
      <c r="D16" s="2" t="s">
        <v>9</v>
      </c>
      <c r="E16" s="2" t="s">
        <v>9</v>
      </c>
      <c r="F16" s="3">
        <f t="shared" si="1"/>
        <v>3</v>
      </c>
      <c r="G16" s="2">
        <v>5</v>
      </c>
      <c r="J16" s="2" t="s">
        <v>9</v>
      </c>
      <c r="K16" s="2" t="s">
        <v>9</v>
      </c>
      <c r="L16" s="2" t="s">
        <v>9</v>
      </c>
      <c r="M16" s="2" t="s">
        <v>9</v>
      </c>
      <c r="N16" t="s">
        <v>57</v>
      </c>
      <c r="Q16" s="2" t="s">
        <v>9</v>
      </c>
      <c r="R16" s="2">
        <v>5</v>
      </c>
      <c r="S16" s="2" t="s">
        <v>54</v>
      </c>
      <c r="T16">
        <v>20</v>
      </c>
      <c r="U16" s="2" t="s">
        <v>9</v>
      </c>
      <c r="X16" s="2" t="s">
        <v>9</v>
      </c>
      <c r="Y16" s="2" t="s">
        <v>9</v>
      </c>
      <c r="Z16" s="2" t="s">
        <v>57</v>
      </c>
      <c r="AA16" s="2" t="s">
        <v>53</v>
      </c>
      <c r="AB16" s="2" t="s">
        <v>53</v>
      </c>
      <c r="AE16" s="2" t="s">
        <v>9</v>
      </c>
      <c r="AF16" s="2" t="s">
        <v>53</v>
      </c>
      <c r="AG16" s="2" t="s">
        <v>9</v>
      </c>
      <c r="AL16" s="44">
        <f t="shared" si="2"/>
        <v>3</v>
      </c>
      <c r="AM16" s="2">
        <v>5</v>
      </c>
      <c r="AR16" s="2"/>
      <c r="AS16" s="2"/>
      <c r="AW16" s="2"/>
      <c r="BF16" s="2"/>
      <c r="BG16" s="2"/>
      <c r="BH16" s="2"/>
      <c r="BK16" s="2"/>
      <c r="BL16" s="2"/>
      <c r="BM16" s="2"/>
      <c r="BR16" s="44">
        <f t="shared" si="0"/>
        <v>0</v>
      </c>
    </row>
    <row r="17" spans="1:70" x14ac:dyDescent="0.35">
      <c r="A17" s="2">
        <v>14</v>
      </c>
      <c r="B17" t="s">
        <v>29</v>
      </c>
      <c r="C17" s="2" t="s">
        <v>9</v>
      </c>
      <c r="D17" s="2" t="s">
        <v>9</v>
      </c>
      <c r="E17" s="2" t="s">
        <v>9</v>
      </c>
      <c r="F17" s="3">
        <f t="shared" si="1"/>
        <v>3</v>
      </c>
      <c r="G17" s="2">
        <v>4</v>
      </c>
      <c r="J17" s="2" t="s">
        <v>9</v>
      </c>
      <c r="K17" s="2" t="s">
        <v>9</v>
      </c>
      <c r="L17" s="2" t="s">
        <v>9</v>
      </c>
      <c r="M17" s="2" t="s">
        <v>9</v>
      </c>
      <c r="N17" t="s">
        <v>57</v>
      </c>
      <c r="Q17" s="2" t="s">
        <v>9</v>
      </c>
      <c r="R17" s="2">
        <v>7</v>
      </c>
      <c r="S17" s="2" t="s">
        <v>9</v>
      </c>
      <c r="T17">
        <v>25</v>
      </c>
      <c r="U17" s="2" t="s">
        <v>9</v>
      </c>
      <c r="X17" s="2" t="s">
        <v>9</v>
      </c>
      <c r="Y17" s="2" t="s">
        <v>53</v>
      </c>
      <c r="Z17" s="2" t="s">
        <v>57</v>
      </c>
      <c r="AA17" s="2" t="s">
        <v>9</v>
      </c>
      <c r="AB17" s="2" t="s">
        <v>9</v>
      </c>
      <c r="AE17" s="2" t="s">
        <v>9</v>
      </c>
      <c r="AF17" s="2" t="s">
        <v>9</v>
      </c>
      <c r="AG17" s="2" t="s">
        <v>9</v>
      </c>
      <c r="AL17" s="44">
        <f t="shared" si="2"/>
        <v>1</v>
      </c>
      <c r="AM17" s="2">
        <v>4</v>
      </c>
      <c r="AR17" s="2"/>
      <c r="AS17" s="2"/>
      <c r="AW17" s="2"/>
      <c r="BF17" s="2"/>
      <c r="BG17" s="2"/>
      <c r="BH17" s="2"/>
      <c r="BK17" s="2"/>
      <c r="BL17" s="2"/>
      <c r="BM17" s="2"/>
      <c r="BR17" s="44">
        <f t="shared" si="0"/>
        <v>0</v>
      </c>
    </row>
    <row r="18" spans="1:70" x14ac:dyDescent="0.35">
      <c r="A18" s="2">
        <v>15</v>
      </c>
      <c r="B18" t="s">
        <v>30</v>
      </c>
      <c r="C18" s="2" t="s">
        <v>9</v>
      </c>
      <c r="D18" s="2" t="s">
        <v>9</v>
      </c>
      <c r="E18" s="2" t="s">
        <v>9</v>
      </c>
      <c r="F18" s="3">
        <f t="shared" si="1"/>
        <v>3</v>
      </c>
      <c r="G18" s="2">
        <v>2</v>
      </c>
      <c r="J18" s="2" t="s">
        <v>9</v>
      </c>
      <c r="K18" s="2" t="s">
        <v>9</v>
      </c>
      <c r="L18" s="2" t="s">
        <v>9</v>
      </c>
      <c r="M18" s="2" t="s">
        <v>9</v>
      </c>
      <c r="N18" t="s">
        <v>57</v>
      </c>
      <c r="Q18" s="2" t="s">
        <v>9</v>
      </c>
      <c r="R18" s="2">
        <v>5</v>
      </c>
      <c r="S18" s="2" t="s">
        <v>9</v>
      </c>
      <c r="T18">
        <v>10</v>
      </c>
      <c r="U18" s="2" t="s">
        <v>9</v>
      </c>
      <c r="X18" s="2" t="s">
        <v>9</v>
      </c>
      <c r="Y18" s="2" t="s">
        <v>53</v>
      </c>
      <c r="Z18" s="2" t="s">
        <v>57</v>
      </c>
      <c r="AA18" s="2" t="s">
        <v>9</v>
      </c>
      <c r="AB18" s="2" t="s">
        <v>9</v>
      </c>
      <c r="AE18" s="2" t="s">
        <v>9</v>
      </c>
      <c r="AF18" s="2" t="s">
        <v>9</v>
      </c>
      <c r="AG18" s="2" t="s">
        <v>9</v>
      </c>
      <c r="AL18" s="44">
        <f t="shared" si="2"/>
        <v>1</v>
      </c>
      <c r="AM18" s="2">
        <v>2</v>
      </c>
      <c r="AR18" s="2"/>
      <c r="AS18" s="2"/>
      <c r="AW18" s="2"/>
      <c r="BF18" s="2"/>
      <c r="BG18" s="2"/>
      <c r="BH18" s="2"/>
      <c r="BK18" s="2"/>
      <c r="BL18" s="2"/>
      <c r="BM18" s="2"/>
      <c r="BR18" s="44">
        <f t="shared" si="0"/>
        <v>0</v>
      </c>
    </row>
    <row r="19" spans="1:70" x14ac:dyDescent="0.35">
      <c r="A19" s="2">
        <v>16</v>
      </c>
      <c r="B19" t="s">
        <v>31</v>
      </c>
      <c r="C19" s="2" t="s">
        <v>9</v>
      </c>
      <c r="D19" s="2" t="s">
        <v>9</v>
      </c>
      <c r="E19" s="2" t="s">
        <v>9</v>
      </c>
      <c r="F19" s="3">
        <f t="shared" si="1"/>
        <v>3</v>
      </c>
      <c r="G19" s="2">
        <v>4</v>
      </c>
      <c r="J19" s="2" t="s">
        <v>9</v>
      </c>
      <c r="K19" s="2" t="s">
        <v>9</v>
      </c>
      <c r="L19" s="2" t="s">
        <v>9</v>
      </c>
      <c r="M19" s="2" t="s">
        <v>9</v>
      </c>
      <c r="N19" t="s">
        <v>57</v>
      </c>
      <c r="Q19" s="2" t="s">
        <v>9</v>
      </c>
      <c r="R19" s="2">
        <v>7</v>
      </c>
      <c r="S19" s="2" t="s">
        <v>9</v>
      </c>
      <c r="T19">
        <v>20</v>
      </c>
      <c r="U19" s="2" t="s">
        <v>9</v>
      </c>
      <c r="X19" s="2" t="s">
        <v>9</v>
      </c>
      <c r="Y19" s="2" t="s">
        <v>9</v>
      </c>
      <c r="Z19" s="2" t="s">
        <v>57</v>
      </c>
      <c r="AA19" s="2" t="s">
        <v>9</v>
      </c>
      <c r="AB19" s="2" t="s">
        <v>9</v>
      </c>
      <c r="AE19" s="2" t="s">
        <v>9</v>
      </c>
      <c r="AF19" s="2" t="s">
        <v>9</v>
      </c>
      <c r="AG19" s="2" t="s">
        <v>9</v>
      </c>
      <c r="AL19" s="44">
        <f t="shared" si="2"/>
        <v>0</v>
      </c>
      <c r="AM19" s="2">
        <v>4</v>
      </c>
      <c r="AR19" s="2"/>
      <c r="AS19" s="2"/>
      <c r="AW19" s="2"/>
      <c r="BF19" s="2"/>
      <c r="BG19" s="2"/>
      <c r="BH19" s="2"/>
      <c r="BK19" s="2"/>
      <c r="BL19" s="2"/>
      <c r="BM19" s="2"/>
      <c r="BR19" s="44">
        <f t="shared" si="0"/>
        <v>0</v>
      </c>
    </row>
    <row r="20" spans="1:70" x14ac:dyDescent="0.35">
      <c r="A20" s="2">
        <v>17</v>
      </c>
      <c r="B20" t="s">
        <v>188</v>
      </c>
      <c r="C20" s="2" t="s">
        <v>9</v>
      </c>
      <c r="D20" s="2" t="s">
        <v>9</v>
      </c>
      <c r="E20" s="2" t="s">
        <v>9</v>
      </c>
      <c r="F20" s="3">
        <f t="shared" si="1"/>
        <v>3</v>
      </c>
      <c r="G20" s="2">
        <v>5</v>
      </c>
      <c r="J20" s="2" t="s">
        <v>9</v>
      </c>
      <c r="K20" s="2" t="s">
        <v>9</v>
      </c>
      <c r="L20" s="2" t="s">
        <v>9</v>
      </c>
      <c r="M20" s="2" t="s">
        <v>9</v>
      </c>
      <c r="N20" t="s">
        <v>57</v>
      </c>
      <c r="Q20" s="2" t="s">
        <v>53</v>
      </c>
      <c r="R20" s="2">
        <v>7</v>
      </c>
      <c r="S20" s="2" t="s">
        <v>53</v>
      </c>
      <c r="U20" s="2" t="s">
        <v>9</v>
      </c>
      <c r="X20" s="2" t="s">
        <v>9</v>
      </c>
      <c r="Y20" s="2" t="s">
        <v>9</v>
      </c>
      <c r="Z20" s="2" t="s">
        <v>57</v>
      </c>
      <c r="AA20" s="2" t="s">
        <v>53</v>
      </c>
      <c r="AB20" s="2" t="s">
        <v>9</v>
      </c>
      <c r="AE20" s="2" t="s">
        <v>9</v>
      </c>
      <c r="AF20" s="2" t="s">
        <v>53</v>
      </c>
      <c r="AG20" s="2" t="s">
        <v>9</v>
      </c>
      <c r="AL20" s="44">
        <f t="shared" si="2"/>
        <v>4</v>
      </c>
      <c r="AM20" s="2">
        <v>5</v>
      </c>
      <c r="AR20" s="2"/>
      <c r="AS20" s="2"/>
      <c r="AW20" s="2"/>
      <c r="BF20" s="2"/>
      <c r="BG20" s="2"/>
      <c r="BH20" s="2"/>
      <c r="BK20" s="2"/>
      <c r="BL20" s="2"/>
      <c r="BM20" s="2"/>
      <c r="BR20" s="44">
        <f t="shared" si="0"/>
        <v>0</v>
      </c>
    </row>
    <row r="21" spans="1:70" x14ac:dyDescent="0.35">
      <c r="A21" s="2">
        <v>18</v>
      </c>
      <c r="B21" t="s">
        <v>32</v>
      </c>
      <c r="C21" s="2" t="s">
        <v>9</v>
      </c>
      <c r="D21" s="2" t="s">
        <v>9</v>
      </c>
      <c r="E21" s="2" t="s">
        <v>9</v>
      </c>
      <c r="F21" s="3">
        <f t="shared" si="1"/>
        <v>3</v>
      </c>
      <c r="G21" s="2">
        <v>4</v>
      </c>
      <c r="J21" s="2" t="s">
        <v>9</v>
      </c>
      <c r="K21" s="2" t="s">
        <v>9</v>
      </c>
      <c r="L21" s="2" t="s">
        <v>9</v>
      </c>
      <c r="M21" s="2" t="s">
        <v>9</v>
      </c>
      <c r="N21" t="s">
        <v>57</v>
      </c>
      <c r="Q21" s="2" t="s">
        <v>9</v>
      </c>
      <c r="R21" s="2">
        <v>7</v>
      </c>
      <c r="S21" s="2" t="s">
        <v>9</v>
      </c>
      <c r="T21">
        <v>20</v>
      </c>
      <c r="U21" s="2" t="s">
        <v>9</v>
      </c>
      <c r="X21" s="2" t="s">
        <v>9</v>
      </c>
      <c r="Y21" s="2" t="s">
        <v>9</v>
      </c>
      <c r="Z21" s="2" t="s">
        <v>57</v>
      </c>
      <c r="AA21" s="2" t="s">
        <v>9</v>
      </c>
      <c r="AB21" s="2" t="s">
        <v>53</v>
      </c>
      <c r="AE21" s="2" t="s">
        <v>9</v>
      </c>
      <c r="AF21" s="2" t="s">
        <v>9</v>
      </c>
      <c r="AG21" s="2" t="s">
        <v>9</v>
      </c>
      <c r="AL21" s="44">
        <f t="shared" si="2"/>
        <v>1</v>
      </c>
      <c r="AM21" s="2">
        <v>4</v>
      </c>
      <c r="AR21" s="2"/>
      <c r="AS21" s="2"/>
      <c r="AW21" s="2"/>
      <c r="BF21" s="2"/>
      <c r="BG21" s="2"/>
      <c r="BH21" s="2"/>
      <c r="BK21" s="2"/>
      <c r="BL21" s="2"/>
      <c r="BM21" s="2"/>
      <c r="BR21" s="44">
        <f t="shared" si="0"/>
        <v>0</v>
      </c>
    </row>
    <row r="22" spans="1:70" x14ac:dyDescent="0.35">
      <c r="A22" s="2">
        <v>19</v>
      </c>
      <c r="B22" t="s">
        <v>33</v>
      </c>
      <c r="C22" s="2" t="s">
        <v>9</v>
      </c>
      <c r="D22" s="2" t="s">
        <v>9</v>
      </c>
      <c r="E22" s="2" t="s">
        <v>9</v>
      </c>
      <c r="F22" s="3">
        <f t="shared" si="1"/>
        <v>3</v>
      </c>
      <c r="G22" s="2">
        <v>4</v>
      </c>
      <c r="J22" s="2" t="s">
        <v>53</v>
      </c>
      <c r="K22" s="2" t="s">
        <v>9</v>
      </c>
      <c r="L22" s="2" t="s">
        <v>9</v>
      </c>
      <c r="M22" s="2" t="s">
        <v>53</v>
      </c>
      <c r="N22" t="s">
        <v>57</v>
      </c>
      <c r="Q22" s="2" t="s">
        <v>9</v>
      </c>
      <c r="R22" s="2">
        <v>7</v>
      </c>
      <c r="S22" s="2" t="s">
        <v>9</v>
      </c>
      <c r="T22">
        <v>30</v>
      </c>
      <c r="U22" s="2" t="s">
        <v>9</v>
      </c>
      <c r="X22" s="2" t="s">
        <v>9</v>
      </c>
      <c r="Y22" s="2" t="s">
        <v>9</v>
      </c>
      <c r="Z22" s="2" t="s">
        <v>57</v>
      </c>
      <c r="AA22" s="2" t="s">
        <v>53</v>
      </c>
      <c r="AB22" s="2" t="s">
        <v>9</v>
      </c>
      <c r="AE22" s="2" t="s">
        <v>53</v>
      </c>
      <c r="AF22" s="2" t="s">
        <v>9</v>
      </c>
      <c r="AG22" s="2" t="s">
        <v>9</v>
      </c>
      <c r="AL22" s="44">
        <f t="shared" si="2"/>
        <v>4</v>
      </c>
      <c r="AM22" s="2">
        <v>4</v>
      </c>
      <c r="AR22" s="2"/>
      <c r="AS22" s="2"/>
      <c r="AW22" s="2"/>
      <c r="BF22" s="2"/>
      <c r="BG22" s="2"/>
      <c r="BH22" s="2"/>
      <c r="BK22" s="2"/>
      <c r="BL22" s="2"/>
      <c r="BM22" s="2"/>
      <c r="BR22" s="44">
        <f t="shared" si="0"/>
        <v>0</v>
      </c>
    </row>
    <row r="23" spans="1:70" x14ac:dyDescent="0.35">
      <c r="A23" s="2">
        <v>20</v>
      </c>
      <c r="B23" t="s">
        <v>34</v>
      </c>
      <c r="C23" s="2" t="s">
        <v>9</v>
      </c>
      <c r="D23" s="2" t="s">
        <v>9</v>
      </c>
      <c r="E23" s="2" t="s">
        <v>9</v>
      </c>
      <c r="F23" s="3">
        <f t="shared" si="1"/>
        <v>3</v>
      </c>
      <c r="G23" s="2">
        <v>4</v>
      </c>
      <c r="J23" s="2" t="s">
        <v>9</v>
      </c>
      <c r="K23" s="2" t="s">
        <v>9</v>
      </c>
      <c r="L23" s="2" t="s">
        <v>9</v>
      </c>
      <c r="M23" s="2" t="s">
        <v>9</v>
      </c>
      <c r="N23" t="s">
        <v>57</v>
      </c>
      <c r="Q23" s="2" t="s">
        <v>53</v>
      </c>
      <c r="R23" s="2">
        <v>5</v>
      </c>
      <c r="S23" s="2" t="s">
        <v>9</v>
      </c>
      <c r="T23">
        <v>20</v>
      </c>
      <c r="U23" s="2" t="s">
        <v>9</v>
      </c>
      <c r="X23" s="2" t="s">
        <v>9</v>
      </c>
      <c r="Y23" s="2" t="s">
        <v>9</v>
      </c>
      <c r="Z23" s="2" t="s">
        <v>57</v>
      </c>
      <c r="AA23" s="2" t="s">
        <v>9</v>
      </c>
      <c r="AB23" s="2" t="s">
        <v>9</v>
      </c>
      <c r="AE23" s="2" t="s">
        <v>9</v>
      </c>
      <c r="AF23" s="2" t="s">
        <v>9</v>
      </c>
      <c r="AG23" s="2" t="s">
        <v>9</v>
      </c>
      <c r="AL23" s="44">
        <f t="shared" si="2"/>
        <v>1</v>
      </c>
      <c r="AM23" s="2">
        <v>4</v>
      </c>
      <c r="AR23" s="2"/>
      <c r="AS23" s="2"/>
      <c r="AW23" s="2"/>
      <c r="BF23" s="2"/>
      <c r="BG23" s="2"/>
      <c r="BH23" s="2"/>
      <c r="BK23" s="2"/>
      <c r="BL23" s="2"/>
      <c r="BM23" s="2"/>
      <c r="BR23" s="44">
        <f t="shared" si="0"/>
        <v>0</v>
      </c>
    </row>
    <row r="24" spans="1:70" x14ac:dyDescent="0.35">
      <c r="A24" s="2">
        <v>21</v>
      </c>
      <c r="B24" t="s">
        <v>35</v>
      </c>
      <c r="C24" s="2" t="s">
        <v>9</v>
      </c>
      <c r="D24" s="2" t="s">
        <v>9</v>
      </c>
      <c r="E24" s="2" t="s">
        <v>9</v>
      </c>
      <c r="F24" s="3">
        <f t="shared" si="1"/>
        <v>3</v>
      </c>
      <c r="G24" s="2">
        <v>6</v>
      </c>
      <c r="J24" s="2" t="s">
        <v>9</v>
      </c>
      <c r="K24" s="2" t="s">
        <v>9</v>
      </c>
      <c r="L24" s="2" t="s">
        <v>9</v>
      </c>
      <c r="M24" s="2" t="s">
        <v>9</v>
      </c>
      <c r="N24" t="s">
        <v>57</v>
      </c>
      <c r="Q24" s="2" t="s">
        <v>9</v>
      </c>
      <c r="R24" s="2">
        <v>6</v>
      </c>
      <c r="S24" s="2" t="s">
        <v>9</v>
      </c>
      <c r="T24">
        <v>20</v>
      </c>
      <c r="U24" s="2" t="s">
        <v>9</v>
      </c>
      <c r="X24" s="2" t="s">
        <v>9</v>
      </c>
      <c r="Y24" s="2" t="s">
        <v>9</v>
      </c>
      <c r="Z24" s="2" t="s">
        <v>57</v>
      </c>
      <c r="AA24" s="2" t="s">
        <v>9</v>
      </c>
      <c r="AB24" s="2" t="s">
        <v>9</v>
      </c>
      <c r="AE24" s="2" t="s">
        <v>9</v>
      </c>
      <c r="AF24" s="2" t="s">
        <v>9</v>
      </c>
      <c r="AG24" s="2" t="s">
        <v>9</v>
      </c>
      <c r="AL24" s="44">
        <f t="shared" si="2"/>
        <v>0</v>
      </c>
      <c r="AM24" s="2">
        <v>6</v>
      </c>
      <c r="AR24" s="2"/>
      <c r="AS24" s="2"/>
      <c r="AW24" s="2"/>
      <c r="BF24" s="2"/>
      <c r="BG24" s="2"/>
      <c r="BH24" s="2"/>
      <c r="BK24" s="2"/>
      <c r="BL24" s="2"/>
      <c r="BM24" s="2"/>
      <c r="BR24" s="44">
        <f t="shared" si="0"/>
        <v>0</v>
      </c>
    </row>
    <row r="25" spans="1:70" x14ac:dyDescent="0.35">
      <c r="A25" s="2">
        <v>22</v>
      </c>
      <c r="B25" t="s">
        <v>115</v>
      </c>
      <c r="C25" s="2" t="s">
        <v>9</v>
      </c>
      <c r="D25" s="2" t="s">
        <v>9</v>
      </c>
      <c r="E25" s="2" t="s">
        <v>9</v>
      </c>
      <c r="F25" s="3">
        <f t="shared" si="1"/>
        <v>3</v>
      </c>
      <c r="G25" s="2">
        <v>2</v>
      </c>
      <c r="J25" s="2" t="s">
        <v>9</v>
      </c>
      <c r="K25" s="2" t="s">
        <v>9</v>
      </c>
      <c r="L25" s="2" t="s">
        <v>9</v>
      </c>
      <c r="M25" s="2" t="s">
        <v>54</v>
      </c>
      <c r="N25" t="s">
        <v>57</v>
      </c>
      <c r="Q25" s="2" t="s">
        <v>9</v>
      </c>
      <c r="R25" s="2">
        <v>3</v>
      </c>
      <c r="S25" s="26" t="s">
        <v>67</v>
      </c>
      <c r="T25">
        <v>10</v>
      </c>
      <c r="U25" s="2" t="s">
        <v>9</v>
      </c>
      <c r="X25" s="2" t="s">
        <v>54</v>
      </c>
      <c r="Y25" s="2" t="s">
        <v>53</v>
      </c>
      <c r="Z25" s="2" t="s">
        <v>57</v>
      </c>
      <c r="AA25" s="2" t="s">
        <v>9</v>
      </c>
      <c r="AB25" s="2" t="s">
        <v>9</v>
      </c>
      <c r="AE25" s="2" t="s">
        <v>9</v>
      </c>
      <c r="AF25" s="2" t="s">
        <v>9</v>
      </c>
      <c r="AG25" s="2" t="s">
        <v>53</v>
      </c>
      <c r="AL25" s="44">
        <f t="shared" si="2"/>
        <v>2</v>
      </c>
      <c r="AM25" s="2">
        <v>2</v>
      </c>
      <c r="AR25" s="2"/>
      <c r="AS25" s="2"/>
      <c r="AW25" s="2"/>
      <c r="AY25" s="26"/>
      <c r="BF25" s="2"/>
      <c r="BG25" s="2"/>
      <c r="BH25" s="2"/>
      <c r="BK25" s="2"/>
      <c r="BL25" s="2"/>
      <c r="BM25" s="2"/>
      <c r="BR25" s="44">
        <f t="shared" si="0"/>
        <v>0</v>
      </c>
    </row>
    <row r="26" spans="1:70" x14ac:dyDescent="0.35">
      <c r="A26" s="2">
        <v>23</v>
      </c>
      <c r="B26" t="s">
        <v>36</v>
      </c>
      <c r="C26" s="2" t="s">
        <v>9</v>
      </c>
      <c r="D26" s="2" t="s">
        <v>9</v>
      </c>
      <c r="E26" s="2" t="s">
        <v>9</v>
      </c>
      <c r="F26" s="3">
        <f t="shared" si="1"/>
        <v>3</v>
      </c>
      <c r="G26" s="2" t="s">
        <v>9</v>
      </c>
      <c r="J26" s="2" t="s">
        <v>9</v>
      </c>
      <c r="K26" s="2" t="s">
        <v>9</v>
      </c>
      <c r="L26" s="2" t="s">
        <v>9</v>
      </c>
      <c r="M26" s="2" t="s">
        <v>9</v>
      </c>
      <c r="N26" t="s">
        <v>57</v>
      </c>
      <c r="Q26" s="2" t="s">
        <v>9</v>
      </c>
      <c r="R26" s="2">
        <v>10</v>
      </c>
      <c r="S26" s="2" t="s">
        <v>9</v>
      </c>
      <c r="T26">
        <v>30</v>
      </c>
      <c r="U26" s="2" t="s">
        <v>9</v>
      </c>
      <c r="X26" s="2" t="s">
        <v>66</v>
      </c>
      <c r="Y26" s="2" t="s">
        <v>9</v>
      </c>
      <c r="Z26" s="2" t="s">
        <v>57</v>
      </c>
      <c r="AA26" s="2" t="s">
        <v>9</v>
      </c>
      <c r="AB26" s="2" t="s">
        <v>9</v>
      </c>
      <c r="AE26" s="2" t="s">
        <v>9</v>
      </c>
      <c r="AF26" s="2" t="s">
        <v>9</v>
      </c>
      <c r="AG26" s="2" t="s">
        <v>9</v>
      </c>
      <c r="AL26" s="44">
        <f t="shared" si="2"/>
        <v>0</v>
      </c>
      <c r="AM26" s="2" t="s">
        <v>9</v>
      </c>
      <c r="AR26" s="2"/>
      <c r="AS26" s="2"/>
      <c r="AW26" s="2"/>
      <c r="BF26" s="2"/>
      <c r="BG26" s="2"/>
      <c r="BH26" s="2"/>
      <c r="BK26" s="2"/>
      <c r="BL26" s="2"/>
      <c r="BM26" s="2"/>
      <c r="BR26" s="44">
        <f t="shared" si="0"/>
        <v>0</v>
      </c>
    </row>
    <row r="27" spans="1:70" x14ac:dyDescent="0.35">
      <c r="A27" s="2">
        <v>24</v>
      </c>
      <c r="B27" t="s">
        <v>37</v>
      </c>
      <c r="C27" s="2" t="s">
        <v>9</v>
      </c>
      <c r="D27" s="2" t="s">
        <v>9</v>
      </c>
      <c r="E27" s="2" t="s">
        <v>9</v>
      </c>
      <c r="F27" s="3">
        <f t="shared" si="1"/>
        <v>3</v>
      </c>
      <c r="G27" s="2">
        <v>5</v>
      </c>
      <c r="J27" s="2" t="s">
        <v>9</v>
      </c>
      <c r="K27" s="2" t="s">
        <v>9</v>
      </c>
      <c r="L27" s="2" t="s">
        <v>9</v>
      </c>
      <c r="M27" s="2" t="s">
        <v>9</v>
      </c>
      <c r="N27" t="s">
        <v>57</v>
      </c>
      <c r="Q27" s="2" t="s">
        <v>9</v>
      </c>
      <c r="R27" s="2">
        <v>9</v>
      </c>
      <c r="S27" s="2" t="s">
        <v>9</v>
      </c>
      <c r="T27">
        <v>20</v>
      </c>
      <c r="U27" s="2" t="s">
        <v>9</v>
      </c>
      <c r="X27" s="2" t="s">
        <v>66</v>
      </c>
      <c r="Y27" s="2" t="s">
        <v>53</v>
      </c>
      <c r="Z27" s="2" t="s">
        <v>57</v>
      </c>
      <c r="AA27" s="2" t="s">
        <v>9</v>
      </c>
      <c r="AB27" s="2" t="s">
        <v>53</v>
      </c>
      <c r="AE27" s="2" t="s">
        <v>9</v>
      </c>
      <c r="AF27" s="2" t="s">
        <v>9</v>
      </c>
      <c r="AG27" s="2" t="s">
        <v>9</v>
      </c>
      <c r="AL27" s="44">
        <f t="shared" si="2"/>
        <v>2</v>
      </c>
      <c r="AM27" s="2">
        <v>5</v>
      </c>
      <c r="AR27" s="2"/>
      <c r="AS27" s="2"/>
      <c r="AW27" s="2"/>
      <c r="BF27" s="2"/>
      <c r="BG27" s="2"/>
      <c r="BH27" s="2"/>
      <c r="BK27" s="2"/>
      <c r="BL27" s="2"/>
      <c r="BM27" s="2"/>
      <c r="BR27" s="44">
        <f t="shared" si="0"/>
        <v>0</v>
      </c>
    </row>
    <row r="28" spans="1:70" x14ac:dyDescent="0.35">
      <c r="A28" s="2">
        <v>25</v>
      </c>
      <c r="B28" t="s">
        <v>38</v>
      </c>
      <c r="C28" s="2" t="s">
        <v>9</v>
      </c>
      <c r="D28" s="2" t="s">
        <v>9</v>
      </c>
      <c r="E28" s="2" t="s">
        <v>9</v>
      </c>
      <c r="F28" s="3">
        <f t="shared" si="1"/>
        <v>3</v>
      </c>
      <c r="G28" s="2">
        <v>4</v>
      </c>
      <c r="J28" s="2" t="s">
        <v>9</v>
      </c>
      <c r="K28" s="2" t="s">
        <v>9</v>
      </c>
      <c r="L28" s="2" t="s">
        <v>9</v>
      </c>
      <c r="M28" s="2" t="s">
        <v>9</v>
      </c>
      <c r="N28" t="s">
        <v>57</v>
      </c>
      <c r="Q28" s="2" t="s">
        <v>9</v>
      </c>
      <c r="R28" s="2">
        <v>10</v>
      </c>
      <c r="S28" s="2" t="s">
        <v>9</v>
      </c>
      <c r="T28">
        <v>25</v>
      </c>
      <c r="U28" s="2" t="s">
        <v>9</v>
      </c>
      <c r="X28" s="2" t="s">
        <v>9</v>
      </c>
      <c r="Y28" s="2" t="s">
        <v>9</v>
      </c>
      <c r="Z28" s="2" t="s">
        <v>57</v>
      </c>
      <c r="AA28" s="2" t="s">
        <v>9</v>
      </c>
      <c r="AB28" s="2" t="s">
        <v>9</v>
      </c>
      <c r="AE28" s="2" t="s">
        <v>9</v>
      </c>
      <c r="AF28" s="2" t="s">
        <v>9</v>
      </c>
      <c r="AG28" s="2" t="s">
        <v>9</v>
      </c>
      <c r="AL28" s="44">
        <f t="shared" si="2"/>
        <v>0</v>
      </c>
      <c r="AM28" s="2">
        <v>4</v>
      </c>
      <c r="AR28" s="2"/>
      <c r="AS28" s="2"/>
      <c r="AW28" s="2"/>
      <c r="BF28" s="2"/>
      <c r="BG28" s="2"/>
      <c r="BH28" s="2"/>
      <c r="BK28" s="2"/>
      <c r="BL28" s="2"/>
      <c r="BM28" s="2"/>
      <c r="BR28" s="44">
        <f t="shared" si="0"/>
        <v>0</v>
      </c>
    </row>
    <row r="29" spans="1:70" x14ac:dyDescent="0.35">
      <c r="A29" s="2">
        <v>26</v>
      </c>
      <c r="B29" t="s">
        <v>39</v>
      </c>
      <c r="C29" s="2" t="s">
        <v>9</v>
      </c>
      <c r="D29" s="2" t="s">
        <v>9</v>
      </c>
      <c r="E29" s="2" t="s">
        <v>9</v>
      </c>
      <c r="F29" s="3">
        <f t="shared" si="1"/>
        <v>3</v>
      </c>
      <c r="G29" s="2">
        <v>6</v>
      </c>
      <c r="J29" s="2" t="s">
        <v>9</v>
      </c>
      <c r="K29" s="2" t="s">
        <v>9</v>
      </c>
      <c r="L29" s="2" t="s">
        <v>9</v>
      </c>
      <c r="M29" s="2" t="s">
        <v>9</v>
      </c>
      <c r="N29" t="s">
        <v>57</v>
      </c>
      <c r="Q29" s="2" t="s">
        <v>9</v>
      </c>
      <c r="R29" s="2">
        <v>9</v>
      </c>
      <c r="S29" s="2" t="s">
        <v>9</v>
      </c>
      <c r="T29">
        <v>25</v>
      </c>
      <c r="U29" s="2" t="s">
        <v>9</v>
      </c>
      <c r="X29" s="2" t="s">
        <v>9</v>
      </c>
      <c r="Y29" s="2" t="s">
        <v>9</v>
      </c>
      <c r="Z29" s="2" t="s">
        <v>57</v>
      </c>
      <c r="AA29" s="2" t="s">
        <v>9</v>
      </c>
      <c r="AB29" s="2" t="s">
        <v>9</v>
      </c>
      <c r="AE29" s="2" t="s">
        <v>9</v>
      </c>
      <c r="AF29" s="2" t="s">
        <v>9</v>
      </c>
      <c r="AG29" s="2" t="s">
        <v>9</v>
      </c>
      <c r="AL29" s="44">
        <f t="shared" si="2"/>
        <v>0</v>
      </c>
      <c r="AM29" s="2">
        <v>6</v>
      </c>
      <c r="AR29" s="2"/>
      <c r="AS29" s="2"/>
      <c r="AW29" s="2"/>
      <c r="BF29" s="2"/>
      <c r="BG29" s="2"/>
      <c r="BH29" s="2"/>
      <c r="BK29" s="2"/>
      <c r="BL29" s="2"/>
      <c r="BM29" s="2"/>
      <c r="BR29" s="44">
        <f t="shared" si="0"/>
        <v>0</v>
      </c>
    </row>
    <row r="30" spans="1:70" x14ac:dyDescent="0.35">
      <c r="A30" s="2">
        <v>27</v>
      </c>
      <c r="B30" s="4" t="s">
        <v>40</v>
      </c>
      <c r="C30" s="2" t="s">
        <v>9</v>
      </c>
      <c r="D30" s="2" t="s">
        <v>9</v>
      </c>
      <c r="E30" s="2" t="s">
        <v>9</v>
      </c>
      <c r="F30" s="3">
        <f t="shared" si="1"/>
        <v>3</v>
      </c>
      <c r="G30" s="2">
        <v>5</v>
      </c>
      <c r="J30" s="2" t="s">
        <v>9</v>
      </c>
      <c r="K30" s="2" t="s">
        <v>9</v>
      </c>
      <c r="L30" s="2" t="s">
        <v>9</v>
      </c>
      <c r="M30" s="2" t="s">
        <v>9</v>
      </c>
      <c r="N30" t="s">
        <v>57</v>
      </c>
      <c r="Q30" s="2" t="s">
        <v>53</v>
      </c>
      <c r="R30" s="2">
        <v>3</v>
      </c>
      <c r="S30" s="2" t="s">
        <v>9</v>
      </c>
      <c r="U30" s="2" t="s">
        <v>9</v>
      </c>
      <c r="X30" s="2" t="s">
        <v>9</v>
      </c>
      <c r="Y30" s="2" t="s">
        <v>9</v>
      </c>
      <c r="Z30" s="2" t="s">
        <v>57</v>
      </c>
      <c r="AA30" s="2" t="s">
        <v>9</v>
      </c>
      <c r="AB30" s="2" t="s">
        <v>53</v>
      </c>
      <c r="AE30" s="2" t="s">
        <v>9</v>
      </c>
      <c r="AF30" s="2" t="s">
        <v>9</v>
      </c>
      <c r="AG30" s="2" t="s">
        <v>53</v>
      </c>
      <c r="AL30" s="44">
        <f t="shared" si="2"/>
        <v>3</v>
      </c>
      <c r="AM30" s="2">
        <v>5</v>
      </c>
      <c r="AR30" s="2"/>
      <c r="AS30" s="2"/>
      <c r="AW30" s="2"/>
      <c r="BF30" s="2"/>
      <c r="BG30" s="2"/>
      <c r="BH30" s="2"/>
      <c r="BK30" s="2"/>
      <c r="BL30" s="2"/>
      <c r="BM30" s="2"/>
      <c r="BR30" s="44">
        <f t="shared" si="0"/>
        <v>0</v>
      </c>
    </row>
    <row r="31" spans="1:70" s="15" customFormat="1" ht="15" thickBot="1" x14ac:dyDescent="0.4">
      <c r="A31" s="14">
        <v>28</v>
      </c>
      <c r="B31" s="23" t="s">
        <v>41</v>
      </c>
      <c r="C31" s="14" t="s">
        <v>9</v>
      </c>
      <c r="D31" s="14" t="s">
        <v>9</v>
      </c>
      <c r="E31" s="14" t="s">
        <v>9</v>
      </c>
      <c r="F31" s="16">
        <f t="shared" si="1"/>
        <v>3</v>
      </c>
      <c r="G31" s="14" t="s">
        <v>9</v>
      </c>
      <c r="J31" s="14" t="s">
        <v>9</v>
      </c>
      <c r="K31" s="14" t="s">
        <v>53</v>
      </c>
      <c r="L31" s="14" t="s">
        <v>9</v>
      </c>
      <c r="M31" s="14" t="s">
        <v>9</v>
      </c>
      <c r="N31" s="15" t="s">
        <v>57</v>
      </c>
      <c r="Q31" s="14" t="s">
        <v>9</v>
      </c>
      <c r="R31" s="14">
        <v>5</v>
      </c>
      <c r="S31" s="14" t="s">
        <v>9</v>
      </c>
      <c r="U31" s="14" t="s">
        <v>9</v>
      </c>
      <c r="X31" s="14" t="s">
        <v>9</v>
      </c>
      <c r="Y31" s="14" t="s">
        <v>53</v>
      </c>
      <c r="Z31" s="14" t="s">
        <v>57</v>
      </c>
      <c r="AA31" s="14" t="s">
        <v>9</v>
      </c>
      <c r="AB31" s="15" t="s">
        <v>53</v>
      </c>
      <c r="AE31" s="14" t="s">
        <v>9</v>
      </c>
      <c r="AF31" s="15" t="s">
        <v>9</v>
      </c>
      <c r="AG31" s="14" t="s">
        <v>53</v>
      </c>
      <c r="AL31" s="45">
        <f t="shared" si="2"/>
        <v>4</v>
      </c>
      <c r="AM31" s="14" t="s">
        <v>9</v>
      </c>
      <c r="AP31" s="14"/>
      <c r="AQ31" s="14"/>
      <c r="AR31" s="14"/>
      <c r="AS31" s="14"/>
      <c r="AW31" s="14"/>
      <c r="AX31" s="14"/>
      <c r="AY31" s="14"/>
      <c r="BA31" s="14"/>
      <c r="BD31" s="14"/>
      <c r="BE31" s="14"/>
      <c r="BF31" s="14"/>
      <c r="BG31" s="14"/>
      <c r="BK31" s="14"/>
      <c r="BM31" s="14"/>
      <c r="BR31" s="45">
        <f t="shared" si="0"/>
        <v>0</v>
      </c>
    </row>
    <row r="32" spans="1:70" x14ac:dyDescent="0.35">
      <c r="A32" s="2">
        <v>29</v>
      </c>
      <c r="B32" s="4" t="s">
        <v>42</v>
      </c>
      <c r="C32" s="2" t="s">
        <v>9</v>
      </c>
      <c r="D32" s="2" t="s">
        <v>9</v>
      </c>
      <c r="E32" s="2" t="s">
        <v>9</v>
      </c>
      <c r="F32" s="3">
        <f t="shared" si="1"/>
        <v>3</v>
      </c>
      <c r="G32" s="2">
        <v>6</v>
      </c>
      <c r="J32" s="2" t="s">
        <v>53</v>
      </c>
      <c r="K32" s="2" t="s">
        <v>9</v>
      </c>
      <c r="L32" s="2" t="s">
        <v>9</v>
      </c>
      <c r="M32" s="2" t="s">
        <v>9</v>
      </c>
      <c r="N32" t="s">
        <v>57</v>
      </c>
      <c r="Q32" s="2" t="s">
        <v>9</v>
      </c>
      <c r="R32" s="2">
        <v>9</v>
      </c>
      <c r="S32" s="2" t="s">
        <v>66</v>
      </c>
      <c r="T32">
        <v>20</v>
      </c>
      <c r="U32" s="2" t="s">
        <v>9</v>
      </c>
      <c r="X32" s="2" t="s">
        <v>9</v>
      </c>
      <c r="Y32" s="2" t="s">
        <v>9</v>
      </c>
      <c r="Z32" s="2" t="s">
        <v>57</v>
      </c>
      <c r="AA32" s="2" t="s">
        <v>9</v>
      </c>
      <c r="AB32" s="2" t="s">
        <v>9</v>
      </c>
      <c r="AE32" s="2" t="s">
        <v>9</v>
      </c>
      <c r="AF32" s="2" t="s">
        <v>9</v>
      </c>
      <c r="AG32" s="2" t="s">
        <v>9</v>
      </c>
      <c r="AL32" s="44">
        <f t="shared" si="2"/>
        <v>1</v>
      </c>
      <c r="AM32" s="2">
        <v>6</v>
      </c>
      <c r="AR32" s="2"/>
      <c r="AS32" s="2"/>
      <c r="AW32" s="2"/>
      <c r="BF32" s="2"/>
      <c r="BG32" s="2"/>
      <c r="BH32" s="2"/>
      <c r="BK32" s="2"/>
      <c r="BL32" s="2"/>
      <c r="BM32" s="2"/>
      <c r="BR32" s="44">
        <f t="shared" si="0"/>
        <v>0</v>
      </c>
    </row>
    <row r="33" spans="1:70" x14ac:dyDescent="0.35">
      <c r="A33" s="2">
        <v>30</v>
      </c>
      <c r="B33" s="4" t="s">
        <v>43</v>
      </c>
      <c r="C33" s="2" t="s">
        <v>9</v>
      </c>
      <c r="D33" s="2" t="s">
        <v>9</v>
      </c>
      <c r="E33" s="2" t="s">
        <v>9</v>
      </c>
      <c r="F33" s="3">
        <f t="shared" si="1"/>
        <v>3</v>
      </c>
      <c r="G33" s="2">
        <v>5</v>
      </c>
      <c r="J33" s="2" t="s">
        <v>9</v>
      </c>
      <c r="K33" s="2" t="s">
        <v>9</v>
      </c>
      <c r="L33" s="2" t="s">
        <v>9</v>
      </c>
      <c r="M33" s="2" t="s">
        <v>9</v>
      </c>
      <c r="N33" t="s">
        <v>57</v>
      </c>
      <c r="Q33" s="2" t="s">
        <v>9</v>
      </c>
      <c r="R33" s="2">
        <v>10</v>
      </c>
      <c r="S33" s="2" t="s">
        <v>9</v>
      </c>
      <c r="T33">
        <v>20</v>
      </c>
      <c r="U33" s="2" t="s">
        <v>9</v>
      </c>
      <c r="X33" s="2" t="s">
        <v>9</v>
      </c>
      <c r="Y33" s="2" t="s">
        <v>9</v>
      </c>
      <c r="Z33" s="2" t="s">
        <v>57</v>
      </c>
      <c r="AA33" s="2" t="s">
        <v>9</v>
      </c>
      <c r="AB33" s="2" t="s">
        <v>9</v>
      </c>
      <c r="AE33" s="2" t="s">
        <v>9</v>
      </c>
      <c r="AF33" t="s">
        <v>9</v>
      </c>
      <c r="AG33" s="2" t="s">
        <v>9</v>
      </c>
      <c r="AL33" s="44">
        <f t="shared" si="2"/>
        <v>0</v>
      </c>
      <c r="AM33" s="2">
        <v>5</v>
      </c>
      <c r="AR33" s="2"/>
      <c r="AS33" s="2"/>
      <c r="AW33" s="2"/>
      <c r="BF33" s="2"/>
      <c r="BG33" s="2"/>
      <c r="BH33" s="2"/>
      <c r="BK33" s="2"/>
      <c r="BM33" s="2"/>
      <c r="BR33" s="44">
        <f t="shared" si="0"/>
        <v>0</v>
      </c>
    </row>
    <row r="34" spans="1:70" x14ac:dyDescent="0.35">
      <c r="A34" s="2">
        <v>31</v>
      </c>
      <c r="B34" s="4" t="s">
        <v>44</v>
      </c>
      <c r="C34" s="2" t="s">
        <v>9</v>
      </c>
      <c r="D34" s="2" t="s">
        <v>9</v>
      </c>
      <c r="E34" s="2" t="s">
        <v>9</v>
      </c>
      <c r="F34" s="3">
        <f t="shared" si="1"/>
        <v>3</v>
      </c>
      <c r="G34" s="2">
        <v>4</v>
      </c>
      <c r="J34" s="2" t="s">
        <v>9</v>
      </c>
      <c r="K34" s="2" t="s">
        <v>9</v>
      </c>
      <c r="L34" s="2" t="s">
        <v>9</v>
      </c>
      <c r="M34" s="2" t="s">
        <v>9</v>
      </c>
      <c r="N34" t="s">
        <v>57</v>
      </c>
      <c r="Q34" s="2" t="s">
        <v>9</v>
      </c>
      <c r="R34" s="2">
        <v>8</v>
      </c>
      <c r="S34" s="2" t="s">
        <v>9</v>
      </c>
      <c r="U34" s="2" t="s">
        <v>9</v>
      </c>
      <c r="X34" s="2" t="s">
        <v>53</v>
      </c>
      <c r="Y34" s="2" t="s">
        <v>9</v>
      </c>
      <c r="Z34" s="2" t="s">
        <v>57</v>
      </c>
      <c r="AA34" s="2" t="s">
        <v>9</v>
      </c>
      <c r="AB34" s="2" t="s">
        <v>9</v>
      </c>
      <c r="AE34" s="2" t="s">
        <v>9</v>
      </c>
      <c r="AF34" t="s">
        <v>9</v>
      </c>
      <c r="AG34" s="2" t="s">
        <v>9</v>
      </c>
      <c r="AL34" s="44">
        <f t="shared" si="2"/>
        <v>1</v>
      </c>
      <c r="AM34" s="2">
        <v>4</v>
      </c>
      <c r="AR34" s="2"/>
      <c r="AS34" s="2"/>
      <c r="AW34" s="2"/>
      <c r="BF34" s="2"/>
      <c r="BG34" s="2"/>
      <c r="BH34" s="2"/>
      <c r="BK34" s="2"/>
      <c r="BM34" s="2"/>
      <c r="BR34" s="44">
        <f t="shared" si="0"/>
        <v>0</v>
      </c>
    </row>
    <row r="35" spans="1:70" x14ac:dyDescent="0.35">
      <c r="A35" s="2">
        <v>32</v>
      </c>
      <c r="B35" s="4" t="s">
        <v>116</v>
      </c>
      <c r="C35" s="2" t="s">
        <v>9</v>
      </c>
      <c r="D35" s="2" t="s">
        <v>9</v>
      </c>
      <c r="E35" s="2" t="s">
        <v>9</v>
      </c>
      <c r="F35" s="3">
        <f t="shared" si="1"/>
        <v>3</v>
      </c>
      <c r="G35" s="2">
        <v>3</v>
      </c>
      <c r="J35" s="2" t="s">
        <v>9</v>
      </c>
      <c r="K35" s="2" t="s">
        <v>9</v>
      </c>
      <c r="L35" s="2" t="s">
        <v>9</v>
      </c>
      <c r="M35" s="2" t="s">
        <v>9</v>
      </c>
      <c r="N35" t="s">
        <v>57</v>
      </c>
      <c r="Q35" s="2" t="s">
        <v>9</v>
      </c>
      <c r="R35" s="2">
        <v>6</v>
      </c>
      <c r="S35" s="2" t="s">
        <v>9</v>
      </c>
      <c r="U35" s="2" t="s">
        <v>9</v>
      </c>
      <c r="X35" s="2" t="s">
        <v>9</v>
      </c>
      <c r="Y35" s="2" t="s">
        <v>9</v>
      </c>
      <c r="Z35" s="2" t="s">
        <v>57</v>
      </c>
      <c r="AA35" s="2" t="s">
        <v>9</v>
      </c>
      <c r="AB35" s="2" t="s">
        <v>9</v>
      </c>
      <c r="AE35" s="2" t="s">
        <v>9</v>
      </c>
      <c r="AF35" t="s">
        <v>9</v>
      </c>
      <c r="AG35" s="2" t="s">
        <v>9</v>
      </c>
      <c r="AL35" s="44">
        <f t="shared" si="2"/>
        <v>0</v>
      </c>
      <c r="AM35" s="2">
        <v>3</v>
      </c>
      <c r="AR35" s="2"/>
      <c r="AS35" s="2"/>
      <c r="AW35" s="2"/>
      <c r="BF35" s="2"/>
      <c r="BG35" s="2"/>
      <c r="BH35" s="2"/>
      <c r="BK35" s="2"/>
      <c r="BM35" s="2"/>
      <c r="BR35" s="44">
        <f t="shared" si="0"/>
        <v>0</v>
      </c>
    </row>
    <row r="36" spans="1:70" x14ac:dyDescent="0.35">
      <c r="A36" s="2">
        <v>33</v>
      </c>
      <c r="B36" s="4" t="s">
        <v>45</v>
      </c>
      <c r="C36" s="2" t="s">
        <v>9</v>
      </c>
      <c r="D36" s="2" t="s">
        <v>9</v>
      </c>
      <c r="E36" s="2" t="s">
        <v>9</v>
      </c>
      <c r="F36" s="3">
        <f t="shared" si="1"/>
        <v>3</v>
      </c>
      <c r="G36" s="2">
        <v>3</v>
      </c>
      <c r="J36" s="2" t="s">
        <v>9</v>
      </c>
      <c r="K36" s="2" t="s">
        <v>9</v>
      </c>
      <c r="L36" s="2" t="s">
        <v>9</v>
      </c>
      <c r="M36" s="2" t="s">
        <v>9</v>
      </c>
      <c r="N36" t="s">
        <v>57</v>
      </c>
      <c r="Q36" s="2" t="s">
        <v>9</v>
      </c>
      <c r="R36" s="2">
        <v>10</v>
      </c>
      <c r="S36" s="2" t="s">
        <v>9</v>
      </c>
      <c r="T36">
        <v>25</v>
      </c>
      <c r="U36" s="2" t="s">
        <v>9</v>
      </c>
      <c r="X36" s="2" t="s">
        <v>9</v>
      </c>
      <c r="Y36" s="2" t="s">
        <v>9</v>
      </c>
      <c r="Z36" s="2" t="s">
        <v>57</v>
      </c>
      <c r="AA36" s="2" t="s">
        <v>9</v>
      </c>
      <c r="AB36" s="2" t="s">
        <v>9</v>
      </c>
      <c r="AE36" s="2" t="s">
        <v>53</v>
      </c>
      <c r="AF36" t="s">
        <v>53</v>
      </c>
      <c r="AG36" s="2" t="s">
        <v>9</v>
      </c>
      <c r="AL36" s="44">
        <f t="shared" si="2"/>
        <v>2</v>
      </c>
      <c r="AM36" s="2">
        <v>3</v>
      </c>
      <c r="AR36" s="2"/>
      <c r="AS36" s="2"/>
      <c r="AW36" s="2"/>
      <c r="BF36" s="2"/>
      <c r="BG36" s="2"/>
      <c r="BH36" s="2"/>
      <c r="BK36" s="2"/>
      <c r="BM36" s="2"/>
      <c r="BR36" s="44">
        <f t="shared" si="0"/>
        <v>0</v>
      </c>
    </row>
    <row r="37" spans="1:70" x14ac:dyDescent="0.35">
      <c r="A37" s="2">
        <v>34</v>
      </c>
      <c r="B37" t="s">
        <v>28</v>
      </c>
      <c r="C37" s="2" t="s">
        <v>9</v>
      </c>
      <c r="D37" s="2" t="s">
        <v>9</v>
      </c>
      <c r="E37" s="2" t="s">
        <v>9</v>
      </c>
      <c r="F37" s="3">
        <f>COUNTIF(C37:E37,"p")</f>
        <v>3</v>
      </c>
      <c r="G37" s="2">
        <v>3</v>
      </c>
      <c r="J37" s="2" t="s">
        <v>9</v>
      </c>
      <c r="K37" s="2" t="s">
        <v>9</v>
      </c>
      <c r="L37" s="2" t="s">
        <v>54</v>
      </c>
      <c r="M37" s="2" t="s">
        <v>54</v>
      </c>
      <c r="N37" t="s">
        <v>57</v>
      </c>
      <c r="Q37" s="2" t="s">
        <v>9</v>
      </c>
      <c r="R37" s="2">
        <v>7</v>
      </c>
      <c r="S37" s="2" t="s">
        <v>9</v>
      </c>
      <c r="T37">
        <v>20</v>
      </c>
      <c r="U37" s="2" t="s">
        <v>9</v>
      </c>
      <c r="X37" s="2" t="s">
        <v>9</v>
      </c>
      <c r="Y37" s="2" t="s">
        <v>53</v>
      </c>
      <c r="Z37" s="2" t="s">
        <v>57</v>
      </c>
      <c r="AA37" s="2" t="s">
        <v>9</v>
      </c>
      <c r="AB37" s="2" t="s">
        <v>9</v>
      </c>
      <c r="AE37" s="2" t="s">
        <v>9</v>
      </c>
      <c r="AF37" t="s">
        <v>9</v>
      </c>
      <c r="AG37" s="2" t="s">
        <v>124</v>
      </c>
      <c r="AL37" s="44">
        <f t="shared" si="2"/>
        <v>1</v>
      </c>
      <c r="AM37" s="2">
        <v>3</v>
      </c>
      <c r="AR37" s="2"/>
      <c r="AS37" s="2"/>
      <c r="AW37" s="2"/>
      <c r="BF37" s="2"/>
      <c r="BG37" s="2"/>
      <c r="BH37" s="2"/>
      <c r="BK37" s="2"/>
      <c r="BM37" s="2"/>
      <c r="BR37" s="44">
        <f t="shared" si="0"/>
        <v>0</v>
      </c>
    </row>
    <row r="38" spans="1:70" x14ac:dyDescent="0.35">
      <c r="A38" s="2">
        <v>35</v>
      </c>
      <c r="B38" s="4" t="s">
        <v>46</v>
      </c>
      <c r="C38" s="2" t="s">
        <v>9</v>
      </c>
      <c r="D38" s="2" t="s">
        <v>9</v>
      </c>
      <c r="E38" s="2" t="s">
        <v>9</v>
      </c>
      <c r="F38" s="3">
        <f t="shared" si="1"/>
        <v>3</v>
      </c>
      <c r="G38" s="2" t="s">
        <v>9</v>
      </c>
      <c r="J38" s="2" t="s">
        <v>9</v>
      </c>
      <c r="K38" s="2" t="s">
        <v>9</v>
      </c>
      <c r="L38" s="2" t="s">
        <v>9</v>
      </c>
      <c r="M38" s="2" t="s">
        <v>9</v>
      </c>
      <c r="N38" t="s">
        <v>57</v>
      </c>
      <c r="Q38" s="2" t="s">
        <v>9</v>
      </c>
      <c r="R38" s="2">
        <v>6</v>
      </c>
      <c r="S38" s="2" t="s">
        <v>9</v>
      </c>
      <c r="T38">
        <v>20</v>
      </c>
      <c r="U38" s="2" t="s">
        <v>9</v>
      </c>
      <c r="X38" s="2" t="s">
        <v>53</v>
      </c>
      <c r="Y38" s="2" t="s">
        <v>9</v>
      </c>
      <c r="Z38" s="2" t="s">
        <v>57</v>
      </c>
      <c r="AA38" s="2" t="s">
        <v>9</v>
      </c>
      <c r="AB38" s="2" t="s">
        <v>9</v>
      </c>
      <c r="AE38" s="2" t="s">
        <v>9</v>
      </c>
      <c r="AF38" t="s">
        <v>9</v>
      </c>
      <c r="AG38" s="2" t="s">
        <v>9</v>
      </c>
      <c r="AL38" s="44">
        <f t="shared" si="2"/>
        <v>1</v>
      </c>
      <c r="AM38" s="2" t="s">
        <v>9</v>
      </c>
      <c r="AR38" s="2"/>
      <c r="AS38" s="2"/>
      <c r="AW38" s="2"/>
      <c r="BF38" s="2"/>
      <c r="BG38" s="2"/>
      <c r="BH38" s="2"/>
      <c r="BK38" s="2"/>
      <c r="BM38" s="2"/>
      <c r="BR38" s="44">
        <f t="shared" si="0"/>
        <v>0</v>
      </c>
    </row>
    <row r="39" spans="1:70" x14ac:dyDescent="0.35">
      <c r="A39" s="2">
        <v>36</v>
      </c>
      <c r="B39" s="4" t="s">
        <v>47</v>
      </c>
      <c r="C39" s="2" t="s">
        <v>9</v>
      </c>
      <c r="D39" s="2" t="s">
        <v>9</v>
      </c>
      <c r="E39" s="2" t="s">
        <v>9</v>
      </c>
      <c r="F39" s="3">
        <f t="shared" si="1"/>
        <v>3</v>
      </c>
      <c r="G39" s="2" t="s">
        <v>9</v>
      </c>
      <c r="J39" s="2" t="s">
        <v>9</v>
      </c>
      <c r="K39" s="2" t="s">
        <v>9</v>
      </c>
      <c r="L39" s="2" t="s">
        <v>9</v>
      </c>
      <c r="M39" s="2" t="s">
        <v>9</v>
      </c>
      <c r="N39" t="s">
        <v>57</v>
      </c>
      <c r="Q39" s="2" t="s">
        <v>9</v>
      </c>
      <c r="R39" s="2">
        <v>10</v>
      </c>
      <c r="S39" s="2" t="s">
        <v>9</v>
      </c>
      <c r="T39">
        <v>30</v>
      </c>
      <c r="U39" s="2" t="s">
        <v>9</v>
      </c>
      <c r="X39" s="2" t="s">
        <v>9</v>
      </c>
      <c r="Y39" s="2" t="s">
        <v>9</v>
      </c>
      <c r="Z39" s="2" t="s">
        <v>57</v>
      </c>
      <c r="AA39" s="2" t="s">
        <v>9</v>
      </c>
      <c r="AB39" s="2" t="s">
        <v>9</v>
      </c>
      <c r="AE39" s="2" t="s">
        <v>9</v>
      </c>
      <c r="AF39" t="s">
        <v>9</v>
      </c>
      <c r="AG39" s="2" t="s">
        <v>9</v>
      </c>
      <c r="AL39" s="44">
        <f t="shared" si="2"/>
        <v>0</v>
      </c>
      <c r="AM39" s="2" t="s">
        <v>9</v>
      </c>
      <c r="AR39" s="2"/>
      <c r="AS39" s="2"/>
      <c r="AW39" s="2"/>
      <c r="BF39" s="2"/>
      <c r="BG39" s="2"/>
      <c r="BH39" s="2"/>
      <c r="BK39" s="2"/>
      <c r="BM39" s="2"/>
      <c r="BR39" s="44">
        <f t="shared" si="0"/>
        <v>0</v>
      </c>
    </row>
    <row r="40" spans="1:70" x14ac:dyDescent="0.35">
      <c r="A40" s="2">
        <v>37</v>
      </c>
      <c r="B40" s="4" t="s">
        <v>48</v>
      </c>
      <c r="C40" s="2" t="s">
        <v>9</v>
      </c>
      <c r="D40" s="2" t="s">
        <v>9</v>
      </c>
      <c r="E40" s="2" t="s">
        <v>9</v>
      </c>
      <c r="F40" s="3">
        <f t="shared" si="1"/>
        <v>3</v>
      </c>
      <c r="G40" s="2">
        <v>6</v>
      </c>
      <c r="J40" s="2" t="s">
        <v>9</v>
      </c>
      <c r="K40" s="2" t="s">
        <v>9</v>
      </c>
      <c r="L40" s="2" t="s">
        <v>9</v>
      </c>
      <c r="M40" s="2" t="s">
        <v>9</v>
      </c>
      <c r="N40" t="s">
        <v>57</v>
      </c>
      <c r="Q40" s="2" t="s">
        <v>9</v>
      </c>
      <c r="R40" s="2">
        <v>7</v>
      </c>
      <c r="S40" s="2" t="s">
        <v>9</v>
      </c>
      <c r="T40">
        <v>30</v>
      </c>
      <c r="U40" s="2" t="s">
        <v>9</v>
      </c>
      <c r="X40" s="2" t="s">
        <v>9</v>
      </c>
      <c r="Y40" s="2" t="s">
        <v>9</v>
      </c>
      <c r="Z40" s="2" t="s">
        <v>57</v>
      </c>
      <c r="AA40" s="2" t="s">
        <v>9</v>
      </c>
      <c r="AB40" s="2" t="s">
        <v>9</v>
      </c>
      <c r="AE40" s="2" t="s">
        <v>9</v>
      </c>
      <c r="AF40" t="s">
        <v>9</v>
      </c>
      <c r="AG40" s="2" t="s">
        <v>9</v>
      </c>
      <c r="AL40" s="44">
        <f t="shared" si="2"/>
        <v>0</v>
      </c>
      <c r="AM40" s="2">
        <v>6</v>
      </c>
      <c r="AR40" s="2"/>
      <c r="AS40" s="2"/>
      <c r="AW40" s="2"/>
      <c r="BF40" s="2"/>
      <c r="BG40" s="2"/>
      <c r="BH40" s="2"/>
      <c r="BK40" s="2"/>
      <c r="BM40" s="2"/>
      <c r="BR40" s="44">
        <f t="shared" si="0"/>
        <v>0</v>
      </c>
    </row>
    <row r="41" spans="1:70" x14ac:dyDescent="0.35">
      <c r="A41" s="2">
        <v>38</v>
      </c>
      <c r="B41" s="4" t="s">
        <v>49</v>
      </c>
      <c r="C41" s="2" t="s">
        <v>9</v>
      </c>
      <c r="D41" s="2" t="s">
        <v>9</v>
      </c>
      <c r="E41" s="2" t="s">
        <v>9</v>
      </c>
      <c r="F41" s="3">
        <f t="shared" si="1"/>
        <v>3</v>
      </c>
      <c r="G41" s="2">
        <v>5</v>
      </c>
      <c r="J41" s="2" t="s">
        <v>9</v>
      </c>
      <c r="K41" s="2" t="s">
        <v>9</v>
      </c>
      <c r="L41" s="2" t="s">
        <v>9</v>
      </c>
      <c r="M41" s="2" t="s">
        <v>9</v>
      </c>
      <c r="N41" t="s">
        <v>57</v>
      </c>
      <c r="Q41" s="2" t="s">
        <v>9</v>
      </c>
      <c r="R41" s="2">
        <v>7</v>
      </c>
      <c r="S41" s="2" t="s">
        <v>9</v>
      </c>
      <c r="T41">
        <v>25</v>
      </c>
      <c r="U41" s="2" t="s">
        <v>9</v>
      </c>
      <c r="X41" s="2" t="s">
        <v>9</v>
      </c>
      <c r="Y41" s="2" t="s">
        <v>9</v>
      </c>
      <c r="Z41" s="2" t="s">
        <v>57</v>
      </c>
      <c r="AA41" s="2" t="s">
        <v>9</v>
      </c>
      <c r="AB41" s="2" t="s">
        <v>9</v>
      </c>
      <c r="AE41" s="2" t="s">
        <v>9</v>
      </c>
      <c r="AF41" t="s">
        <v>9</v>
      </c>
      <c r="AG41" s="2" t="s">
        <v>9</v>
      </c>
      <c r="AL41" s="44">
        <f t="shared" si="2"/>
        <v>0</v>
      </c>
      <c r="AM41" s="2">
        <v>5</v>
      </c>
      <c r="AR41" s="2"/>
      <c r="AS41" s="2"/>
      <c r="AW41" s="2"/>
      <c r="BF41" s="2"/>
      <c r="BG41" s="2"/>
      <c r="BH41" s="2"/>
      <c r="BK41" s="2"/>
      <c r="BM41" s="2"/>
      <c r="BR41" s="44">
        <f t="shared" si="0"/>
        <v>0</v>
      </c>
    </row>
    <row r="42" spans="1:70" x14ac:dyDescent="0.35">
      <c r="A42" s="2">
        <v>39</v>
      </c>
      <c r="B42" s="4" t="s">
        <v>50</v>
      </c>
      <c r="C42" s="2" t="s">
        <v>9</v>
      </c>
      <c r="D42" s="2" t="s">
        <v>9</v>
      </c>
      <c r="E42" s="2" t="s">
        <v>9</v>
      </c>
      <c r="F42" s="3">
        <f t="shared" si="1"/>
        <v>3</v>
      </c>
      <c r="G42" s="2">
        <v>4</v>
      </c>
      <c r="J42" s="2" t="s">
        <v>9</v>
      </c>
      <c r="K42" s="2" t="s">
        <v>9</v>
      </c>
      <c r="L42" s="2" t="s">
        <v>9</v>
      </c>
      <c r="M42" s="2" t="s">
        <v>9</v>
      </c>
      <c r="N42" t="s">
        <v>57</v>
      </c>
      <c r="Q42" s="2" t="s">
        <v>9</v>
      </c>
      <c r="R42" s="2">
        <v>6</v>
      </c>
      <c r="S42" s="2" t="s">
        <v>9</v>
      </c>
      <c r="T42">
        <v>25</v>
      </c>
      <c r="U42" s="2" t="s">
        <v>9</v>
      </c>
      <c r="X42" s="2" t="s">
        <v>9</v>
      </c>
      <c r="Y42" s="2" t="s">
        <v>9</v>
      </c>
      <c r="Z42" s="2" t="s">
        <v>57</v>
      </c>
      <c r="AA42" s="2" t="s">
        <v>9</v>
      </c>
      <c r="AB42" s="2" t="s">
        <v>9</v>
      </c>
      <c r="AE42" s="2" t="s">
        <v>9</v>
      </c>
      <c r="AF42" t="s">
        <v>9</v>
      </c>
      <c r="AG42" s="2" t="s">
        <v>9</v>
      </c>
      <c r="AL42" s="44">
        <f t="shared" si="2"/>
        <v>0</v>
      </c>
      <c r="AM42" s="2">
        <v>4</v>
      </c>
      <c r="AR42" s="2"/>
      <c r="AS42" s="2"/>
      <c r="AW42" s="2"/>
      <c r="BF42" s="2"/>
      <c r="BG42" s="2"/>
      <c r="BH42" s="2"/>
      <c r="BK42" s="2"/>
      <c r="BM42" s="2"/>
      <c r="BR42" s="44">
        <f t="shared" si="0"/>
        <v>0</v>
      </c>
    </row>
    <row r="43" spans="1:70" x14ac:dyDescent="0.35">
      <c r="A43" s="2">
        <v>40</v>
      </c>
      <c r="B43" s="4" t="s">
        <v>51</v>
      </c>
      <c r="C43" s="2" t="s">
        <v>9</v>
      </c>
      <c r="D43" s="2" t="s">
        <v>9</v>
      </c>
      <c r="E43" s="2" t="s">
        <v>9</v>
      </c>
      <c r="F43" s="3">
        <f t="shared" si="1"/>
        <v>3</v>
      </c>
      <c r="G43" s="2">
        <v>5</v>
      </c>
      <c r="J43" s="2" t="s">
        <v>9</v>
      </c>
      <c r="K43" s="2" t="s">
        <v>9</v>
      </c>
      <c r="L43" s="2" t="s">
        <v>9</v>
      </c>
      <c r="M43" s="2" t="s">
        <v>9</v>
      </c>
      <c r="N43" t="s">
        <v>57</v>
      </c>
      <c r="Q43" s="2" t="s">
        <v>9</v>
      </c>
      <c r="R43" s="2">
        <v>7</v>
      </c>
      <c r="S43" s="2" t="s">
        <v>9</v>
      </c>
      <c r="T43">
        <v>15</v>
      </c>
      <c r="U43" s="2" t="s">
        <v>9</v>
      </c>
      <c r="X43" s="2" t="s">
        <v>9</v>
      </c>
      <c r="Y43" s="2" t="s">
        <v>9</v>
      </c>
      <c r="Z43" s="2" t="s">
        <v>57</v>
      </c>
      <c r="AA43" s="2" t="s">
        <v>53</v>
      </c>
      <c r="AB43" s="2" t="s">
        <v>9</v>
      </c>
      <c r="AE43" s="2" t="s">
        <v>9</v>
      </c>
      <c r="AF43" t="s">
        <v>9</v>
      </c>
      <c r="AG43" s="2" t="s">
        <v>9</v>
      </c>
      <c r="AL43" s="44">
        <f t="shared" si="2"/>
        <v>1</v>
      </c>
      <c r="AM43" s="2">
        <v>5</v>
      </c>
      <c r="AR43" s="2"/>
      <c r="AS43" s="2"/>
      <c r="AW43" s="2"/>
      <c r="BF43" s="2"/>
      <c r="BG43" s="2"/>
      <c r="BH43" s="2"/>
      <c r="BK43" s="2"/>
      <c r="BM43" s="2"/>
      <c r="BR43" s="44">
        <f t="shared" si="0"/>
        <v>0</v>
      </c>
    </row>
    <row r="44" spans="1:70" x14ac:dyDescent="0.35">
      <c r="A44" s="2">
        <v>41</v>
      </c>
      <c r="B44" s="4" t="s">
        <v>52</v>
      </c>
      <c r="C44" s="2" t="s">
        <v>9</v>
      </c>
      <c r="D44" s="2" t="s">
        <v>9</v>
      </c>
      <c r="E44" s="2" t="s">
        <v>9</v>
      </c>
      <c r="F44" s="3">
        <f t="shared" si="1"/>
        <v>3</v>
      </c>
      <c r="G44" s="2">
        <v>7</v>
      </c>
      <c r="J44" s="2" t="s">
        <v>9</v>
      </c>
      <c r="K44" s="2" t="s">
        <v>9</v>
      </c>
      <c r="L44" s="2" t="s">
        <v>9</v>
      </c>
      <c r="M44" s="2" t="s">
        <v>9</v>
      </c>
      <c r="N44" t="s">
        <v>57</v>
      </c>
      <c r="Q44" s="2" t="s">
        <v>9</v>
      </c>
      <c r="R44" s="2">
        <v>8</v>
      </c>
      <c r="S44" s="2" t="s">
        <v>9</v>
      </c>
      <c r="T44">
        <v>30</v>
      </c>
      <c r="U44" s="2" t="s">
        <v>9</v>
      </c>
      <c r="X44" s="2" t="s">
        <v>9</v>
      </c>
      <c r="Y44" s="2" t="s">
        <v>9</v>
      </c>
      <c r="Z44" s="2" t="s">
        <v>57</v>
      </c>
      <c r="AA44" s="2" t="s">
        <v>9</v>
      </c>
      <c r="AB44" s="2" t="s">
        <v>9</v>
      </c>
      <c r="AE44" s="2" t="s">
        <v>9</v>
      </c>
      <c r="AF44" t="s">
        <v>9</v>
      </c>
      <c r="AG44" s="2" t="s">
        <v>9</v>
      </c>
      <c r="AL44" s="44">
        <f t="shared" si="2"/>
        <v>0</v>
      </c>
      <c r="AM44" s="2">
        <v>7</v>
      </c>
      <c r="AR44" s="2"/>
      <c r="AS44" s="2"/>
      <c r="AW44" s="2"/>
      <c r="BF44" s="2"/>
      <c r="BG44" s="2"/>
      <c r="BH44" s="2"/>
      <c r="BK44" s="2"/>
      <c r="BM44" s="2"/>
      <c r="BR44" s="44">
        <f t="shared" si="0"/>
        <v>0</v>
      </c>
    </row>
  </sheetData>
  <conditionalFormatting sqref="C45:AI1048576 C2:AI12 AB13:AI22 AB30:AI44 C13:Z22 C30:Z44">
    <cfRule type="containsText" dxfId="14" priority="13" operator="containsText" text="A">
      <formula>NOT(ISERROR(SEARCH("A",C2)))</formula>
    </cfRule>
  </conditionalFormatting>
  <conditionalFormatting sqref="AB23:AI29 C23:Z29">
    <cfRule type="containsText" dxfId="13" priority="11" operator="containsText" text="A">
      <formula>NOT(ISERROR(SEARCH("A",C23)))</formula>
    </cfRule>
  </conditionalFormatting>
  <conditionalFormatting sqref="AA13:AA22 AA30:AA44">
    <cfRule type="containsText" dxfId="12" priority="12" operator="containsText" text="A">
      <formula>NOT(ISERROR(SEARCH("A",AA13)))</formula>
    </cfRule>
  </conditionalFormatting>
  <conditionalFormatting sqref="AA23:AA29">
    <cfRule type="containsText" dxfId="11" priority="10" operator="containsText" text="A">
      <formula>NOT(ISERROR(SEARCH("A",AA23)))</formula>
    </cfRule>
  </conditionalFormatting>
  <conditionalFormatting sqref="AM45:BO1048576 BH13:BO22 BH30:BO44 AM13:BF22 AM30:BF44 AM4:BO12 AM3:AR3 AU3:AY3 BB3:BF3 BI3:BM3 BP3:BQ3 AM2:BO2">
    <cfRule type="containsText" dxfId="10" priority="9" operator="containsText" text="A">
      <formula>NOT(ISERROR(SEARCH("A",AM2)))</formula>
    </cfRule>
  </conditionalFormatting>
  <conditionalFormatting sqref="BH23:BO29 AM23:BF29">
    <cfRule type="containsText" dxfId="9" priority="7" operator="containsText" text="A">
      <formula>NOT(ISERROR(SEARCH("A",AM23)))</formula>
    </cfRule>
  </conditionalFormatting>
  <conditionalFormatting sqref="BG13:BG22 BG30:BG44">
    <cfRule type="containsText" dxfId="8" priority="8" operator="containsText" text="A">
      <formula>NOT(ISERROR(SEARCH("A",BG13)))</formula>
    </cfRule>
  </conditionalFormatting>
  <conditionalFormatting sqref="BG23:BG29">
    <cfRule type="containsText" dxfId="7" priority="6" operator="containsText" text="A">
      <formula>NOT(ISERROR(SEARCH("A",BG23)))</formula>
    </cfRule>
  </conditionalFormatting>
  <conditionalFormatting sqref="AS3:AT3">
    <cfRule type="containsText" dxfId="6" priority="5" operator="containsText" text="A">
      <formula>NOT(ISERROR(SEARCH("A",AS3)))</formula>
    </cfRule>
  </conditionalFormatting>
  <conditionalFormatting sqref="AZ3:BA3">
    <cfRule type="containsText" dxfId="5" priority="4" operator="containsText" text="A">
      <formula>NOT(ISERROR(SEARCH("A",AZ3)))</formula>
    </cfRule>
  </conditionalFormatting>
  <conditionalFormatting sqref="BG3:BH3">
    <cfRule type="containsText" dxfId="4" priority="3" operator="containsText" text="A">
      <formula>NOT(ISERROR(SEARCH("A",BG3)))</formula>
    </cfRule>
  </conditionalFormatting>
  <conditionalFormatting sqref="BN3:BO3">
    <cfRule type="containsText" dxfId="3" priority="2" operator="containsText" text="A">
      <formula>NOT(ISERROR(SEARCH("A",BN3)))</formula>
    </cfRule>
  </conditionalFormatting>
  <conditionalFormatting sqref="BP2:BQ2">
    <cfRule type="containsText" dxfId="2" priority="1" operator="containsText" text="A">
      <formula>NOT(ISERROR(SEARCH("A",BP2)))</formula>
    </cfRule>
  </conditionalFormatting>
  <pageMargins left="0.7" right="0.7" top="0.75" bottom="0.75" header="0.3" footer="0.3"/>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66706-080C-40F4-83FB-730DC5FC7D22}">
  <dimension ref="A1:LT74"/>
  <sheetViews>
    <sheetView zoomScale="80" zoomScaleNormal="80" workbookViewId="0">
      <pane xSplit="5" ySplit="3" topLeftCell="F4" activePane="bottomRight" state="frozen"/>
      <selection pane="topRight" activeCell="C1" sqref="C1"/>
      <selection pane="bottomLeft" activeCell="A3" sqref="A3"/>
      <selection pane="bottomRight" activeCell="N17" sqref="N17"/>
    </sheetView>
  </sheetViews>
  <sheetFormatPr defaultRowHeight="14.5" x14ac:dyDescent="0.35"/>
  <cols>
    <col min="1" max="1" width="5.7265625" style="2" customWidth="1"/>
    <col min="2" max="2" width="6.90625" style="26" customWidth="1"/>
    <col min="3" max="3" width="5.1796875" style="86" customWidth="1"/>
    <col min="4" max="4" width="4.1796875" style="86" customWidth="1"/>
    <col min="5" max="5" width="35.6328125" bestFit="1" customWidth="1"/>
    <col min="6" max="8" width="3.26953125" style="2" customWidth="1"/>
    <col min="9" max="9" width="6.54296875" style="3" customWidth="1"/>
    <col min="10" max="12" width="3.26953125" customWidth="1"/>
    <col min="13" max="14" width="3.36328125" style="2" customWidth="1"/>
    <col min="15" max="17" width="3.36328125" customWidth="1"/>
    <col min="18" max="20" width="3" customWidth="1"/>
    <col min="21" max="22" width="3" style="2" customWidth="1"/>
    <col min="23" max="23" width="3" customWidth="1"/>
    <col min="24" max="24" width="3" style="2" customWidth="1"/>
    <col min="25" max="26" width="3" customWidth="1"/>
    <col min="27" max="28" width="3" style="2" customWidth="1"/>
    <col min="29" max="29" width="3" customWidth="1"/>
    <col min="30" max="30" width="3.7265625" customWidth="1"/>
    <col min="31" max="36" width="3" customWidth="1"/>
    <col min="37" max="38" width="3.26953125" customWidth="1"/>
    <col min="39" max="40" width="3" customWidth="1"/>
    <col min="41" max="41" width="6.54296875" style="3" customWidth="1"/>
    <col min="42" max="42" width="3.26953125" customWidth="1"/>
    <col min="43" max="44" width="3.26953125" style="2" customWidth="1"/>
    <col min="45" max="49" width="3.36328125" style="2" customWidth="1"/>
    <col min="50" max="61" width="3" style="2" customWidth="1"/>
    <col min="62" max="62" width="3.7265625" style="2" customWidth="1"/>
    <col min="63" max="68" width="3" style="2" customWidth="1"/>
    <col min="69" max="70" width="3.26953125" style="2" customWidth="1"/>
    <col min="71" max="72" width="3" style="2" customWidth="1"/>
    <col min="73" max="73" width="6.54296875" style="3" customWidth="1"/>
    <col min="74" max="74" width="8.7265625" customWidth="1"/>
    <col min="75" max="75" width="3.26953125" customWidth="1"/>
    <col min="76" max="77" width="3.26953125" style="2" customWidth="1"/>
    <col min="78" max="82" width="3.36328125" style="2" customWidth="1"/>
    <col min="83" max="94" width="3" style="2" customWidth="1"/>
    <col min="95" max="95" width="3.7265625" style="2" customWidth="1"/>
    <col min="96" max="101" width="3" style="2" customWidth="1"/>
    <col min="102" max="104" width="3.26953125" style="2" customWidth="1"/>
    <col min="105" max="105" width="3" style="2" customWidth="1"/>
    <col min="106" max="106" width="6.54296875" style="3" customWidth="1"/>
    <col min="107" max="107" width="3.26953125" style="2" customWidth="1"/>
    <col min="108" max="112" width="3.36328125" style="2" customWidth="1"/>
    <col min="113" max="124" width="3" style="2" customWidth="1"/>
    <col min="125" max="125" width="3.7265625" style="2" customWidth="1"/>
    <col min="126" max="131" width="3" style="2" customWidth="1"/>
    <col min="132" max="134" width="3.26953125" style="2" customWidth="1"/>
    <col min="135" max="137" width="3" style="2" customWidth="1"/>
    <col min="138" max="138" width="6.54296875" style="3" customWidth="1"/>
    <col min="139" max="139" width="3.26953125" customWidth="1"/>
    <col min="140" max="144" width="3.36328125" style="2" customWidth="1"/>
    <col min="145" max="156" width="3" style="2" customWidth="1"/>
    <col min="157" max="157" width="3.7265625" style="2" customWidth="1"/>
    <col min="158" max="163" width="3" style="2" customWidth="1"/>
    <col min="164" max="165" width="3.26953125" style="2" customWidth="1"/>
    <col min="166" max="169" width="3" style="2" customWidth="1"/>
    <col min="170" max="170" width="6.54296875" style="3" customWidth="1"/>
    <col min="171" max="171" width="3.26953125" customWidth="1"/>
    <col min="172" max="176" width="3.36328125" style="2" customWidth="1"/>
    <col min="177" max="188" width="3" style="2" customWidth="1"/>
    <col min="189" max="189" width="3.7265625" style="2" customWidth="1"/>
    <col min="190" max="195" width="3" style="2" customWidth="1"/>
    <col min="196" max="197" width="3.26953125" style="2" customWidth="1"/>
    <col min="198" max="201" width="3" style="2" customWidth="1"/>
    <col min="202" max="202" width="6.54296875" style="3" customWidth="1"/>
    <col min="203" max="207" width="3.36328125" style="2" customWidth="1"/>
    <col min="208" max="219" width="3" style="2" customWidth="1"/>
    <col min="220" max="220" width="3.7265625" style="2" customWidth="1"/>
    <col min="221" max="226" width="3" style="2" customWidth="1"/>
    <col min="227" max="228" width="3.26953125" style="2" customWidth="1"/>
    <col min="229" max="233" width="3" style="2" customWidth="1"/>
    <col min="234" max="234" width="6.54296875" style="3" customWidth="1"/>
    <col min="235" max="236" width="3.36328125" style="2" customWidth="1"/>
    <col min="237" max="248" width="3" style="2" customWidth="1"/>
    <col min="249" max="249" width="3.7265625" style="2" customWidth="1"/>
    <col min="250" max="255" width="3" style="2" customWidth="1"/>
    <col min="256" max="257" width="3.26953125" style="2" customWidth="1"/>
    <col min="258" max="262" width="3" style="2" customWidth="1"/>
    <col min="263" max="264" width="3.26953125" style="2" customWidth="1"/>
    <col min="265" max="265" width="3" style="2" customWidth="1"/>
    <col min="266" max="266" width="6.54296875" style="3" customWidth="1"/>
    <col min="267" max="268" width="3.36328125" style="2" customWidth="1"/>
    <col min="269" max="280" width="3" style="2" customWidth="1"/>
    <col min="281" max="281" width="3.7265625" style="2" bestFit="1" customWidth="1"/>
    <col min="282" max="287" width="3" style="2" customWidth="1"/>
    <col min="288" max="289" width="3.26953125" style="2" customWidth="1"/>
    <col min="290" max="294" width="3" style="2" customWidth="1"/>
    <col min="295" max="296" width="3.26953125" style="2" customWidth="1"/>
    <col min="297" max="297" width="3" style="2" customWidth="1"/>
    <col min="298" max="298" width="6.54296875" style="3" customWidth="1"/>
    <col min="301" max="302" width="13.08984375" bestFit="1" customWidth="1"/>
  </cols>
  <sheetData>
    <row r="1" spans="1:332" x14ac:dyDescent="0.35">
      <c r="E1" s="2" t="s">
        <v>132</v>
      </c>
      <c r="J1">
        <v>10</v>
      </c>
      <c r="AH1" t="s">
        <v>122</v>
      </c>
      <c r="AT1" s="26" t="s">
        <v>234</v>
      </c>
      <c r="CA1" s="26" t="s">
        <v>234</v>
      </c>
      <c r="CE1" s="26" t="s">
        <v>237</v>
      </c>
      <c r="CF1" s="63" t="s">
        <v>242</v>
      </c>
      <c r="CM1" s="64" t="s">
        <v>243</v>
      </c>
      <c r="CW1" s="26" t="s">
        <v>249</v>
      </c>
      <c r="DE1" s="26" t="s">
        <v>234</v>
      </c>
      <c r="DI1" s="26"/>
      <c r="DJ1" s="72"/>
      <c r="DQ1" s="74"/>
      <c r="EA1" s="26"/>
      <c r="EK1" s="26"/>
      <c r="EW1" s="64"/>
      <c r="FD1" s="81" t="s">
        <v>258</v>
      </c>
      <c r="FE1" s="82"/>
      <c r="FO1" s="51" t="s">
        <v>363</v>
      </c>
      <c r="FQ1" s="26"/>
      <c r="GC1" s="64"/>
      <c r="GJ1" s="81"/>
      <c r="GK1" s="82"/>
      <c r="GU1" s="130" t="s">
        <v>432</v>
      </c>
      <c r="GV1" s="26"/>
      <c r="HH1" s="64"/>
      <c r="HO1" s="81"/>
      <c r="HP1" s="82"/>
      <c r="IA1" s="130" t="s">
        <v>439</v>
      </c>
      <c r="ID1" s="2" t="s">
        <v>57</v>
      </c>
      <c r="IE1" s="2" t="s">
        <v>57</v>
      </c>
      <c r="IH1" s="2" t="s">
        <v>57</v>
      </c>
      <c r="II1" s="2" t="s">
        <v>256</v>
      </c>
      <c r="IJ1" s="2" t="s">
        <v>256</v>
      </c>
      <c r="IK1" s="64"/>
      <c r="IO1" s="26" t="s">
        <v>443</v>
      </c>
      <c r="IP1" s="26" t="s">
        <v>443</v>
      </c>
      <c r="IR1" s="81"/>
      <c r="IS1" s="82"/>
      <c r="JG1" s="130" t="s">
        <v>445</v>
      </c>
      <c r="JP1" s="73"/>
      <c r="JQ1" s="74"/>
      <c r="JR1" s="73"/>
      <c r="JS1" s="73"/>
      <c r="JT1" s="73"/>
      <c r="JU1" s="72" t="s">
        <v>451</v>
      </c>
      <c r="JV1" s="72"/>
      <c r="JW1" s="73"/>
      <c r="JX1" s="72"/>
      <c r="JY1" s="73"/>
      <c r="JZ1" s="73" t="s">
        <v>234</v>
      </c>
      <c r="KA1" s="73" t="s">
        <v>234</v>
      </c>
      <c r="KB1" s="73" t="s">
        <v>234</v>
      </c>
      <c r="KC1" s="73"/>
      <c r="KD1" s="73"/>
      <c r="KE1" s="73"/>
      <c r="KF1" s="73"/>
      <c r="KG1" s="73" t="s">
        <v>452</v>
      </c>
      <c r="KH1" s="73" t="s">
        <v>452</v>
      </c>
      <c r="KI1" s="72" t="s">
        <v>453</v>
      </c>
      <c r="KJ1" s="73"/>
      <c r="KK1" s="73"/>
      <c r="KL1" s="53"/>
      <c r="KN1">
        <v>74</v>
      </c>
      <c r="KO1" s="18">
        <v>21000</v>
      </c>
      <c r="KP1" s="85">
        <f>KO1*KN1</f>
        <v>1554000</v>
      </c>
    </row>
    <row r="2" spans="1:332" x14ac:dyDescent="0.35">
      <c r="A2" s="3" t="s">
        <v>4</v>
      </c>
      <c r="B2" s="29"/>
      <c r="C2" s="87"/>
      <c r="D2" s="87"/>
      <c r="E2" s="3" t="s">
        <v>0</v>
      </c>
      <c r="F2" s="8" t="s">
        <v>487</v>
      </c>
      <c r="G2" s="9"/>
      <c r="H2" s="9"/>
      <c r="J2" s="7" t="s">
        <v>1</v>
      </c>
      <c r="K2" s="7"/>
      <c r="L2" s="7"/>
      <c r="M2" s="7"/>
      <c r="N2" s="17" t="s">
        <v>13</v>
      </c>
      <c r="O2" s="7" t="s">
        <v>13</v>
      </c>
      <c r="P2" s="10" t="s">
        <v>14</v>
      </c>
      <c r="Q2" s="10" t="s">
        <v>14</v>
      </c>
      <c r="R2" s="7"/>
      <c r="S2" s="7"/>
      <c r="T2" s="7"/>
      <c r="U2" s="17" t="s">
        <v>13</v>
      </c>
      <c r="V2" s="17" t="s">
        <v>13</v>
      </c>
      <c r="W2" s="10" t="s">
        <v>14</v>
      </c>
      <c r="X2" s="30" t="s">
        <v>14</v>
      </c>
      <c r="Y2" s="7"/>
      <c r="Z2" s="7"/>
      <c r="AA2" s="7"/>
      <c r="AB2" s="17" t="s">
        <v>13</v>
      </c>
      <c r="AC2" s="7" t="s">
        <v>13</v>
      </c>
      <c r="AD2" s="10" t="s">
        <v>14</v>
      </c>
      <c r="AE2" s="10" t="s">
        <v>14</v>
      </c>
      <c r="AF2" s="7"/>
      <c r="AG2" s="7"/>
      <c r="AH2" s="7"/>
      <c r="AI2" s="10" t="s">
        <v>14</v>
      </c>
      <c r="AJ2" s="10" t="s">
        <v>14</v>
      </c>
      <c r="AK2" s="10" t="s">
        <v>14</v>
      </c>
      <c r="AL2" s="10" t="s">
        <v>14</v>
      </c>
      <c r="AM2" s="10" t="s">
        <v>14</v>
      </c>
      <c r="AN2" s="7"/>
      <c r="AP2" s="7" t="s">
        <v>6</v>
      </c>
      <c r="AQ2" s="17" t="s">
        <v>13</v>
      </c>
      <c r="AR2" s="17" t="s">
        <v>13</v>
      </c>
      <c r="AS2" s="17" t="s">
        <v>13</v>
      </c>
      <c r="AT2" s="17" t="s">
        <v>14</v>
      </c>
      <c r="AU2" s="17" t="s">
        <v>14</v>
      </c>
      <c r="AV2" s="30"/>
      <c r="AW2" s="30"/>
      <c r="AX2" s="17" t="s">
        <v>13</v>
      </c>
      <c r="AY2" s="17" t="s">
        <v>13</v>
      </c>
      <c r="AZ2" s="17" t="s">
        <v>13</v>
      </c>
      <c r="BA2" s="17" t="s">
        <v>14</v>
      </c>
      <c r="BB2" s="17" t="s">
        <v>14</v>
      </c>
      <c r="BC2" s="30"/>
      <c r="BD2" s="30"/>
      <c r="BE2" s="17" t="s">
        <v>13</v>
      </c>
      <c r="BF2" s="17" t="s">
        <v>13</v>
      </c>
      <c r="BG2" s="17" t="s">
        <v>13</v>
      </c>
      <c r="BH2" s="17" t="s">
        <v>14</v>
      </c>
      <c r="BI2" s="17" t="s">
        <v>14</v>
      </c>
      <c r="BJ2" s="30"/>
      <c r="BK2" s="30"/>
      <c r="BL2" s="17" t="s">
        <v>13</v>
      </c>
      <c r="BM2" s="17" t="s">
        <v>13</v>
      </c>
      <c r="BN2" s="17" t="s">
        <v>13</v>
      </c>
      <c r="BO2" s="17" t="s">
        <v>14</v>
      </c>
      <c r="BP2" s="17" t="s">
        <v>14</v>
      </c>
      <c r="BQ2" s="30"/>
      <c r="BR2" s="30"/>
      <c r="BS2" s="17" t="s">
        <v>13</v>
      </c>
      <c r="BT2" s="17" t="s">
        <v>13</v>
      </c>
      <c r="BW2" s="7" t="s">
        <v>494</v>
      </c>
      <c r="BX2" s="17"/>
      <c r="BY2" s="17"/>
      <c r="BZ2" s="30"/>
      <c r="CA2" s="30"/>
      <c r="CB2" s="17" t="s">
        <v>13</v>
      </c>
      <c r="CC2" s="17" t="s">
        <v>13</v>
      </c>
      <c r="CD2" s="17" t="s">
        <v>13</v>
      </c>
      <c r="CE2" s="17" t="s">
        <v>14</v>
      </c>
      <c r="CF2" s="17" t="s">
        <v>14</v>
      </c>
      <c r="CG2" s="30"/>
      <c r="CH2" s="30"/>
      <c r="CI2" s="17" t="s">
        <v>13</v>
      </c>
      <c r="CJ2" s="17" t="s">
        <v>13</v>
      </c>
      <c r="CK2" s="17" t="s">
        <v>13</v>
      </c>
      <c r="CL2" s="17" t="s">
        <v>14</v>
      </c>
      <c r="CM2" s="17" t="s">
        <v>14</v>
      </c>
      <c r="CN2" s="30"/>
      <c r="CO2" s="30"/>
      <c r="CP2" s="17" t="s">
        <v>13</v>
      </c>
      <c r="CQ2" s="17" t="s">
        <v>13</v>
      </c>
      <c r="CR2" s="17" t="s">
        <v>13</v>
      </c>
      <c r="CS2" s="17" t="s">
        <v>14</v>
      </c>
      <c r="CT2" s="17" t="s">
        <v>14</v>
      </c>
      <c r="CU2" s="30"/>
      <c r="CV2" s="30"/>
      <c r="CW2" s="17" t="s">
        <v>13</v>
      </c>
      <c r="CX2" s="17" t="s">
        <v>13</v>
      </c>
      <c r="CY2" s="17" t="s">
        <v>13</v>
      </c>
      <c r="CZ2" s="17" t="s">
        <v>14</v>
      </c>
      <c r="DA2" s="17"/>
      <c r="DC2" s="28" t="s">
        <v>251</v>
      </c>
      <c r="DD2" s="30"/>
      <c r="DE2" s="30"/>
      <c r="DF2" s="17" t="s">
        <v>13</v>
      </c>
      <c r="DG2" s="17" t="s">
        <v>13</v>
      </c>
      <c r="DH2" s="17" t="s">
        <v>13</v>
      </c>
      <c r="DI2" s="17" t="s">
        <v>14</v>
      </c>
      <c r="DJ2" s="17" t="s">
        <v>14</v>
      </c>
      <c r="DK2" s="30"/>
      <c r="DL2" s="30"/>
      <c r="DM2" s="17" t="s">
        <v>13</v>
      </c>
      <c r="DN2" s="17" t="s">
        <v>13</v>
      </c>
      <c r="DO2" s="17" t="s">
        <v>13</v>
      </c>
      <c r="DP2" s="17" t="s">
        <v>14</v>
      </c>
      <c r="DQ2" s="17" t="s">
        <v>14</v>
      </c>
      <c r="DR2" s="30"/>
      <c r="DS2" s="30"/>
      <c r="DT2" s="17" t="s">
        <v>13</v>
      </c>
      <c r="DU2" s="17" t="s">
        <v>13</v>
      </c>
      <c r="DV2" s="17" t="s">
        <v>13</v>
      </c>
      <c r="DW2" s="17" t="s">
        <v>14</v>
      </c>
      <c r="DX2" s="17" t="s">
        <v>14</v>
      </c>
      <c r="DY2" s="30"/>
      <c r="DZ2" s="30"/>
      <c r="EA2" s="17" t="s">
        <v>13</v>
      </c>
      <c r="EB2" s="17" t="s">
        <v>13</v>
      </c>
      <c r="EC2" s="17" t="s">
        <v>13</v>
      </c>
      <c r="ED2" s="17" t="s">
        <v>14</v>
      </c>
      <c r="EE2" s="17" t="s">
        <v>14</v>
      </c>
      <c r="EF2" s="30"/>
      <c r="EG2" s="30"/>
      <c r="EI2" s="77" t="s">
        <v>255</v>
      </c>
      <c r="EJ2" s="30"/>
      <c r="EK2" s="17" t="s">
        <v>13</v>
      </c>
      <c r="EL2" s="17" t="s">
        <v>14</v>
      </c>
      <c r="EM2" s="17" t="s">
        <v>14</v>
      </c>
      <c r="EN2" s="30"/>
      <c r="EO2" s="30"/>
      <c r="EP2" s="17" t="s">
        <v>13</v>
      </c>
      <c r="EQ2" s="17" t="s">
        <v>13</v>
      </c>
      <c r="ER2" s="17" t="s">
        <v>13</v>
      </c>
      <c r="ES2" s="17" t="s">
        <v>14</v>
      </c>
      <c r="ET2" s="17" t="s">
        <v>14</v>
      </c>
      <c r="EU2" s="30"/>
      <c r="EV2" s="30"/>
      <c r="EW2" s="17" t="s">
        <v>13</v>
      </c>
      <c r="EX2" s="17" t="s">
        <v>13</v>
      </c>
      <c r="EY2" s="17" t="s">
        <v>13</v>
      </c>
      <c r="EZ2" s="17" t="s">
        <v>14</v>
      </c>
      <c r="FA2" s="17" t="s">
        <v>14</v>
      </c>
      <c r="FB2" s="30"/>
      <c r="FC2" s="30"/>
      <c r="FD2" s="17" t="s">
        <v>13</v>
      </c>
      <c r="FE2" s="17" t="s">
        <v>13</v>
      </c>
      <c r="FF2" s="17" t="s">
        <v>13</v>
      </c>
      <c r="FG2" s="17" t="s">
        <v>14</v>
      </c>
      <c r="FH2" s="17" t="s">
        <v>14</v>
      </c>
      <c r="FI2" s="30"/>
      <c r="FJ2" s="30"/>
      <c r="FK2" s="17" t="s">
        <v>13</v>
      </c>
      <c r="FL2" s="17" t="s">
        <v>13</v>
      </c>
      <c r="FM2" s="17" t="s">
        <v>13</v>
      </c>
      <c r="FO2" s="17" t="s">
        <v>14</v>
      </c>
      <c r="FP2" s="17" t="s">
        <v>14</v>
      </c>
      <c r="FQ2" s="30"/>
      <c r="FR2" s="30"/>
      <c r="FS2" s="17" t="s">
        <v>13</v>
      </c>
      <c r="FT2" s="17" t="s">
        <v>13</v>
      </c>
      <c r="FU2" s="17" t="s">
        <v>13</v>
      </c>
      <c r="FV2" s="17" t="s">
        <v>14</v>
      </c>
      <c r="FW2" s="17" t="s">
        <v>14</v>
      </c>
      <c r="FX2" s="30"/>
      <c r="FY2" s="30"/>
      <c r="FZ2" s="17" t="s">
        <v>13</v>
      </c>
      <c r="GA2" s="17" t="s">
        <v>13</v>
      </c>
      <c r="GB2" s="17" t="s">
        <v>13</v>
      </c>
      <c r="GC2" s="17" t="s">
        <v>14</v>
      </c>
      <c r="GD2" s="17" t="s">
        <v>14</v>
      </c>
      <c r="GE2" s="30"/>
      <c r="GF2" s="30"/>
      <c r="GG2" s="17" t="s">
        <v>13</v>
      </c>
      <c r="GH2" s="17" t="s">
        <v>13</v>
      </c>
      <c r="GI2" s="17" t="s">
        <v>13</v>
      </c>
      <c r="GJ2" s="17" t="s">
        <v>14</v>
      </c>
      <c r="GK2" s="17" t="s">
        <v>14</v>
      </c>
      <c r="GL2" s="30"/>
      <c r="GM2" s="30"/>
      <c r="GN2" s="17" t="s">
        <v>13</v>
      </c>
      <c r="GO2" s="17" t="s">
        <v>13</v>
      </c>
      <c r="GP2" s="17" t="s">
        <v>13</v>
      </c>
      <c r="GQ2" s="17" t="s">
        <v>14</v>
      </c>
      <c r="GR2" s="17" t="s">
        <v>14</v>
      </c>
      <c r="GS2" s="17"/>
      <c r="GU2" s="17" t="s">
        <v>14</v>
      </c>
      <c r="GV2" s="30"/>
      <c r="GW2" s="30"/>
      <c r="GX2" s="17" t="s">
        <v>13</v>
      </c>
      <c r="GY2" s="17" t="s">
        <v>13</v>
      </c>
      <c r="GZ2" s="17" t="s">
        <v>13</v>
      </c>
      <c r="HA2" s="17" t="s">
        <v>14</v>
      </c>
      <c r="HB2" s="17" t="s">
        <v>14</v>
      </c>
      <c r="HC2" s="30"/>
      <c r="HD2" s="30"/>
      <c r="HE2" s="17" t="s">
        <v>13</v>
      </c>
      <c r="HF2" s="17" t="s">
        <v>13</v>
      </c>
      <c r="HG2" s="17" t="s">
        <v>13</v>
      </c>
      <c r="HH2" s="17" t="s">
        <v>14</v>
      </c>
      <c r="HI2" s="17" t="s">
        <v>14</v>
      </c>
      <c r="HJ2" s="30"/>
      <c r="HK2" s="30"/>
      <c r="HL2" s="17" t="s">
        <v>13</v>
      </c>
      <c r="HM2" s="17" t="s">
        <v>13</v>
      </c>
      <c r="HN2" s="17" t="s">
        <v>13</v>
      </c>
      <c r="HO2" s="17" t="s">
        <v>14</v>
      </c>
      <c r="HP2" s="17" t="s">
        <v>14</v>
      </c>
      <c r="HQ2" s="30"/>
      <c r="HR2" s="30"/>
      <c r="HS2" s="17" t="s">
        <v>13</v>
      </c>
      <c r="HT2" s="17" t="s">
        <v>13</v>
      </c>
      <c r="HU2" s="17" t="s">
        <v>13</v>
      </c>
      <c r="HV2" s="17" t="s">
        <v>14</v>
      </c>
      <c r="HW2" s="17" t="s">
        <v>14</v>
      </c>
      <c r="HX2" s="6" t="s">
        <v>11</v>
      </c>
      <c r="HY2" s="6" t="s">
        <v>12</v>
      </c>
      <c r="IA2" s="17" t="s">
        <v>13</v>
      </c>
      <c r="IB2" s="17" t="s">
        <v>13</v>
      </c>
      <c r="IC2" s="17" t="s">
        <v>13</v>
      </c>
      <c r="ID2" s="17" t="s">
        <v>14</v>
      </c>
      <c r="IE2" s="17" t="s">
        <v>14</v>
      </c>
      <c r="IF2" s="30"/>
      <c r="IG2" s="30"/>
      <c r="IH2" s="17" t="s">
        <v>13</v>
      </c>
      <c r="II2" s="17" t="s">
        <v>13</v>
      </c>
      <c r="IJ2" s="17" t="s">
        <v>13</v>
      </c>
      <c r="IK2" s="17" t="s">
        <v>14</v>
      </c>
      <c r="IL2" s="17" t="s">
        <v>14</v>
      </c>
      <c r="IM2" s="30"/>
      <c r="IN2" s="30"/>
      <c r="IO2" s="17" t="s">
        <v>13</v>
      </c>
      <c r="IP2" s="17" t="s">
        <v>13</v>
      </c>
      <c r="IQ2" s="17" t="s">
        <v>13</v>
      </c>
      <c r="IR2" s="17" t="s">
        <v>14</v>
      </c>
      <c r="IS2" s="17" t="s">
        <v>14</v>
      </c>
      <c r="IT2" s="30"/>
      <c r="IU2" s="30"/>
      <c r="IV2" s="17" t="s">
        <v>13</v>
      </c>
      <c r="IW2" s="17" t="s">
        <v>13</v>
      </c>
      <c r="IX2" s="17" t="s">
        <v>13</v>
      </c>
      <c r="IY2" s="17" t="s">
        <v>14</v>
      </c>
      <c r="IZ2" s="17" t="s">
        <v>14</v>
      </c>
      <c r="JA2" s="6" t="s">
        <v>11</v>
      </c>
      <c r="JB2" s="6" t="s">
        <v>12</v>
      </c>
      <c r="JC2" s="17" t="s">
        <v>13</v>
      </c>
      <c r="JD2" s="17" t="s">
        <v>13</v>
      </c>
      <c r="JE2" s="17" t="s">
        <v>13</v>
      </c>
      <c r="JG2" s="17" t="s">
        <v>13</v>
      </c>
      <c r="JH2" s="17" t="s">
        <v>14</v>
      </c>
      <c r="JI2" s="17" t="s">
        <v>14</v>
      </c>
      <c r="JJ2" s="30"/>
      <c r="JK2" s="30"/>
      <c r="JL2" s="17" t="s">
        <v>13</v>
      </c>
      <c r="JM2" s="17" t="s">
        <v>13</v>
      </c>
      <c r="JN2" s="17" t="s">
        <v>13</v>
      </c>
      <c r="JO2" s="17" t="s">
        <v>14</v>
      </c>
      <c r="JP2" s="17" t="s">
        <v>14</v>
      </c>
      <c r="JQ2" s="30"/>
      <c r="JR2" s="30"/>
      <c r="JS2" s="17" t="s">
        <v>13</v>
      </c>
      <c r="JT2" s="17" t="s">
        <v>13</v>
      </c>
      <c r="JU2" s="17" t="s">
        <v>13</v>
      </c>
      <c r="JV2" s="17" t="s">
        <v>14</v>
      </c>
      <c r="JW2" s="17" t="s">
        <v>14</v>
      </c>
      <c r="JX2" s="30"/>
      <c r="JY2" s="30"/>
      <c r="JZ2" s="17" t="s">
        <v>13</v>
      </c>
      <c r="KA2" s="17" t="s">
        <v>13</v>
      </c>
      <c r="KB2" s="17" t="s">
        <v>13</v>
      </c>
      <c r="KC2" s="17" t="s">
        <v>14</v>
      </c>
      <c r="KD2" s="17" t="s">
        <v>14</v>
      </c>
      <c r="KE2" s="6" t="s">
        <v>11</v>
      </c>
      <c r="KF2" s="6" t="s">
        <v>12</v>
      </c>
      <c r="KG2" s="17" t="s">
        <v>13</v>
      </c>
      <c r="KH2" s="17" t="s">
        <v>13</v>
      </c>
      <c r="KI2" s="17" t="s">
        <v>13</v>
      </c>
      <c r="KJ2" s="17" t="s">
        <v>14</v>
      </c>
      <c r="KK2" s="17" t="s">
        <v>14</v>
      </c>
      <c r="KO2" s="18"/>
      <c r="KP2" s="85">
        <f>KP1/12</f>
        <v>129500</v>
      </c>
    </row>
    <row r="3" spans="1:332" s="3" customFormat="1" x14ac:dyDescent="0.35">
      <c r="B3" s="29"/>
      <c r="C3" s="87"/>
      <c r="D3" s="87"/>
      <c r="E3" s="5"/>
      <c r="F3" s="3">
        <v>29</v>
      </c>
      <c r="G3" s="3">
        <v>30</v>
      </c>
      <c r="H3" s="3">
        <v>31</v>
      </c>
      <c r="I3" s="3" t="s">
        <v>10</v>
      </c>
      <c r="J3" s="3">
        <v>1</v>
      </c>
      <c r="K3" s="3">
        <v>2</v>
      </c>
      <c r="L3" s="6" t="s">
        <v>11</v>
      </c>
      <c r="M3" s="6" t="s">
        <v>12</v>
      </c>
      <c r="N3" s="3">
        <v>5</v>
      </c>
      <c r="O3" s="3">
        <v>6</v>
      </c>
      <c r="P3" s="3">
        <v>7</v>
      </c>
      <c r="Q3" s="3">
        <v>8</v>
      </c>
      <c r="R3" s="3">
        <v>9</v>
      </c>
      <c r="S3" s="6" t="s">
        <v>11</v>
      </c>
      <c r="T3" s="6" t="s">
        <v>12</v>
      </c>
      <c r="U3" s="3">
        <v>12</v>
      </c>
      <c r="V3" s="3">
        <v>13</v>
      </c>
      <c r="W3" s="3">
        <v>14</v>
      </c>
      <c r="X3" s="3">
        <v>15</v>
      </c>
      <c r="Y3" s="3">
        <v>16</v>
      </c>
      <c r="Z3" s="6" t="s">
        <v>11</v>
      </c>
      <c r="AA3" s="6" t="s">
        <v>12</v>
      </c>
      <c r="AB3" s="3">
        <v>19</v>
      </c>
      <c r="AC3" s="3">
        <v>20</v>
      </c>
      <c r="AD3" s="3">
        <v>21</v>
      </c>
      <c r="AE3" s="3">
        <v>22</v>
      </c>
      <c r="AF3" s="3">
        <v>23</v>
      </c>
      <c r="AG3" s="6" t="s">
        <v>11</v>
      </c>
      <c r="AH3" s="6" t="s">
        <v>12</v>
      </c>
      <c r="AI3" s="3">
        <v>26</v>
      </c>
      <c r="AJ3" s="3">
        <v>27</v>
      </c>
      <c r="AK3" s="3">
        <v>28</v>
      </c>
      <c r="AL3" s="3">
        <v>29</v>
      </c>
      <c r="AM3" s="3">
        <v>30</v>
      </c>
      <c r="AN3" s="6" t="s">
        <v>12</v>
      </c>
      <c r="AO3" s="3" t="s">
        <v>10</v>
      </c>
      <c r="AP3" s="6">
        <v>1</v>
      </c>
      <c r="AQ3" s="53">
        <v>2</v>
      </c>
      <c r="AR3" s="53">
        <v>3</v>
      </c>
      <c r="AS3" s="53">
        <v>4</v>
      </c>
      <c r="AT3" s="53">
        <v>5</v>
      </c>
      <c r="AU3" s="53">
        <v>6</v>
      </c>
      <c r="AV3" s="6" t="s">
        <v>11</v>
      </c>
      <c r="AW3" s="6" t="s">
        <v>12</v>
      </c>
      <c r="AX3" s="53">
        <v>9</v>
      </c>
      <c r="AY3" s="53">
        <v>10</v>
      </c>
      <c r="AZ3" s="53">
        <v>11</v>
      </c>
      <c r="BA3" s="53">
        <v>12</v>
      </c>
      <c r="BB3" s="53">
        <v>13</v>
      </c>
      <c r="BC3" s="6" t="s">
        <v>11</v>
      </c>
      <c r="BD3" s="6" t="s">
        <v>12</v>
      </c>
      <c r="BE3" s="53">
        <v>16</v>
      </c>
      <c r="BF3" s="53">
        <v>17</v>
      </c>
      <c r="BG3" s="53">
        <v>18</v>
      </c>
      <c r="BH3" s="53">
        <v>19</v>
      </c>
      <c r="BI3" s="53">
        <v>20</v>
      </c>
      <c r="BJ3" s="6" t="s">
        <v>11</v>
      </c>
      <c r="BK3" s="6" t="s">
        <v>12</v>
      </c>
      <c r="BL3" s="53">
        <v>23</v>
      </c>
      <c r="BM3" s="53">
        <v>24</v>
      </c>
      <c r="BN3" s="53">
        <v>25</v>
      </c>
      <c r="BO3" s="53">
        <v>26</v>
      </c>
      <c r="BP3" s="53">
        <v>27</v>
      </c>
      <c r="BQ3" s="6" t="s">
        <v>11</v>
      </c>
      <c r="BR3" s="6" t="s">
        <v>12</v>
      </c>
      <c r="BS3" s="53">
        <v>30</v>
      </c>
      <c r="BT3" s="53">
        <v>31</v>
      </c>
      <c r="BU3" s="3" t="s">
        <v>10</v>
      </c>
      <c r="BW3" s="53">
        <v>1</v>
      </c>
      <c r="BX3" s="53">
        <v>2</v>
      </c>
      <c r="BY3" s="53">
        <v>3</v>
      </c>
      <c r="BZ3" s="6" t="s">
        <v>11</v>
      </c>
      <c r="CA3" s="6" t="s">
        <v>12</v>
      </c>
      <c r="CB3" s="53">
        <v>6</v>
      </c>
      <c r="CC3" s="53">
        <v>7</v>
      </c>
      <c r="CD3" s="53">
        <v>8</v>
      </c>
      <c r="CE3" s="53">
        <v>9</v>
      </c>
      <c r="CF3" s="53">
        <v>10</v>
      </c>
      <c r="CG3" s="6" t="s">
        <v>11</v>
      </c>
      <c r="CH3" s="6" t="s">
        <v>12</v>
      </c>
      <c r="CI3" s="53">
        <v>13</v>
      </c>
      <c r="CJ3" s="53">
        <v>14</v>
      </c>
      <c r="CK3" s="53">
        <v>15</v>
      </c>
      <c r="CL3" s="53">
        <v>16</v>
      </c>
      <c r="CM3" s="53">
        <v>17</v>
      </c>
      <c r="CN3" s="6" t="s">
        <v>11</v>
      </c>
      <c r="CO3" s="6" t="s">
        <v>12</v>
      </c>
      <c r="CP3" s="53">
        <v>20</v>
      </c>
      <c r="CQ3" s="53">
        <v>21</v>
      </c>
      <c r="CR3" s="53">
        <v>22</v>
      </c>
      <c r="CS3" s="53">
        <v>23</v>
      </c>
      <c r="CT3" s="53">
        <v>24</v>
      </c>
      <c r="CU3" s="6" t="s">
        <v>11</v>
      </c>
      <c r="CV3" s="6" t="s">
        <v>12</v>
      </c>
      <c r="CW3" s="53">
        <v>27</v>
      </c>
      <c r="CX3" s="53">
        <v>28</v>
      </c>
      <c r="CY3" s="53">
        <v>29</v>
      </c>
      <c r="CZ3" s="53">
        <v>30</v>
      </c>
      <c r="DA3" s="53"/>
      <c r="DB3" s="3" t="s">
        <v>10</v>
      </c>
      <c r="DC3" s="53">
        <v>1</v>
      </c>
      <c r="DD3" s="6" t="s">
        <v>11</v>
      </c>
      <c r="DE3" s="6" t="s">
        <v>12</v>
      </c>
      <c r="DF3" s="53">
        <v>4</v>
      </c>
      <c r="DG3" s="53">
        <v>5</v>
      </c>
      <c r="DH3" s="53">
        <v>6</v>
      </c>
      <c r="DI3" s="53">
        <v>7</v>
      </c>
      <c r="DJ3" s="53">
        <v>8</v>
      </c>
      <c r="DK3" s="6" t="s">
        <v>11</v>
      </c>
      <c r="DL3" s="6" t="s">
        <v>12</v>
      </c>
      <c r="DM3" s="53">
        <v>11</v>
      </c>
      <c r="DN3" s="53">
        <v>12</v>
      </c>
      <c r="DO3" s="53">
        <v>13</v>
      </c>
      <c r="DP3" s="53">
        <v>14</v>
      </c>
      <c r="DQ3" s="53">
        <v>15</v>
      </c>
      <c r="DR3" s="6" t="s">
        <v>11</v>
      </c>
      <c r="DS3" s="6" t="s">
        <v>12</v>
      </c>
      <c r="DT3" s="53">
        <v>18</v>
      </c>
      <c r="DU3" s="53">
        <v>19</v>
      </c>
      <c r="DV3" s="53">
        <v>20</v>
      </c>
      <c r="DW3" s="53">
        <v>21</v>
      </c>
      <c r="DX3" s="53">
        <v>22</v>
      </c>
      <c r="DY3" s="6" t="s">
        <v>11</v>
      </c>
      <c r="DZ3" s="6" t="s">
        <v>12</v>
      </c>
      <c r="EA3" s="53">
        <v>25</v>
      </c>
      <c r="EB3" s="53">
        <v>26</v>
      </c>
      <c r="EC3" s="53">
        <v>27</v>
      </c>
      <c r="ED3" s="53">
        <v>28</v>
      </c>
      <c r="EE3" s="53">
        <v>29</v>
      </c>
      <c r="EF3" s="6" t="s">
        <v>11</v>
      </c>
      <c r="EG3" s="6" t="s">
        <v>12</v>
      </c>
      <c r="EH3" s="3" t="s">
        <v>10</v>
      </c>
      <c r="EI3" s="53">
        <v>1</v>
      </c>
      <c r="EJ3" s="53">
        <v>2</v>
      </c>
      <c r="EK3" s="53">
        <v>3</v>
      </c>
      <c r="EL3" s="53">
        <v>4</v>
      </c>
      <c r="EM3" s="53">
        <v>5</v>
      </c>
      <c r="EN3" s="6" t="s">
        <v>11</v>
      </c>
      <c r="EO3" s="6" t="s">
        <v>12</v>
      </c>
      <c r="EP3" s="53">
        <v>8</v>
      </c>
      <c r="EQ3" s="53">
        <v>9</v>
      </c>
      <c r="ER3" s="53">
        <v>10</v>
      </c>
      <c r="ES3" s="53">
        <v>11</v>
      </c>
      <c r="ET3" s="53">
        <v>12</v>
      </c>
      <c r="EU3" s="6" t="s">
        <v>11</v>
      </c>
      <c r="EV3" s="6" t="s">
        <v>12</v>
      </c>
      <c r="EW3" s="53">
        <v>15</v>
      </c>
      <c r="EX3" s="53">
        <v>16</v>
      </c>
      <c r="EY3" s="53">
        <v>17</v>
      </c>
      <c r="EZ3" s="53">
        <v>18</v>
      </c>
      <c r="FA3" s="53">
        <v>19</v>
      </c>
      <c r="FB3" s="6" t="s">
        <v>11</v>
      </c>
      <c r="FC3" s="6" t="s">
        <v>12</v>
      </c>
      <c r="FD3" s="53">
        <v>22</v>
      </c>
      <c r="FE3" s="53">
        <v>23</v>
      </c>
      <c r="FF3" s="53">
        <v>24</v>
      </c>
      <c r="FG3" s="53">
        <v>25</v>
      </c>
      <c r="FH3" s="53">
        <v>26</v>
      </c>
      <c r="FI3" s="6" t="s">
        <v>11</v>
      </c>
      <c r="FJ3" s="6" t="s">
        <v>12</v>
      </c>
      <c r="FK3" s="53">
        <v>29</v>
      </c>
      <c r="FL3" s="53">
        <v>30</v>
      </c>
      <c r="FM3" s="53">
        <v>31</v>
      </c>
      <c r="FN3" s="3" t="s">
        <v>10</v>
      </c>
      <c r="FO3" s="53">
        <v>1</v>
      </c>
      <c r="FP3" s="53">
        <v>2</v>
      </c>
      <c r="FQ3" s="6" t="s">
        <v>11</v>
      </c>
      <c r="FR3" s="6" t="s">
        <v>12</v>
      </c>
      <c r="FS3" s="53">
        <v>5</v>
      </c>
      <c r="FT3" s="3">
        <v>6</v>
      </c>
      <c r="FU3" s="3">
        <v>7</v>
      </c>
      <c r="FV3" s="53">
        <v>8</v>
      </c>
      <c r="FW3" s="53">
        <v>9</v>
      </c>
      <c r="FX3" s="6" t="s">
        <v>11</v>
      </c>
      <c r="FY3" s="6" t="s">
        <v>12</v>
      </c>
      <c r="FZ3" s="53">
        <v>12</v>
      </c>
      <c r="GA3" s="53">
        <v>13</v>
      </c>
      <c r="GB3" s="53">
        <v>14</v>
      </c>
      <c r="GC3" s="53">
        <v>15</v>
      </c>
      <c r="GD3" s="53">
        <v>16</v>
      </c>
      <c r="GE3" s="6" t="s">
        <v>11</v>
      </c>
      <c r="GF3" s="6" t="s">
        <v>12</v>
      </c>
      <c r="GG3" s="53">
        <v>19</v>
      </c>
      <c r="GH3" s="53">
        <v>20</v>
      </c>
      <c r="GI3" s="53">
        <v>21</v>
      </c>
      <c r="GJ3" s="53">
        <v>22</v>
      </c>
      <c r="GK3" s="53">
        <v>23</v>
      </c>
      <c r="GL3" s="6" t="s">
        <v>11</v>
      </c>
      <c r="GM3" s="6" t="s">
        <v>12</v>
      </c>
      <c r="GN3" s="53">
        <v>26</v>
      </c>
      <c r="GO3" s="53">
        <v>27</v>
      </c>
      <c r="GP3" s="53">
        <v>28</v>
      </c>
      <c r="GQ3" s="53">
        <v>29</v>
      </c>
      <c r="GR3" s="53"/>
      <c r="GS3" s="53"/>
      <c r="GT3" s="3" t="s">
        <v>10</v>
      </c>
      <c r="GU3" s="53">
        <v>1</v>
      </c>
      <c r="GV3" s="6" t="s">
        <v>11</v>
      </c>
      <c r="GW3" s="6" t="s">
        <v>12</v>
      </c>
      <c r="GX3" s="53">
        <v>4</v>
      </c>
      <c r="GY3" s="3">
        <v>5</v>
      </c>
      <c r="GZ3" s="3">
        <v>6</v>
      </c>
      <c r="HA3" s="53">
        <v>7</v>
      </c>
      <c r="HB3" s="53">
        <v>8</v>
      </c>
      <c r="HC3" s="6" t="s">
        <v>11</v>
      </c>
      <c r="HD3" s="6" t="s">
        <v>12</v>
      </c>
      <c r="HE3" s="53">
        <v>11</v>
      </c>
      <c r="HF3" s="53">
        <v>12</v>
      </c>
      <c r="HG3" s="53">
        <v>13</v>
      </c>
      <c r="HH3" s="53">
        <v>14</v>
      </c>
      <c r="HI3" s="53">
        <v>15</v>
      </c>
      <c r="HJ3" s="6" t="s">
        <v>11</v>
      </c>
      <c r="HK3" s="6" t="s">
        <v>12</v>
      </c>
      <c r="HL3" s="53">
        <v>18</v>
      </c>
      <c r="HM3" s="53">
        <v>19</v>
      </c>
      <c r="HN3" s="53">
        <v>20</v>
      </c>
      <c r="HO3" s="53">
        <v>21</v>
      </c>
      <c r="HP3" s="53">
        <v>22</v>
      </c>
      <c r="HQ3" s="6" t="s">
        <v>11</v>
      </c>
      <c r="HR3" s="6" t="s">
        <v>12</v>
      </c>
      <c r="HS3" s="53">
        <v>25</v>
      </c>
      <c r="HT3" s="53">
        <v>26</v>
      </c>
      <c r="HU3" s="53">
        <v>27</v>
      </c>
      <c r="HV3" s="53">
        <v>28</v>
      </c>
      <c r="HW3" s="53">
        <v>29</v>
      </c>
      <c r="HX3" s="6">
        <v>30</v>
      </c>
      <c r="HY3" s="6">
        <v>31</v>
      </c>
      <c r="HZ3" s="3" t="s">
        <v>10</v>
      </c>
      <c r="IA3" s="53">
        <v>1</v>
      </c>
      <c r="IB3" s="3">
        <v>2</v>
      </c>
      <c r="IC3" s="3">
        <v>3</v>
      </c>
      <c r="ID3" s="53">
        <v>4</v>
      </c>
      <c r="IE3" s="53">
        <v>5</v>
      </c>
      <c r="IF3" s="6" t="s">
        <v>11</v>
      </c>
      <c r="IG3" s="6" t="s">
        <v>12</v>
      </c>
      <c r="IH3" s="53">
        <v>8</v>
      </c>
      <c r="II3" s="53">
        <v>9</v>
      </c>
      <c r="IJ3" s="53">
        <v>10</v>
      </c>
      <c r="IK3" s="53">
        <v>11</v>
      </c>
      <c r="IL3" s="53">
        <v>12</v>
      </c>
      <c r="IM3" s="6" t="s">
        <v>11</v>
      </c>
      <c r="IN3" s="6" t="s">
        <v>12</v>
      </c>
      <c r="IO3" s="53">
        <v>15</v>
      </c>
      <c r="IP3" s="53">
        <v>16</v>
      </c>
      <c r="IQ3" s="53">
        <v>17</v>
      </c>
      <c r="IR3" s="53">
        <v>18</v>
      </c>
      <c r="IS3" s="53">
        <v>19</v>
      </c>
      <c r="IT3" s="6" t="s">
        <v>11</v>
      </c>
      <c r="IU3" s="6" t="s">
        <v>12</v>
      </c>
      <c r="IV3" s="53">
        <v>22</v>
      </c>
      <c r="IW3" s="53">
        <v>23</v>
      </c>
      <c r="IX3" s="53">
        <v>24</v>
      </c>
      <c r="IY3" s="53">
        <v>25</v>
      </c>
      <c r="IZ3" s="53">
        <v>26</v>
      </c>
      <c r="JA3" s="6" t="s">
        <v>11</v>
      </c>
      <c r="JB3" s="6" t="s">
        <v>12</v>
      </c>
      <c r="JC3" s="53">
        <v>29</v>
      </c>
      <c r="JD3" s="53">
        <v>30</v>
      </c>
      <c r="JE3" s="53"/>
      <c r="JF3" s="3" t="s">
        <v>10</v>
      </c>
      <c r="JG3" s="53">
        <v>1</v>
      </c>
      <c r="JH3" s="3">
        <v>2</v>
      </c>
      <c r="JI3" s="3">
        <v>3</v>
      </c>
      <c r="JJ3" s="6" t="s">
        <v>11</v>
      </c>
      <c r="JK3" s="6" t="s">
        <v>12</v>
      </c>
      <c r="JL3" s="53">
        <v>6</v>
      </c>
      <c r="JM3" s="53">
        <v>7</v>
      </c>
      <c r="JN3" s="53">
        <v>8</v>
      </c>
      <c r="JO3" s="53">
        <v>9</v>
      </c>
      <c r="JP3" s="53">
        <v>10</v>
      </c>
      <c r="JQ3" s="6" t="s">
        <v>11</v>
      </c>
      <c r="JR3" s="6" t="s">
        <v>12</v>
      </c>
      <c r="JS3" s="53">
        <v>13</v>
      </c>
      <c r="JT3" s="53">
        <v>14</v>
      </c>
      <c r="JU3" s="53" t="s">
        <v>454</v>
      </c>
      <c r="JV3" s="53">
        <v>16</v>
      </c>
      <c r="JW3" s="53">
        <v>17</v>
      </c>
      <c r="JX3" s="6" t="s">
        <v>11</v>
      </c>
      <c r="JY3" s="6" t="s">
        <v>12</v>
      </c>
      <c r="JZ3" s="53">
        <v>20</v>
      </c>
      <c r="KA3" s="53">
        <v>21</v>
      </c>
      <c r="KB3" s="53">
        <v>22</v>
      </c>
      <c r="KC3" s="53">
        <v>23</v>
      </c>
      <c r="KD3" s="53">
        <v>24</v>
      </c>
      <c r="KE3" s="6" t="s">
        <v>11</v>
      </c>
      <c r="KF3" s="6" t="s">
        <v>12</v>
      </c>
      <c r="KG3" s="53">
        <v>27</v>
      </c>
      <c r="KH3" s="53">
        <v>28</v>
      </c>
      <c r="KI3" s="53">
        <v>29</v>
      </c>
      <c r="KJ3" s="53">
        <v>30</v>
      </c>
      <c r="KK3" s="53">
        <v>31</v>
      </c>
      <c r="KL3" s="3" t="s">
        <v>10</v>
      </c>
    </row>
    <row r="4" spans="1:332" x14ac:dyDescent="0.35">
      <c r="A4" s="2">
        <v>1</v>
      </c>
      <c r="C4" s="106" t="s">
        <v>501</v>
      </c>
      <c r="D4" s="86" t="s">
        <v>79</v>
      </c>
      <c r="E4" s="165" t="s">
        <v>474</v>
      </c>
      <c r="H4" s="2" t="s">
        <v>54</v>
      </c>
      <c r="I4" s="3">
        <f>COUNTIF(F4:H4,"p")</f>
        <v>0</v>
      </c>
      <c r="J4" s="2"/>
      <c r="K4" s="2" t="s">
        <v>53</v>
      </c>
      <c r="O4" s="2" t="s">
        <v>386</v>
      </c>
      <c r="P4" s="2"/>
      <c r="Q4" s="2"/>
      <c r="R4" t="s">
        <v>53</v>
      </c>
      <c r="T4" s="2"/>
      <c r="X4" s="2" t="s">
        <v>386</v>
      </c>
      <c r="AC4" s="2"/>
      <c r="AD4" s="2"/>
      <c r="AE4" s="2"/>
      <c r="AH4" s="2"/>
      <c r="AI4" s="2"/>
      <c r="AJ4" s="2"/>
      <c r="AO4" s="44">
        <f>COUNTIF(J4:AN4,"a")</f>
        <v>2</v>
      </c>
      <c r="AP4" s="2"/>
      <c r="AQ4" s="2" t="s">
        <v>9</v>
      </c>
      <c r="AR4" s="2" t="s">
        <v>9</v>
      </c>
      <c r="AT4" s="2" t="s">
        <v>57</v>
      </c>
      <c r="AU4" s="2" t="s">
        <v>57</v>
      </c>
      <c r="BI4" s="2" t="s">
        <v>57</v>
      </c>
      <c r="BU4" s="44">
        <f t="shared" ref="BU4:BU40" si="0">COUNTIF(AP4:BT4,"a")</f>
        <v>0</v>
      </c>
      <c r="BV4" s="61">
        <f>BU4+AO4</f>
        <v>2</v>
      </c>
      <c r="BW4" s="2" t="s">
        <v>236</v>
      </c>
      <c r="BX4" s="2" t="s">
        <v>236</v>
      </c>
      <c r="BY4" s="2" t="s">
        <v>118</v>
      </c>
      <c r="CD4" s="26" t="s">
        <v>239</v>
      </c>
      <c r="CE4" s="2">
        <v>8</v>
      </c>
      <c r="CF4" s="2" t="s">
        <v>53</v>
      </c>
      <c r="CJ4" s="2">
        <v>2</v>
      </c>
      <c r="CM4" s="2">
        <v>29</v>
      </c>
      <c r="CP4" s="2">
        <v>9</v>
      </c>
      <c r="CW4" s="26" t="s">
        <v>249</v>
      </c>
      <c r="DB4" s="44">
        <f t="shared" ref="DB4:DB40" si="1">COUNTIF(BW4:DA4,"a")</f>
        <v>1</v>
      </c>
      <c r="DH4" s="26" t="s">
        <v>57</v>
      </c>
      <c r="EA4" s="26"/>
      <c r="EH4" s="44">
        <f>COUNTIF(DA4:EG4,"a")</f>
        <v>0</v>
      </c>
      <c r="EI4" s="2" t="s">
        <v>256</v>
      </c>
      <c r="EJ4" s="2" t="s">
        <v>257</v>
      </c>
      <c r="ES4" s="2" t="s">
        <v>53</v>
      </c>
      <c r="FM4" s="2" t="s">
        <v>53</v>
      </c>
      <c r="FN4" s="44">
        <f>COUNTIF(EI4:FM4,"a")</f>
        <v>2</v>
      </c>
      <c r="FO4" s="2"/>
      <c r="FP4" s="2" t="s">
        <v>371</v>
      </c>
      <c r="GB4" s="2" t="s">
        <v>53</v>
      </c>
      <c r="GG4" s="2" t="s">
        <v>53</v>
      </c>
      <c r="GN4" s="2">
        <v>1</v>
      </c>
      <c r="GT4" s="44">
        <f>COUNTIF(FO4:GS4,"a")</f>
        <v>2</v>
      </c>
      <c r="HZ4" s="44">
        <f>COUNTIF(GT4:HY4,"a")</f>
        <v>0</v>
      </c>
      <c r="IB4" s="2" t="s">
        <v>53</v>
      </c>
      <c r="IZ4" s="2" t="s">
        <v>53</v>
      </c>
      <c r="JF4" s="44">
        <f>COUNTIF(HW4:JE4,"a")</f>
        <v>2</v>
      </c>
      <c r="JL4" s="2" t="s">
        <v>53</v>
      </c>
      <c r="KL4" s="44">
        <f>COUNTIF(JC4:KK4,"a")</f>
        <v>1</v>
      </c>
    </row>
    <row r="5" spans="1:332" x14ac:dyDescent="0.35">
      <c r="A5" s="2">
        <f>+A4+1</f>
        <v>2</v>
      </c>
      <c r="C5" s="86" t="s">
        <v>501</v>
      </c>
      <c r="D5" s="86" t="s">
        <v>79</v>
      </c>
      <c r="E5" s="133" t="s">
        <v>490</v>
      </c>
      <c r="I5" s="3">
        <f t="shared" ref="I5:I40" si="2">COUNTIF(F5:H5,"p")</f>
        <v>0</v>
      </c>
      <c r="J5" s="2"/>
      <c r="O5" s="2"/>
      <c r="P5" s="2"/>
      <c r="T5" s="2"/>
      <c r="V5" s="2" t="s">
        <v>54</v>
      </c>
      <c r="AC5" s="2"/>
      <c r="AD5" s="2"/>
      <c r="AE5" s="2"/>
      <c r="AH5" s="2"/>
      <c r="AI5" s="2"/>
      <c r="AJ5" s="2"/>
      <c r="AO5" s="44"/>
      <c r="AP5" s="2"/>
      <c r="BU5" s="44"/>
      <c r="BV5" s="61"/>
      <c r="BW5" s="2"/>
      <c r="DB5" s="44"/>
      <c r="DJ5" s="73"/>
      <c r="EH5" s="44"/>
      <c r="EI5" s="2"/>
      <c r="FN5" s="44"/>
      <c r="FO5" s="2"/>
      <c r="GT5" s="44"/>
      <c r="HZ5" s="44"/>
      <c r="JF5" s="44"/>
      <c r="KL5" s="44"/>
    </row>
    <row r="6" spans="1:332" x14ac:dyDescent="0.35">
      <c r="A6" s="2">
        <f t="shared" ref="A6:A40" si="3">A5+1</f>
        <v>3</v>
      </c>
      <c r="C6" s="86" t="s">
        <v>502</v>
      </c>
      <c r="D6" s="86" t="s">
        <v>79</v>
      </c>
      <c r="E6" s="165" t="s">
        <v>477</v>
      </c>
      <c r="I6" s="3">
        <f t="shared" si="2"/>
        <v>0</v>
      </c>
      <c r="J6" s="2"/>
      <c r="O6" s="2"/>
      <c r="P6" s="2"/>
      <c r="T6" s="2"/>
      <c r="AC6" s="2"/>
      <c r="AD6" s="2" t="s">
        <v>53</v>
      </c>
      <c r="AE6" s="2"/>
      <c r="AH6" s="2"/>
      <c r="AI6" s="2"/>
      <c r="AJ6" s="2"/>
      <c r="AM6" t="s">
        <v>386</v>
      </c>
      <c r="AO6" s="44">
        <f t="shared" ref="AO6:AO40" si="4">COUNTIF(J6:AN6,"a")</f>
        <v>1</v>
      </c>
      <c r="AP6" s="2"/>
      <c r="AQ6" s="2" t="s">
        <v>9</v>
      </c>
      <c r="AR6" s="2" t="s">
        <v>9</v>
      </c>
      <c r="AT6" s="2" t="s">
        <v>57</v>
      </c>
      <c r="AU6" s="2" t="s">
        <v>57</v>
      </c>
      <c r="AX6" s="2" t="s">
        <v>53</v>
      </c>
      <c r="AZ6" s="2" t="s">
        <v>54</v>
      </c>
      <c r="BI6" s="2" t="s">
        <v>57</v>
      </c>
      <c r="BU6" s="44">
        <f t="shared" si="0"/>
        <v>1</v>
      </c>
      <c r="BV6" s="61">
        <f t="shared" ref="BV6:BV40" si="5">BU6+AO6</f>
        <v>2</v>
      </c>
      <c r="BW6" s="2" t="s">
        <v>236</v>
      </c>
      <c r="BX6" s="2" t="s">
        <v>236</v>
      </c>
      <c r="BY6" s="2" t="s">
        <v>118</v>
      </c>
      <c r="CE6" s="2">
        <v>5</v>
      </c>
      <c r="CF6" s="60">
        <v>20</v>
      </c>
      <c r="CJ6" s="2">
        <v>6</v>
      </c>
      <c r="CL6" s="2" t="s">
        <v>53</v>
      </c>
      <c r="CP6" s="2">
        <v>10</v>
      </c>
      <c r="CZ6" s="2" t="s">
        <v>53</v>
      </c>
      <c r="DB6" s="44">
        <f t="shared" si="1"/>
        <v>2</v>
      </c>
      <c r="DC6" s="2" t="s">
        <v>53</v>
      </c>
      <c r="DJ6" s="73"/>
      <c r="DN6" s="2" t="s">
        <v>53</v>
      </c>
      <c r="EH6" s="44">
        <f t="shared" ref="EH6:EH40" si="6">COUNTIF(DA6:EG6,"a")</f>
        <v>2</v>
      </c>
      <c r="EI6" s="2"/>
      <c r="ES6" s="2" t="s">
        <v>53</v>
      </c>
      <c r="EY6" s="2" t="s">
        <v>53</v>
      </c>
      <c r="FM6" s="2" t="s">
        <v>53</v>
      </c>
      <c r="FN6" s="44">
        <f t="shared" ref="FN6:FN40" si="7">COUNTIF(EI6:FM6,"a")</f>
        <v>3</v>
      </c>
      <c r="FO6" s="2"/>
      <c r="GC6" s="2" t="s">
        <v>53</v>
      </c>
      <c r="GG6" s="2">
        <v>5</v>
      </c>
      <c r="GH6" s="2" t="s">
        <v>53</v>
      </c>
      <c r="GK6" s="2" t="s">
        <v>53</v>
      </c>
      <c r="GN6" s="2">
        <v>0</v>
      </c>
      <c r="GQ6" s="2" t="s">
        <v>53</v>
      </c>
      <c r="GT6" s="44">
        <f t="shared" ref="GT6:GT40" si="8">COUNTIF(FO6:GS6,"a")</f>
        <v>4</v>
      </c>
      <c r="HG6" s="2" t="s">
        <v>53</v>
      </c>
      <c r="HI6" s="2" t="s">
        <v>53</v>
      </c>
      <c r="HZ6" s="44">
        <f t="shared" ref="HZ6:HZ40" si="9">COUNTIF(GT6:HY6,"a")</f>
        <v>2</v>
      </c>
      <c r="IB6" s="2" t="s">
        <v>53</v>
      </c>
      <c r="IC6" s="2" t="s">
        <v>53</v>
      </c>
      <c r="ID6" s="2" t="s">
        <v>53</v>
      </c>
      <c r="IK6" s="2" t="s">
        <v>53</v>
      </c>
      <c r="IS6" s="2" t="s">
        <v>53</v>
      </c>
      <c r="IX6" s="2" t="s">
        <v>53</v>
      </c>
      <c r="IY6" s="2" t="s">
        <v>53</v>
      </c>
      <c r="IZ6" s="2" t="s">
        <v>53</v>
      </c>
      <c r="JF6" s="44">
        <f t="shared" ref="JF6:JF51" si="10">COUNTIF(HW6:JE6,"a")</f>
        <v>8</v>
      </c>
      <c r="JI6" s="2" t="s">
        <v>53</v>
      </c>
      <c r="KL6" s="44">
        <f t="shared" ref="KL6:KL51" si="11">COUNTIF(JC6:KK6,"a")</f>
        <v>1</v>
      </c>
    </row>
    <row r="7" spans="1:332" x14ac:dyDescent="0.35">
      <c r="A7" s="2">
        <f t="shared" si="3"/>
        <v>4</v>
      </c>
      <c r="C7" s="86" t="s">
        <v>502</v>
      </c>
      <c r="D7" s="86" t="s">
        <v>79</v>
      </c>
      <c r="E7" s="165" t="s">
        <v>488</v>
      </c>
      <c r="I7" s="3">
        <f t="shared" si="2"/>
        <v>0</v>
      </c>
      <c r="J7" s="2"/>
      <c r="O7" s="2"/>
      <c r="P7" s="2"/>
      <c r="T7" s="2"/>
      <c r="X7" s="2" t="s">
        <v>53</v>
      </c>
      <c r="AC7" s="2"/>
      <c r="AD7" s="2" t="s">
        <v>53</v>
      </c>
      <c r="AE7" s="2"/>
      <c r="AH7" s="2"/>
      <c r="AI7" s="2"/>
      <c r="AJ7" s="2"/>
      <c r="AM7" t="s">
        <v>54</v>
      </c>
      <c r="AO7" s="44"/>
      <c r="AP7" s="2"/>
      <c r="BU7" s="44"/>
      <c r="BV7" s="61"/>
      <c r="BW7" s="2"/>
      <c r="CF7" s="60"/>
      <c r="DB7" s="44"/>
      <c r="DJ7" s="73"/>
      <c r="EH7" s="44"/>
      <c r="EI7" s="2"/>
      <c r="FN7" s="44"/>
      <c r="FO7" s="2"/>
      <c r="GT7" s="44"/>
      <c r="HZ7" s="44"/>
      <c r="JF7" s="44"/>
      <c r="KL7" s="44"/>
    </row>
    <row r="8" spans="1:332" x14ac:dyDescent="0.35">
      <c r="A8" s="2">
        <f t="shared" si="3"/>
        <v>5</v>
      </c>
      <c r="C8" s="86" t="s">
        <v>502</v>
      </c>
      <c r="E8" s="133" t="s">
        <v>624</v>
      </c>
      <c r="I8" s="3">
        <f t="shared" si="2"/>
        <v>0</v>
      </c>
      <c r="J8" s="2"/>
      <c r="O8" s="2"/>
      <c r="P8" s="2"/>
      <c r="T8" s="2"/>
      <c r="AB8" s="2" t="s">
        <v>54</v>
      </c>
      <c r="AC8" s="2" t="s">
        <v>54</v>
      </c>
      <c r="AD8" s="2" t="s">
        <v>53</v>
      </c>
      <c r="AE8" s="2"/>
      <c r="AH8" s="2"/>
      <c r="AI8" s="2"/>
      <c r="AJ8" s="2"/>
      <c r="AM8" t="s">
        <v>386</v>
      </c>
      <c r="AO8" s="44"/>
      <c r="AP8" s="2"/>
      <c r="BU8" s="44"/>
      <c r="BV8" s="61"/>
      <c r="BW8" s="2"/>
      <c r="CF8" s="60"/>
      <c r="DB8" s="44"/>
      <c r="DJ8" s="73"/>
      <c r="EH8" s="44"/>
      <c r="EI8" s="2"/>
      <c r="FN8" s="44"/>
      <c r="FO8" s="2"/>
      <c r="GT8" s="44"/>
      <c r="HZ8" s="44"/>
      <c r="JF8" s="44"/>
      <c r="KL8" s="44"/>
    </row>
    <row r="9" spans="1:332" x14ac:dyDescent="0.35">
      <c r="A9" s="2">
        <f t="shared" si="3"/>
        <v>6</v>
      </c>
      <c r="C9" s="86" t="s">
        <v>502</v>
      </c>
      <c r="D9" s="86" t="s">
        <v>79</v>
      </c>
      <c r="E9" s="133" t="s">
        <v>472</v>
      </c>
      <c r="I9" s="3">
        <f t="shared" si="2"/>
        <v>0</v>
      </c>
      <c r="J9" s="2"/>
      <c r="O9" s="2" t="s">
        <v>386</v>
      </c>
      <c r="P9" s="2" t="s">
        <v>53</v>
      </c>
      <c r="T9" s="2"/>
      <c r="X9" s="2" t="s">
        <v>53</v>
      </c>
      <c r="AC9" s="2"/>
      <c r="AD9" s="2"/>
      <c r="AE9" s="2"/>
      <c r="AH9" s="2"/>
      <c r="AI9" s="2"/>
      <c r="AJ9" s="2" t="s">
        <v>53</v>
      </c>
      <c r="AO9" s="44">
        <f t="shared" si="4"/>
        <v>3</v>
      </c>
      <c r="AP9" s="2"/>
      <c r="AQ9" s="2" t="s">
        <v>9</v>
      </c>
      <c r="AR9" s="2" t="s">
        <v>9</v>
      </c>
      <c r="AT9" s="2" t="s">
        <v>57</v>
      </c>
      <c r="AU9" s="2" t="s">
        <v>57</v>
      </c>
      <c r="BI9" s="2" t="s">
        <v>57</v>
      </c>
      <c r="BU9" s="44">
        <f t="shared" si="0"/>
        <v>0</v>
      </c>
      <c r="BV9" s="61">
        <f t="shared" si="5"/>
        <v>3</v>
      </c>
      <c r="BW9" s="2" t="s">
        <v>236</v>
      </c>
      <c r="BX9" s="2" t="s">
        <v>236</v>
      </c>
      <c r="BY9" s="2" t="s">
        <v>118</v>
      </c>
      <c r="CE9" s="2">
        <v>3</v>
      </c>
      <c r="CF9" s="60">
        <v>20</v>
      </c>
      <c r="CJ9" s="2">
        <v>5</v>
      </c>
      <c r="CM9" s="2">
        <v>30</v>
      </c>
      <c r="CP9" s="2">
        <v>11</v>
      </c>
      <c r="DB9" s="44">
        <f t="shared" si="1"/>
        <v>0</v>
      </c>
      <c r="DC9" s="2" t="s">
        <v>54</v>
      </c>
      <c r="DJ9" s="73"/>
      <c r="EH9" s="44">
        <f t="shared" si="6"/>
        <v>0</v>
      </c>
      <c r="EI9" s="2"/>
      <c r="FN9" s="44">
        <f t="shared" si="7"/>
        <v>0</v>
      </c>
      <c r="FO9" s="2"/>
      <c r="GG9" s="2">
        <v>4</v>
      </c>
      <c r="GN9" s="2">
        <v>2</v>
      </c>
      <c r="GT9" s="44">
        <f>COUNTIF(FO9:GS9,"a")</f>
        <v>0</v>
      </c>
      <c r="HZ9" s="44">
        <f t="shared" si="9"/>
        <v>0</v>
      </c>
      <c r="IC9" s="2" t="s">
        <v>54</v>
      </c>
      <c r="ID9" s="2" t="s">
        <v>53</v>
      </c>
      <c r="JF9" s="44">
        <f t="shared" si="10"/>
        <v>1</v>
      </c>
      <c r="KL9" s="44">
        <f t="shared" si="11"/>
        <v>0</v>
      </c>
    </row>
    <row r="10" spans="1:332" x14ac:dyDescent="0.35">
      <c r="A10" s="2">
        <f t="shared" si="3"/>
        <v>7</v>
      </c>
      <c r="C10" s="86" t="s">
        <v>503</v>
      </c>
      <c r="D10" s="86" t="s">
        <v>79</v>
      </c>
      <c r="E10" s="133" t="s">
        <v>489</v>
      </c>
      <c r="I10" s="3">
        <f t="shared" si="2"/>
        <v>0</v>
      </c>
      <c r="J10" s="2"/>
      <c r="O10" s="2"/>
      <c r="P10" s="2"/>
      <c r="R10" t="s">
        <v>53</v>
      </c>
      <c r="T10" s="2"/>
      <c r="AC10" s="2"/>
      <c r="AD10" s="2" t="s">
        <v>53</v>
      </c>
      <c r="AE10" s="2"/>
      <c r="AH10" s="2"/>
      <c r="AI10" s="2"/>
      <c r="AJ10" s="2"/>
      <c r="AL10" s="2" t="s">
        <v>53</v>
      </c>
      <c r="AM10" s="2" t="s">
        <v>53</v>
      </c>
      <c r="AO10" s="44"/>
      <c r="AP10" s="2"/>
      <c r="BU10" s="44"/>
      <c r="BV10" s="61"/>
      <c r="BW10" s="2"/>
      <c r="CF10" s="60"/>
      <c r="DB10" s="44"/>
      <c r="DJ10" s="73"/>
      <c r="EH10" s="44"/>
      <c r="EI10" s="2"/>
      <c r="FN10" s="44"/>
      <c r="FO10" s="2"/>
      <c r="GT10" s="44"/>
      <c r="HZ10" s="44"/>
      <c r="JF10" s="44"/>
      <c r="KL10" s="44"/>
    </row>
    <row r="11" spans="1:332" x14ac:dyDescent="0.35">
      <c r="A11" s="2">
        <f t="shared" si="3"/>
        <v>8</v>
      </c>
      <c r="C11" s="86" t="s">
        <v>503</v>
      </c>
      <c r="D11" s="86" t="s">
        <v>79</v>
      </c>
      <c r="E11" s="166" t="s">
        <v>506</v>
      </c>
      <c r="I11" s="3">
        <f t="shared" si="2"/>
        <v>0</v>
      </c>
      <c r="J11" s="2"/>
      <c r="K11" t="s">
        <v>53</v>
      </c>
      <c r="O11" s="2"/>
      <c r="P11" s="2"/>
      <c r="T11" s="2"/>
      <c r="AC11" s="2"/>
      <c r="AD11" s="2"/>
      <c r="AE11" s="2"/>
      <c r="AH11" s="2"/>
      <c r="AI11" s="2"/>
      <c r="AJ11" s="2"/>
      <c r="AO11" s="44">
        <f t="shared" si="4"/>
        <v>1</v>
      </c>
      <c r="AP11" s="2"/>
      <c r="AQ11" s="2" t="s">
        <v>9</v>
      </c>
      <c r="AR11" s="2" t="s">
        <v>9</v>
      </c>
      <c r="AT11" s="2" t="s">
        <v>57</v>
      </c>
      <c r="AU11" s="2" t="s">
        <v>57</v>
      </c>
      <c r="BI11" s="2" t="s">
        <v>57</v>
      </c>
      <c r="BU11" s="44">
        <f t="shared" si="0"/>
        <v>0</v>
      </c>
      <c r="BV11" s="61">
        <f t="shared" si="5"/>
        <v>1</v>
      </c>
      <c r="BW11" s="2" t="s">
        <v>236</v>
      </c>
      <c r="BX11" s="2" t="s">
        <v>236</v>
      </c>
      <c r="BY11" s="2" t="s">
        <v>118</v>
      </c>
      <c r="CE11" s="2">
        <v>4</v>
      </c>
      <c r="CJ11" s="2" t="s">
        <v>53</v>
      </c>
      <c r="CK11" s="2" t="s">
        <v>53</v>
      </c>
      <c r="CL11" s="2" t="s">
        <v>53</v>
      </c>
      <c r="CM11" s="2" t="s">
        <v>53</v>
      </c>
      <c r="CP11" s="2">
        <v>8</v>
      </c>
      <c r="DB11" s="44">
        <f t="shared" si="1"/>
        <v>4</v>
      </c>
      <c r="DJ11" s="73"/>
      <c r="DM11" s="2" t="s">
        <v>53</v>
      </c>
      <c r="EH11" s="44">
        <f t="shared" si="6"/>
        <v>1</v>
      </c>
      <c r="EI11" s="2"/>
      <c r="EK11" s="2" t="s">
        <v>53</v>
      </c>
      <c r="FM11" s="2" t="s">
        <v>53</v>
      </c>
      <c r="FN11" s="44">
        <f t="shared" si="7"/>
        <v>2</v>
      </c>
      <c r="FO11" s="2"/>
      <c r="FS11" s="2" t="s">
        <v>53</v>
      </c>
      <c r="GG11" s="2">
        <v>2</v>
      </c>
      <c r="GH11" s="2" t="s">
        <v>53</v>
      </c>
      <c r="GN11" s="2">
        <v>2</v>
      </c>
      <c r="GT11" s="44">
        <f t="shared" si="8"/>
        <v>2</v>
      </c>
      <c r="HZ11" s="44">
        <f t="shared" si="9"/>
        <v>0</v>
      </c>
      <c r="IA11" s="2" t="s">
        <v>53</v>
      </c>
      <c r="IV11" s="2" t="s">
        <v>53</v>
      </c>
      <c r="JF11" s="44">
        <f t="shared" si="10"/>
        <v>2</v>
      </c>
      <c r="JM11" s="2" t="s">
        <v>53</v>
      </c>
      <c r="KL11" s="44">
        <f t="shared" si="11"/>
        <v>1</v>
      </c>
    </row>
    <row r="12" spans="1:332" x14ac:dyDescent="0.35">
      <c r="A12" s="2">
        <f t="shared" si="3"/>
        <v>9</v>
      </c>
      <c r="C12" s="86" t="s">
        <v>503</v>
      </c>
      <c r="D12" s="86" t="s">
        <v>79</v>
      </c>
      <c r="E12" s="133" t="s">
        <v>470</v>
      </c>
      <c r="I12" s="3">
        <f t="shared" si="2"/>
        <v>0</v>
      </c>
      <c r="J12" s="2"/>
      <c r="O12" s="2"/>
      <c r="P12" s="2"/>
      <c r="T12" s="2"/>
      <c r="AC12" s="2"/>
      <c r="AD12" s="2"/>
      <c r="AE12" s="2"/>
      <c r="AH12" s="2"/>
      <c r="AI12" s="2"/>
      <c r="AJ12" s="2"/>
      <c r="AO12" s="44">
        <f t="shared" si="4"/>
        <v>0</v>
      </c>
      <c r="AP12" s="2"/>
      <c r="AQ12" s="2" t="s">
        <v>9</v>
      </c>
      <c r="AR12" s="2" t="s">
        <v>9</v>
      </c>
      <c r="AT12" s="2" t="s">
        <v>57</v>
      </c>
      <c r="AU12" s="2" t="s">
        <v>57</v>
      </c>
      <c r="AZ12" s="2" t="s">
        <v>53</v>
      </c>
      <c r="BI12" s="2" t="s">
        <v>57</v>
      </c>
      <c r="BL12" s="2" t="s">
        <v>53</v>
      </c>
      <c r="BU12" s="44">
        <f t="shared" si="0"/>
        <v>2</v>
      </c>
      <c r="BV12" s="61">
        <f t="shared" si="5"/>
        <v>2</v>
      </c>
      <c r="BW12" s="2" t="s">
        <v>236</v>
      </c>
      <c r="BX12" s="2" t="s">
        <v>236</v>
      </c>
      <c r="BY12" s="2" t="s">
        <v>118</v>
      </c>
      <c r="CE12" s="2">
        <v>4</v>
      </c>
      <c r="CJ12" s="2">
        <v>4</v>
      </c>
      <c r="CM12" s="2">
        <v>18</v>
      </c>
      <c r="CP12" s="2">
        <v>11</v>
      </c>
      <c r="DB12" s="44">
        <f t="shared" si="1"/>
        <v>0</v>
      </c>
      <c r="DJ12" s="73"/>
      <c r="EH12" s="44">
        <f t="shared" si="6"/>
        <v>0</v>
      </c>
      <c r="EI12" s="2"/>
      <c r="FN12" s="44">
        <f t="shared" si="7"/>
        <v>0</v>
      </c>
      <c r="FO12" s="2"/>
      <c r="FP12" s="2" t="s">
        <v>371</v>
      </c>
      <c r="GG12" s="2">
        <v>5</v>
      </c>
      <c r="GH12" s="2" t="s">
        <v>53</v>
      </c>
      <c r="GN12" s="2">
        <v>2</v>
      </c>
      <c r="GT12" s="44">
        <f t="shared" si="8"/>
        <v>1</v>
      </c>
      <c r="HB12" s="2" t="s">
        <v>53</v>
      </c>
      <c r="HZ12" s="44">
        <f t="shared" si="9"/>
        <v>1</v>
      </c>
      <c r="JF12" s="44">
        <f t="shared" si="10"/>
        <v>0</v>
      </c>
      <c r="KL12" s="44">
        <f t="shared" si="11"/>
        <v>0</v>
      </c>
    </row>
    <row r="13" spans="1:332" x14ac:dyDescent="0.35">
      <c r="A13" s="2">
        <f t="shared" si="3"/>
        <v>10</v>
      </c>
      <c r="C13" s="86" t="s">
        <v>504</v>
      </c>
      <c r="D13" s="86" t="s">
        <v>79</v>
      </c>
      <c r="E13" s="167" t="s">
        <v>475</v>
      </c>
      <c r="I13" s="3">
        <f t="shared" si="2"/>
        <v>0</v>
      </c>
      <c r="J13" s="2"/>
      <c r="O13" s="2"/>
      <c r="P13" s="2"/>
      <c r="T13" s="2"/>
      <c r="AC13" s="2"/>
      <c r="AD13" s="2"/>
      <c r="AE13" s="2"/>
      <c r="AH13" s="2"/>
      <c r="AI13" s="2"/>
      <c r="AJ13" s="2"/>
      <c r="AO13" s="44">
        <f t="shared" si="4"/>
        <v>0</v>
      </c>
      <c r="AP13" s="2"/>
      <c r="AQ13" s="2" t="s">
        <v>9</v>
      </c>
      <c r="AR13" s="2" t="s">
        <v>9</v>
      </c>
      <c r="AT13" s="2" t="s">
        <v>57</v>
      </c>
      <c r="AU13" s="2" t="s">
        <v>57</v>
      </c>
      <c r="BI13" s="2" t="s">
        <v>57</v>
      </c>
      <c r="BU13" s="44">
        <f t="shared" si="0"/>
        <v>0</v>
      </c>
      <c r="BV13" s="61">
        <f t="shared" si="5"/>
        <v>0</v>
      </c>
      <c r="BW13" s="2" t="s">
        <v>236</v>
      </c>
      <c r="BX13" s="2" t="s">
        <v>236</v>
      </c>
      <c r="BY13" s="2" t="s">
        <v>118</v>
      </c>
      <c r="CE13" s="2">
        <v>9</v>
      </c>
      <c r="CF13" s="2" t="s">
        <v>53</v>
      </c>
      <c r="CJ13" s="2">
        <v>5</v>
      </c>
      <c r="CM13" s="2" t="s">
        <v>53</v>
      </c>
      <c r="CP13" s="2">
        <v>11</v>
      </c>
      <c r="DB13" s="44">
        <f t="shared" si="1"/>
        <v>2</v>
      </c>
      <c r="DJ13" s="73"/>
      <c r="DN13" s="2" t="s">
        <v>53</v>
      </c>
      <c r="EH13" s="44">
        <f t="shared" si="6"/>
        <v>1</v>
      </c>
      <c r="EI13" s="2"/>
      <c r="EL13" s="2" t="s">
        <v>53</v>
      </c>
      <c r="EQ13" s="2" t="s">
        <v>53</v>
      </c>
      <c r="EW13" s="2" t="s">
        <v>53</v>
      </c>
      <c r="FN13" s="44">
        <f t="shared" si="7"/>
        <v>3</v>
      </c>
      <c r="FO13" s="2"/>
      <c r="GG13" s="2">
        <v>10</v>
      </c>
      <c r="GN13" s="2">
        <v>2</v>
      </c>
      <c r="GT13" s="44">
        <f t="shared" si="8"/>
        <v>0</v>
      </c>
      <c r="HZ13" s="44">
        <f t="shared" si="9"/>
        <v>0</v>
      </c>
      <c r="IZ13" s="2" t="s">
        <v>53</v>
      </c>
      <c r="JF13" s="44">
        <f t="shared" si="10"/>
        <v>1</v>
      </c>
      <c r="KL13" s="44">
        <f t="shared" si="11"/>
        <v>0</v>
      </c>
      <c r="LG13" t="s">
        <v>434</v>
      </c>
      <c r="LT13" t="s">
        <v>450</v>
      </c>
    </row>
    <row r="14" spans="1:332" x14ac:dyDescent="0.35">
      <c r="A14" s="2">
        <f t="shared" si="3"/>
        <v>11</v>
      </c>
      <c r="C14" s="86" t="s">
        <v>505</v>
      </c>
      <c r="D14" s="86" t="s">
        <v>79</v>
      </c>
      <c r="E14" s="116" t="s">
        <v>482</v>
      </c>
      <c r="I14" s="3">
        <f t="shared" si="2"/>
        <v>0</v>
      </c>
      <c r="J14" s="2"/>
      <c r="O14" s="2"/>
      <c r="P14" s="2"/>
      <c r="T14" s="2"/>
      <c r="AC14" s="2"/>
      <c r="AD14" s="2"/>
      <c r="AE14" s="2"/>
      <c r="AH14" s="2"/>
      <c r="AI14" s="2"/>
      <c r="AJ14" s="2"/>
      <c r="AO14" s="44">
        <f t="shared" si="4"/>
        <v>0</v>
      </c>
      <c r="AP14" s="2"/>
      <c r="AQ14" s="2" t="s">
        <v>9</v>
      </c>
      <c r="AR14" s="2" t="s">
        <v>9</v>
      </c>
      <c r="AT14" s="2" t="s">
        <v>57</v>
      </c>
      <c r="AU14" s="2" t="s">
        <v>57</v>
      </c>
      <c r="BI14" s="2" t="s">
        <v>57</v>
      </c>
      <c r="BU14" s="44">
        <f t="shared" si="0"/>
        <v>0</v>
      </c>
      <c r="BV14" s="61">
        <f t="shared" si="5"/>
        <v>0</v>
      </c>
      <c r="BW14" s="2" t="s">
        <v>236</v>
      </c>
      <c r="BX14" s="2" t="s">
        <v>236</v>
      </c>
      <c r="BY14" s="2" t="s">
        <v>118</v>
      </c>
      <c r="CC14" s="2" t="s">
        <v>54</v>
      </c>
      <c r="CE14" s="2">
        <v>4</v>
      </c>
      <c r="CF14" s="60">
        <v>20</v>
      </c>
      <c r="CJ14" s="2">
        <v>4</v>
      </c>
      <c r="CM14" s="2">
        <v>29</v>
      </c>
      <c r="CP14" s="2">
        <v>9</v>
      </c>
      <c r="DB14" s="44">
        <f t="shared" si="1"/>
        <v>0</v>
      </c>
      <c r="DJ14" s="73"/>
      <c r="DM14" s="2" t="s">
        <v>53</v>
      </c>
      <c r="EH14" s="44">
        <f t="shared" si="6"/>
        <v>1</v>
      </c>
      <c r="EI14" s="2"/>
      <c r="FM14" s="2" t="s">
        <v>53</v>
      </c>
      <c r="FN14" s="44">
        <f t="shared" si="7"/>
        <v>1</v>
      </c>
      <c r="FO14" s="2"/>
      <c r="GG14" s="2">
        <v>6</v>
      </c>
      <c r="GN14" s="2">
        <v>2</v>
      </c>
      <c r="GT14" s="44">
        <f t="shared" si="8"/>
        <v>0</v>
      </c>
      <c r="HZ14" s="44">
        <f t="shared" si="9"/>
        <v>0</v>
      </c>
      <c r="JF14" s="44">
        <f t="shared" si="10"/>
        <v>0</v>
      </c>
      <c r="KL14" s="44">
        <f t="shared" si="11"/>
        <v>0</v>
      </c>
    </row>
    <row r="15" spans="1:332" x14ac:dyDescent="0.35">
      <c r="A15" s="2">
        <f t="shared" si="3"/>
        <v>12</v>
      </c>
      <c r="C15" s="86" t="s">
        <v>504</v>
      </c>
      <c r="D15" s="86" t="s">
        <v>79</v>
      </c>
      <c r="E15" s="133" t="s">
        <v>469</v>
      </c>
      <c r="I15" s="3">
        <f t="shared" si="2"/>
        <v>0</v>
      </c>
      <c r="J15" s="2"/>
      <c r="O15" s="2"/>
      <c r="P15" s="2"/>
      <c r="T15" s="2"/>
      <c r="AC15" s="2"/>
      <c r="AD15" s="2"/>
      <c r="AE15" s="2"/>
      <c r="AH15" s="2"/>
      <c r="AI15" s="2"/>
      <c r="AJ15" s="2"/>
      <c r="AO15" s="44">
        <f t="shared" si="4"/>
        <v>0</v>
      </c>
      <c r="AP15" s="2"/>
      <c r="AQ15" s="2" t="s">
        <v>9</v>
      </c>
      <c r="AR15" s="2" t="s">
        <v>9</v>
      </c>
      <c r="AT15" s="2" t="s">
        <v>57</v>
      </c>
      <c r="AU15" s="2" t="s">
        <v>57</v>
      </c>
      <c r="AZ15" s="2" t="s">
        <v>53</v>
      </c>
      <c r="BI15" s="2" t="s">
        <v>57</v>
      </c>
      <c r="BL15" s="2" t="s">
        <v>53</v>
      </c>
      <c r="BU15" s="44">
        <f t="shared" si="0"/>
        <v>2</v>
      </c>
      <c r="BV15" s="61">
        <f t="shared" si="5"/>
        <v>2</v>
      </c>
      <c r="BW15" s="2" t="s">
        <v>236</v>
      </c>
      <c r="BX15" s="2" t="s">
        <v>236</v>
      </c>
      <c r="BY15" s="2" t="s">
        <v>118</v>
      </c>
      <c r="CE15" s="2">
        <v>5</v>
      </c>
      <c r="CF15" s="2" t="s">
        <v>53</v>
      </c>
      <c r="CI15" s="2" t="s">
        <v>53</v>
      </c>
      <c r="CJ15" s="2">
        <v>3</v>
      </c>
      <c r="CK15" s="2" t="s">
        <v>53</v>
      </c>
      <c r="CL15" s="2" t="s">
        <v>53</v>
      </c>
      <c r="CM15" s="2" t="s">
        <v>53</v>
      </c>
      <c r="CP15" s="2">
        <v>9</v>
      </c>
      <c r="CR15" s="2" t="s">
        <v>53</v>
      </c>
      <c r="CX15" s="2" t="s">
        <v>53</v>
      </c>
      <c r="DB15" s="44">
        <f t="shared" si="1"/>
        <v>7</v>
      </c>
      <c r="DF15" s="2" t="s">
        <v>53</v>
      </c>
      <c r="DJ15" s="73"/>
      <c r="EH15" s="44">
        <f t="shared" si="6"/>
        <v>1</v>
      </c>
      <c r="EI15" s="2"/>
      <c r="EK15" s="2" t="s">
        <v>53</v>
      </c>
      <c r="EL15" s="2" t="s">
        <v>53</v>
      </c>
      <c r="EW15" s="2" t="s">
        <v>53</v>
      </c>
      <c r="FM15" s="2" t="s">
        <v>53</v>
      </c>
      <c r="FN15" s="44">
        <f t="shared" si="7"/>
        <v>4</v>
      </c>
      <c r="FO15" s="2"/>
      <c r="FU15" s="2" t="s">
        <v>53</v>
      </c>
      <c r="GG15" s="2">
        <v>5</v>
      </c>
      <c r="GK15" s="2" t="s">
        <v>53</v>
      </c>
      <c r="GN15" s="2">
        <v>2</v>
      </c>
      <c r="GT15" s="44">
        <f t="shared" si="8"/>
        <v>2</v>
      </c>
      <c r="HE15" s="2" t="s">
        <v>53</v>
      </c>
      <c r="HZ15" s="44">
        <f t="shared" si="9"/>
        <v>1</v>
      </c>
      <c r="IV15" s="2" t="s">
        <v>53</v>
      </c>
      <c r="JF15" s="44">
        <f t="shared" si="10"/>
        <v>1</v>
      </c>
      <c r="JM15" s="2" t="s">
        <v>53</v>
      </c>
      <c r="KL15" s="44">
        <f t="shared" si="11"/>
        <v>1</v>
      </c>
      <c r="KO15">
        <f>2380*18</f>
        <v>42840</v>
      </c>
    </row>
    <row r="16" spans="1:332" x14ac:dyDescent="0.35">
      <c r="A16" s="2">
        <f t="shared" si="3"/>
        <v>13</v>
      </c>
      <c r="C16" s="86" t="s">
        <v>504</v>
      </c>
      <c r="D16" s="86" t="s">
        <v>79</v>
      </c>
      <c r="E16" s="116" t="s">
        <v>479</v>
      </c>
      <c r="I16" s="3">
        <f t="shared" si="2"/>
        <v>0</v>
      </c>
      <c r="J16" s="2"/>
      <c r="O16" s="2"/>
      <c r="P16" s="2"/>
      <c r="T16" s="2"/>
      <c r="AC16" s="2" t="s">
        <v>54</v>
      </c>
      <c r="AD16" s="2"/>
      <c r="AE16" s="2"/>
      <c r="AH16" s="2"/>
      <c r="AI16" s="2"/>
      <c r="AJ16" s="2"/>
      <c r="AO16" s="44">
        <f t="shared" si="4"/>
        <v>0</v>
      </c>
      <c r="AP16" s="2"/>
      <c r="AQ16" s="2" t="s">
        <v>9</v>
      </c>
      <c r="AR16" s="2" t="s">
        <v>9</v>
      </c>
      <c r="AT16" s="2" t="s">
        <v>57</v>
      </c>
      <c r="AU16" s="2" t="s">
        <v>57</v>
      </c>
      <c r="BI16" s="2" t="s">
        <v>57</v>
      </c>
      <c r="BL16" s="2" t="s">
        <v>54</v>
      </c>
      <c r="BU16" s="44">
        <f t="shared" si="0"/>
        <v>0</v>
      </c>
      <c r="BV16" s="61">
        <f t="shared" si="5"/>
        <v>0</v>
      </c>
      <c r="BW16" s="2" t="s">
        <v>236</v>
      </c>
      <c r="BX16" s="2" t="s">
        <v>236</v>
      </c>
      <c r="BY16" s="2" t="s">
        <v>118</v>
      </c>
      <c r="CE16" s="2">
        <v>8</v>
      </c>
      <c r="CI16" s="2" t="s">
        <v>53</v>
      </c>
      <c r="CJ16" s="2" t="s">
        <v>53</v>
      </c>
      <c r="CL16" s="2" t="s">
        <v>53</v>
      </c>
      <c r="CM16" s="2" t="s">
        <v>53</v>
      </c>
      <c r="CP16" s="2">
        <v>11</v>
      </c>
      <c r="CY16" s="2" t="s">
        <v>53</v>
      </c>
      <c r="DB16" s="44">
        <f t="shared" si="1"/>
        <v>5</v>
      </c>
      <c r="DJ16" s="73"/>
      <c r="EH16" s="44">
        <f t="shared" si="6"/>
        <v>0</v>
      </c>
      <c r="EI16" s="2"/>
      <c r="EP16" s="2" t="s">
        <v>53</v>
      </c>
      <c r="FN16" s="44">
        <f t="shared" si="7"/>
        <v>1</v>
      </c>
      <c r="FO16" s="2"/>
      <c r="FP16" s="2" t="s">
        <v>371</v>
      </c>
      <c r="FU16" s="2" t="s">
        <v>53</v>
      </c>
      <c r="GB16" s="2" t="s">
        <v>53</v>
      </c>
      <c r="GG16" s="2">
        <v>10</v>
      </c>
      <c r="GK16" s="2" t="s">
        <v>53</v>
      </c>
      <c r="GN16" s="2">
        <v>1</v>
      </c>
      <c r="GT16" s="44">
        <f t="shared" si="8"/>
        <v>3</v>
      </c>
      <c r="GX16" s="2" t="s">
        <v>53</v>
      </c>
      <c r="GY16" s="2" t="s">
        <v>53</v>
      </c>
      <c r="HI16" s="2" t="s">
        <v>53</v>
      </c>
      <c r="HZ16" s="44">
        <f t="shared" si="9"/>
        <v>3</v>
      </c>
      <c r="IY16" s="2" t="s">
        <v>53</v>
      </c>
      <c r="IZ16" s="2" t="s">
        <v>53</v>
      </c>
      <c r="JF16" s="44">
        <f t="shared" si="10"/>
        <v>2</v>
      </c>
      <c r="JM16" s="2" t="s">
        <v>53</v>
      </c>
      <c r="KL16" s="44">
        <f t="shared" si="11"/>
        <v>1</v>
      </c>
      <c r="KO16" s="18"/>
      <c r="KP16" s="85"/>
    </row>
    <row r="17" spans="1:303" x14ac:dyDescent="0.35">
      <c r="A17" s="2">
        <f t="shared" si="3"/>
        <v>14</v>
      </c>
      <c r="C17" s="86" t="s">
        <v>505</v>
      </c>
      <c r="D17" s="86" t="s">
        <v>79</v>
      </c>
      <c r="E17" s="116" t="s">
        <v>484</v>
      </c>
      <c r="I17" s="3">
        <f t="shared" si="2"/>
        <v>0</v>
      </c>
      <c r="J17" s="2"/>
      <c r="O17" s="2"/>
      <c r="P17" s="2"/>
      <c r="T17" s="2"/>
      <c r="AC17" s="2"/>
      <c r="AD17" s="2"/>
      <c r="AE17" s="2"/>
      <c r="AH17" s="2"/>
      <c r="AI17" s="2"/>
      <c r="AJ17" s="2"/>
      <c r="AO17" s="44">
        <f t="shared" si="4"/>
        <v>0</v>
      </c>
      <c r="AP17" s="2"/>
      <c r="AQ17" s="2" t="s">
        <v>9</v>
      </c>
      <c r="AR17" s="2" t="s">
        <v>9</v>
      </c>
      <c r="AT17" s="2" t="s">
        <v>57</v>
      </c>
      <c r="AU17" s="2" t="s">
        <v>57</v>
      </c>
      <c r="BE17" s="2" t="s">
        <v>53</v>
      </c>
      <c r="BI17" s="2" t="s">
        <v>57</v>
      </c>
      <c r="BU17" s="44">
        <f t="shared" si="0"/>
        <v>1</v>
      </c>
      <c r="BV17" s="61">
        <f t="shared" si="5"/>
        <v>1</v>
      </c>
      <c r="BW17" s="2" t="s">
        <v>236</v>
      </c>
      <c r="BX17" s="2" t="s">
        <v>236</v>
      </c>
      <c r="BY17" s="2" t="s">
        <v>118</v>
      </c>
      <c r="CE17" s="2">
        <v>5</v>
      </c>
      <c r="CF17" s="60">
        <v>20</v>
      </c>
      <c r="CJ17" s="2">
        <v>4</v>
      </c>
      <c r="CL17" s="2" t="s">
        <v>53</v>
      </c>
      <c r="CM17" s="2" t="s">
        <v>53</v>
      </c>
      <c r="CP17" s="2" t="s">
        <v>53</v>
      </c>
      <c r="DB17" s="44">
        <f t="shared" si="1"/>
        <v>3</v>
      </c>
      <c r="DC17" s="2" t="s">
        <v>53</v>
      </c>
      <c r="DJ17" s="73"/>
      <c r="DM17" s="2" t="s">
        <v>53</v>
      </c>
      <c r="DN17" s="2" t="s">
        <v>53</v>
      </c>
      <c r="EH17" s="44">
        <f t="shared" si="6"/>
        <v>3</v>
      </c>
      <c r="EI17" s="2"/>
      <c r="EK17" s="2" t="s">
        <v>53</v>
      </c>
      <c r="EM17" s="2" t="s">
        <v>53</v>
      </c>
      <c r="FM17" s="2" t="s">
        <v>53</v>
      </c>
      <c r="FN17" s="44">
        <f t="shared" si="7"/>
        <v>3</v>
      </c>
      <c r="FO17" s="2" t="s">
        <v>53</v>
      </c>
      <c r="FV17" s="2" t="s">
        <v>53</v>
      </c>
      <c r="GG17" s="2">
        <v>6</v>
      </c>
      <c r="GK17" s="2" t="s">
        <v>53</v>
      </c>
      <c r="GN17" s="2">
        <v>2</v>
      </c>
      <c r="GT17" s="44">
        <f t="shared" si="8"/>
        <v>3</v>
      </c>
      <c r="HZ17" s="44">
        <f t="shared" si="9"/>
        <v>0</v>
      </c>
      <c r="IS17" s="2" t="s">
        <v>53</v>
      </c>
      <c r="JF17" s="44">
        <f t="shared" si="10"/>
        <v>1</v>
      </c>
      <c r="JL17" s="2" t="s">
        <v>53</v>
      </c>
      <c r="KL17" s="44">
        <f t="shared" si="11"/>
        <v>1</v>
      </c>
    </row>
    <row r="18" spans="1:303" x14ac:dyDescent="0.35">
      <c r="A18" s="2">
        <f t="shared" si="3"/>
        <v>15</v>
      </c>
      <c r="C18" s="86" t="s">
        <v>505</v>
      </c>
      <c r="D18" s="86" t="s">
        <v>79</v>
      </c>
      <c r="E18" s="116" t="s">
        <v>480</v>
      </c>
      <c r="I18" s="3">
        <f t="shared" si="2"/>
        <v>0</v>
      </c>
      <c r="J18" s="2"/>
      <c r="O18" s="2"/>
      <c r="P18" s="2"/>
      <c r="T18" s="2"/>
      <c r="X18" s="2" t="s">
        <v>53</v>
      </c>
      <c r="AC18" s="2" t="s">
        <v>53</v>
      </c>
      <c r="AD18" s="2" t="s">
        <v>53</v>
      </c>
      <c r="AE18" s="2"/>
      <c r="AH18" s="2"/>
      <c r="AI18" s="2"/>
      <c r="AJ18" s="2"/>
      <c r="AM18" t="s">
        <v>53</v>
      </c>
      <c r="AO18" s="44">
        <f t="shared" si="4"/>
        <v>4</v>
      </c>
      <c r="AP18" s="2"/>
      <c r="AQ18" s="2" t="s">
        <v>9</v>
      </c>
      <c r="AR18" s="2" t="s">
        <v>9</v>
      </c>
      <c r="AT18" s="2" t="s">
        <v>57</v>
      </c>
      <c r="AU18" s="2" t="s">
        <v>57</v>
      </c>
      <c r="BE18" s="2" t="s">
        <v>53</v>
      </c>
      <c r="BI18" s="2" t="s">
        <v>57</v>
      </c>
      <c r="BU18" s="44">
        <f t="shared" si="0"/>
        <v>1</v>
      </c>
      <c r="BV18" s="61">
        <f t="shared" si="5"/>
        <v>5</v>
      </c>
      <c r="BW18" s="2" t="s">
        <v>236</v>
      </c>
      <c r="BX18" s="2" t="s">
        <v>236</v>
      </c>
      <c r="BY18" s="2" t="s">
        <v>118</v>
      </c>
      <c r="CE18" s="2">
        <v>3</v>
      </c>
      <c r="CF18" s="60">
        <v>20</v>
      </c>
      <c r="CJ18" s="2">
        <v>1</v>
      </c>
      <c r="CL18" s="2" t="s">
        <v>53</v>
      </c>
      <c r="CP18" s="2">
        <v>9</v>
      </c>
      <c r="CR18" s="2" t="s">
        <v>53</v>
      </c>
      <c r="DB18" s="44">
        <f t="shared" si="1"/>
        <v>2</v>
      </c>
      <c r="DC18" s="2" t="s">
        <v>53</v>
      </c>
      <c r="DG18" s="2" t="s">
        <v>53</v>
      </c>
      <c r="DJ18" s="73"/>
      <c r="DM18" s="2" t="s">
        <v>53</v>
      </c>
      <c r="DN18" s="2" t="s">
        <v>53</v>
      </c>
      <c r="EH18" s="44">
        <f t="shared" si="6"/>
        <v>4</v>
      </c>
      <c r="EI18" s="2"/>
      <c r="EK18" s="2" t="s">
        <v>53</v>
      </c>
      <c r="EL18" s="2" t="s">
        <v>53</v>
      </c>
      <c r="EM18" s="2" t="s">
        <v>53</v>
      </c>
      <c r="EQ18" s="2" t="s">
        <v>53</v>
      </c>
      <c r="FN18" s="44">
        <f t="shared" si="7"/>
        <v>4</v>
      </c>
      <c r="FO18" s="2" t="s">
        <v>53</v>
      </c>
      <c r="GC18" s="2" t="s">
        <v>53</v>
      </c>
      <c r="GG18" s="2">
        <v>1</v>
      </c>
      <c r="GN18" s="2">
        <v>2</v>
      </c>
      <c r="GT18" s="44">
        <f t="shared" si="8"/>
        <v>2</v>
      </c>
      <c r="HZ18" s="44">
        <f t="shared" si="9"/>
        <v>0</v>
      </c>
      <c r="IS18" s="2" t="s">
        <v>53</v>
      </c>
      <c r="JF18" s="44">
        <f t="shared" si="10"/>
        <v>1</v>
      </c>
      <c r="JL18" s="2" t="s">
        <v>53</v>
      </c>
      <c r="KL18" s="44">
        <f t="shared" si="11"/>
        <v>1</v>
      </c>
    </row>
    <row r="19" spans="1:303" x14ac:dyDescent="0.35">
      <c r="A19" s="2">
        <f t="shared" si="3"/>
        <v>16</v>
      </c>
      <c r="C19" s="86" t="s">
        <v>505</v>
      </c>
      <c r="D19" s="86" t="s">
        <v>79</v>
      </c>
      <c r="E19" s="116" t="s">
        <v>476</v>
      </c>
      <c r="I19" s="3">
        <f t="shared" si="2"/>
        <v>0</v>
      </c>
      <c r="J19" s="2"/>
      <c r="O19" s="2"/>
      <c r="P19" s="2"/>
      <c r="T19" s="2"/>
      <c r="AC19" s="2"/>
      <c r="AD19" s="2"/>
      <c r="AE19" s="2"/>
      <c r="AH19" s="2"/>
      <c r="AI19" s="2"/>
      <c r="AJ19" s="2"/>
      <c r="AL19" t="s">
        <v>54</v>
      </c>
      <c r="AO19" s="44">
        <f t="shared" si="4"/>
        <v>0</v>
      </c>
      <c r="AP19" s="2"/>
      <c r="AQ19" s="2" t="s">
        <v>9</v>
      </c>
      <c r="AR19" s="2" t="s">
        <v>9</v>
      </c>
      <c r="AT19" s="2" t="s">
        <v>57</v>
      </c>
      <c r="AU19" s="2" t="s">
        <v>57</v>
      </c>
      <c r="BI19" s="2" t="s">
        <v>57</v>
      </c>
      <c r="BU19" s="44">
        <f t="shared" si="0"/>
        <v>0</v>
      </c>
      <c r="BV19" s="61">
        <f t="shared" si="5"/>
        <v>0</v>
      </c>
      <c r="BW19" s="2" t="s">
        <v>236</v>
      </c>
      <c r="BX19" s="2" t="s">
        <v>236</v>
      </c>
      <c r="BY19" s="2" t="s">
        <v>118</v>
      </c>
      <c r="CE19" s="2">
        <v>7</v>
      </c>
      <c r="CJ19" s="2">
        <v>2</v>
      </c>
      <c r="CL19" s="2" t="s">
        <v>53</v>
      </c>
      <c r="CM19" s="2" t="s">
        <v>53</v>
      </c>
      <c r="CP19" s="2">
        <v>11</v>
      </c>
      <c r="DB19" s="44">
        <f t="shared" si="1"/>
        <v>2</v>
      </c>
      <c r="DJ19" s="73"/>
      <c r="EH19" s="44">
        <f t="shared" si="6"/>
        <v>0</v>
      </c>
      <c r="EI19" s="2"/>
      <c r="EK19" s="2" t="s">
        <v>53</v>
      </c>
      <c r="FN19" s="44">
        <f t="shared" si="7"/>
        <v>1</v>
      </c>
      <c r="FO19" s="2"/>
      <c r="FP19" s="2" t="s">
        <v>371</v>
      </c>
      <c r="GG19" s="2">
        <v>10</v>
      </c>
      <c r="GK19" s="2" t="s">
        <v>53</v>
      </c>
      <c r="GN19" s="2">
        <v>0</v>
      </c>
      <c r="GT19" s="44">
        <f t="shared" si="8"/>
        <v>1</v>
      </c>
      <c r="GZ19" s="2" t="s">
        <v>53</v>
      </c>
      <c r="HB19" s="2" t="s">
        <v>53</v>
      </c>
      <c r="HI19" s="2" t="s">
        <v>53</v>
      </c>
      <c r="HZ19" s="44">
        <f t="shared" si="9"/>
        <v>3</v>
      </c>
      <c r="IB19" s="2" t="s">
        <v>53</v>
      </c>
      <c r="IK19" s="2" t="s">
        <v>53</v>
      </c>
      <c r="IZ19" s="2" t="s">
        <v>53</v>
      </c>
      <c r="JF19" s="44">
        <f t="shared" si="10"/>
        <v>3</v>
      </c>
      <c r="KL19" s="44">
        <f t="shared" si="11"/>
        <v>0</v>
      </c>
    </row>
    <row r="20" spans="1:303" x14ac:dyDescent="0.35">
      <c r="A20" s="2">
        <f t="shared" si="3"/>
        <v>17</v>
      </c>
      <c r="C20" s="86" t="s">
        <v>501</v>
      </c>
      <c r="D20" s="86" t="s">
        <v>79</v>
      </c>
      <c r="E20" s="116" t="s">
        <v>483</v>
      </c>
      <c r="I20" s="3">
        <f t="shared" si="2"/>
        <v>0</v>
      </c>
      <c r="J20" s="2"/>
      <c r="O20" s="2"/>
      <c r="P20" s="2"/>
      <c r="T20" s="2"/>
      <c r="AC20" s="2"/>
      <c r="AD20" s="2"/>
      <c r="AE20" s="2"/>
      <c r="AH20" s="2"/>
      <c r="AI20" s="2"/>
      <c r="AJ20" s="2"/>
      <c r="AO20" s="44">
        <f t="shared" si="4"/>
        <v>0</v>
      </c>
      <c r="AP20" s="2"/>
      <c r="AQ20" s="2" t="s">
        <v>9</v>
      </c>
      <c r="AR20" s="2" t="s">
        <v>9</v>
      </c>
      <c r="AS20" s="2" t="s">
        <v>53</v>
      </c>
      <c r="AT20" s="2" t="s">
        <v>57</v>
      </c>
      <c r="AU20" s="2" t="s">
        <v>57</v>
      </c>
      <c r="AZ20" s="2" t="s">
        <v>53</v>
      </c>
      <c r="BF20" s="2" t="s">
        <v>53</v>
      </c>
      <c r="BI20" s="2" t="s">
        <v>57</v>
      </c>
      <c r="BU20" s="44">
        <f t="shared" si="0"/>
        <v>3</v>
      </c>
      <c r="BV20" s="61">
        <f t="shared" si="5"/>
        <v>3</v>
      </c>
      <c r="BW20" s="2" t="s">
        <v>236</v>
      </c>
      <c r="BX20" s="2" t="s">
        <v>236</v>
      </c>
      <c r="BY20" s="2" t="s">
        <v>118</v>
      </c>
      <c r="CE20" s="2">
        <v>8</v>
      </c>
      <c r="CF20" s="2" t="s">
        <v>53</v>
      </c>
      <c r="CJ20" s="2">
        <v>0</v>
      </c>
      <c r="CK20" s="2" t="s">
        <v>53</v>
      </c>
      <c r="CM20" s="2" t="s">
        <v>53</v>
      </c>
      <c r="CP20" s="2" t="s">
        <v>53</v>
      </c>
      <c r="CY20" s="2" t="s">
        <v>53</v>
      </c>
      <c r="DB20" s="44">
        <f t="shared" si="1"/>
        <v>5</v>
      </c>
      <c r="DC20" s="2" t="s">
        <v>53</v>
      </c>
      <c r="DF20" s="2" t="s">
        <v>53</v>
      </c>
      <c r="DJ20" s="73"/>
      <c r="DN20" s="2" t="s">
        <v>53</v>
      </c>
      <c r="EH20" s="44">
        <f t="shared" si="6"/>
        <v>3</v>
      </c>
      <c r="EI20" s="2"/>
      <c r="EK20" s="2" t="s">
        <v>53</v>
      </c>
      <c r="EL20" s="2" t="s">
        <v>53</v>
      </c>
      <c r="EM20" s="2" t="s">
        <v>53</v>
      </c>
      <c r="EP20" s="2" t="s">
        <v>53</v>
      </c>
      <c r="ER20" s="2" t="s">
        <v>53</v>
      </c>
      <c r="EW20" s="2" t="s">
        <v>53</v>
      </c>
      <c r="FE20" s="2" t="s">
        <v>53</v>
      </c>
      <c r="FM20" s="2" t="s">
        <v>53</v>
      </c>
      <c r="FN20" s="44">
        <f t="shared" si="7"/>
        <v>8</v>
      </c>
      <c r="FO20" s="2" t="s">
        <v>53</v>
      </c>
      <c r="FP20" s="2" t="s">
        <v>53</v>
      </c>
      <c r="FZ20" s="2" t="s">
        <v>53</v>
      </c>
      <c r="GC20" s="2" t="s">
        <v>53</v>
      </c>
      <c r="GG20" s="2">
        <v>7</v>
      </c>
      <c r="GH20" s="2" t="s">
        <v>53</v>
      </c>
      <c r="GK20" s="2" t="s">
        <v>53</v>
      </c>
      <c r="GN20" s="2" t="s">
        <v>53</v>
      </c>
      <c r="GT20" s="44">
        <f t="shared" si="8"/>
        <v>7</v>
      </c>
      <c r="GY20" s="2" t="s">
        <v>53</v>
      </c>
      <c r="HZ20" s="44">
        <f t="shared" si="9"/>
        <v>1</v>
      </c>
      <c r="IK20" s="2" t="s">
        <v>53</v>
      </c>
      <c r="IS20" s="2" t="s">
        <v>53</v>
      </c>
      <c r="IZ20" s="2" t="s">
        <v>53</v>
      </c>
      <c r="JF20" s="44">
        <f t="shared" si="10"/>
        <v>3</v>
      </c>
      <c r="JM20" s="2" t="s">
        <v>53</v>
      </c>
      <c r="KL20" s="44">
        <f t="shared" si="11"/>
        <v>1</v>
      </c>
      <c r="KO20" s="18"/>
    </row>
    <row r="21" spans="1:303" s="15" customFormat="1" ht="15" thickBot="1" x14ac:dyDescent="0.4">
      <c r="A21" s="14">
        <f t="shared" si="3"/>
        <v>18</v>
      </c>
      <c r="B21" s="54"/>
      <c r="C21" s="89" t="s">
        <v>505</v>
      </c>
      <c r="D21" s="89" t="s">
        <v>79</v>
      </c>
      <c r="E21" s="150" t="s">
        <v>481</v>
      </c>
      <c r="F21" s="14"/>
      <c r="G21" s="14"/>
      <c r="H21" s="14"/>
      <c r="I21" s="16">
        <f t="shared" si="2"/>
        <v>0</v>
      </c>
      <c r="J21" s="14"/>
      <c r="M21" s="14"/>
      <c r="N21" s="14"/>
      <c r="O21" s="14"/>
      <c r="P21" s="14"/>
      <c r="T21" s="14"/>
      <c r="U21" s="14"/>
      <c r="V21" s="14"/>
      <c r="X21" s="14"/>
      <c r="AA21" s="14"/>
      <c r="AB21" s="14"/>
      <c r="AC21" s="14"/>
      <c r="AD21" s="14"/>
      <c r="AE21" s="14"/>
      <c r="AH21" s="14"/>
      <c r="AI21" s="14"/>
      <c r="AJ21" s="14"/>
      <c r="AO21" s="45">
        <f t="shared" si="4"/>
        <v>0</v>
      </c>
      <c r="AP21" s="14"/>
      <c r="AQ21" s="14" t="s">
        <v>9</v>
      </c>
      <c r="AR21" s="14" t="s">
        <v>9</v>
      </c>
      <c r="AS21" s="14"/>
      <c r="AT21" s="14" t="s">
        <v>57</v>
      </c>
      <c r="AU21" s="14" t="s">
        <v>57</v>
      </c>
      <c r="AV21" s="14"/>
      <c r="AW21" s="14"/>
      <c r="AX21" s="14"/>
      <c r="AY21" s="14"/>
      <c r="AZ21" s="14"/>
      <c r="BA21" s="14"/>
      <c r="BB21" s="14"/>
      <c r="BC21" s="14"/>
      <c r="BD21" s="14"/>
      <c r="BE21" s="14"/>
      <c r="BF21" s="14"/>
      <c r="BG21" s="14"/>
      <c r="BH21" s="14"/>
      <c r="BI21" s="14" t="s">
        <v>57</v>
      </c>
      <c r="BJ21" s="14"/>
      <c r="BK21" s="14"/>
      <c r="BL21" s="14"/>
      <c r="BM21" s="14"/>
      <c r="BN21" s="14"/>
      <c r="BO21" s="14"/>
      <c r="BP21" s="14"/>
      <c r="BQ21" s="14"/>
      <c r="BR21" s="14"/>
      <c r="BS21" s="14"/>
      <c r="BT21" s="14"/>
      <c r="BU21" s="45">
        <f t="shared" si="0"/>
        <v>0</v>
      </c>
      <c r="BV21" s="62">
        <f t="shared" si="5"/>
        <v>0</v>
      </c>
      <c r="BW21" s="14" t="s">
        <v>236</v>
      </c>
      <c r="BX21" s="14" t="s">
        <v>236</v>
      </c>
      <c r="BY21" s="14" t="s">
        <v>118</v>
      </c>
      <c r="BZ21" s="14"/>
      <c r="CA21" s="14"/>
      <c r="CB21" s="14"/>
      <c r="CC21" s="14"/>
      <c r="CD21" s="14"/>
      <c r="CE21" s="14">
        <v>4</v>
      </c>
      <c r="CF21" s="78">
        <v>20</v>
      </c>
      <c r="CG21" s="14"/>
      <c r="CH21" s="14"/>
      <c r="CI21" s="14"/>
      <c r="CJ21" s="14">
        <v>4</v>
      </c>
      <c r="CK21" s="14"/>
      <c r="CL21" s="14"/>
      <c r="CM21" s="14"/>
      <c r="CN21" s="14"/>
      <c r="CO21" s="14"/>
      <c r="CP21" s="14">
        <v>8</v>
      </c>
      <c r="CQ21" s="14"/>
      <c r="CR21" s="14"/>
      <c r="CS21" s="14"/>
      <c r="CT21" s="14"/>
      <c r="CU21" s="14"/>
      <c r="CV21" s="14"/>
      <c r="CW21" s="14"/>
      <c r="CX21" s="14"/>
      <c r="CY21" s="14"/>
      <c r="CZ21" s="14"/>
      <c r="DA21" s="14"/>
      <c r="DB21" s="45">
        <f t="shared" si="1"/>
        <v>0</v>
      </c>
      <c r="DC21" s="14" t="s">
        <v>53</v>
      </c>
      <c r="DD21" s="14"/>
      <c r="DE21" s="14"/>
      <c r="DF21" s="14" t="s">
        <v>53</v>
      </c>
      <c r="DG21" s="14"/>
      <c r="DH21" s="14"/>
      <c r="DI21" s="14"/>
      <c r="DJ21" s="75"/>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45">
        <f t="shared" si="6"/>
        <v>2</v>
      </c>
      <c r="EI21" s="14"/>
      <c r="EJ21" s="14"/>
      <c r="EK21" s="14"/>
      <c r="EL21" s="14" t="s">
        <v>53</v>
      </c>
      <c r="EM21" s="14"/>
      <c r="EN21" s="14"/>
      <c r="EO21" s="14"/>
      <c r="EP21" s="14" t="s">
        <v>53</v>
      </c>
      <c r="EQ21" s="14" t="s">
        <v>54</v>
      </c>
      <c r="ER21" s="14" t="s">
        <v>53</v>
      </c>
      <c r="ES21" s="14" t="s">
        <v>53</v>
      </c>
      <c r="ET21" s="14"/>
      <c r="EU21" s="14"/>
      <c r="EV21" s="14"/>
      <c r="EW21" s="14"/>
      <c r="EX21" s="14"/>
      <c r="EY21" s="14"/>
      <c r="EZ21" s="14"/>
      <c r="FA21" s="14"/>
      <c r="FB21" s="14"/>
      <c r="FC21" s="14"/>
      <c r="FD21" s="14"/>
      <c r="FE21" s="14" t="s">
        <v>53</v>
      </c>
      <c r="FF21" s="14"/>
      <c r="FG21" s="14"/>
      <c r="FH21" s="14"/>
      <c r="FI21" s="14"/>
      <c r="FJ21" s="14"/>
      <c r="FK21" s="14"/>
      <c r="FL21" s="14"/>
      <c r="FM21" s="14" t="s">
        <v>53</v>
      </c>
      <c r="FN21" s="45">
        <f t="shared" si="7"/>
        <v>6</v>
      </c>
      <c r="FO21" s="14"/>
      <c r="FP21" s="14"/>
      <c r="FQ21" s="14"/>
      <c r="FR21" s="14"/>
      <c r="FS21" s="14"/>
      <c r="FT21" s="14"/>
      <c r="FU21" s="14"/>
      <c r="FV21" s="14"/>
      <c r="FW21" s="14"/>
      <c r="FX21" s="14"/>
      <c r="FY21" s="14"/>
      <c r="FZ21" s="14"/>
      <c r="GA21" s="14"/>
      <c r="GB21" s="14"/>
      <c r="GC21" s="14"/>
      <c r="GD21" s="14"/>
      <c r="GE21" s="14"/>
      <c r="GF21" s="14"/>
      <c r="GG21" s="14">
        <v>5</v>
      </c>
      <c r="GH21" s="14" t="s">
        <v>53</v>
      </c>
      <c r="GI21" s="14"/>
      <c r="GJ21" s="14"/>
      <c r="GK21" s="14" t="s">
        <v>53</v>
      </c>
      <c r="GL21" s="14"/>
      <c r="GM21" s="14"/>
      <c r="GN21" s="14">
        <v>2</v>
      </c>
      <c r="GO21" s="14"/>
      <c r="GP21" s="14"/>
      <c r="GQ21" s="14"/>
      <c r="GR21" s="14"/>
      <c r="GS21" s="14"/>
      <c r="GT21" s="45">
        <f t="shared" si="8"/>
        <v>2</v>
      </c>
      <c r="GU21" s="14"/>
      <c r="GV21" s="14"/>
      <c r="GW21" s="14"/>
      <c r="GX21" s="14"/>
      <c r="GY21" s="14"/>
      <c r="GZ21" s="14"/>
      <c r="HA21" s="14"/>
      <c r="HB21" s="14"/>
      <c r="HC21" s="14"/>
      <c r="HD21" s="14"/>
      <c r="HE21" s="14"/>
      <c r="HF21" s="14"/>
      <c r="HG21" s="14"/>
      <c r="HH21" s="14"/>
      <c r="HI21" s="14" t="s">
        <v>53</v>
      </c>
      <c r="HJ21" s="14"/>
      <c r="HK21" s="14"/>
      <c r="HL21" s="14"/>
      <c r="HM21" s="14"/>
      <c r="HN21" s="14"/>
      <c r="HO21" s="14"/>
      <c r="HP21" s="14"/>
      <c r="HQ21" s="14"/>
      <c r="HR21" s="14"/>
      <c r="HS21" s="14"/>
      <c r="HT21" s="14"/>
      <c r="HU21" s="14"/>
      <c r="HV21" s="14"/>
      <c r="HW21" s="14"/>
      <c r="HX21" s="14"/>
      <c r="HY21" s="14"/>
      <c r="HZ21" s="45">
        <f t="shared" si="9"/>
        <v>1</v>
      </c>
      <c r="IA21" s="14"/>
      <c r="IB21" s="14"/>
      <c r="IC21" s="14"/>
      <c r="ID21" s="14"/>
      <c r="IE21" s="14"/>
      <c r="IF21" s="14"/>
      <c r="IG21" s="14"/>
      <c r="IH21" s="14"/>
      <c r="II21" s="14"/>
      <c r="IJ21" s="14"/>
      <c r="IK21" s="14"/>
      <c r="IL21" s="14"/>
      <c r="IM21" s="14"/>
      <c r="IN21" s="14"/>
      <c r="IO21" s="14"/>
      <c r="IP21" s="14"/>
      <c r="IQ21" s="14"/>
      <c r="IR21" s="14"/>
      <c r="IS21" s="14" t="s">
        <v>53</v>
      </c>
      <c r="IT21" s="14"/>
      <c r="IU21" s="14"/>
      <c r="IV21" s="14"/>
      <c r="IW21" s="14"/>
      <c r="IX21" s="14"/>
      <c r="IY21" s="14"/>
      <c r="IZ21" s="14"/>
      <c r="JA21" s="14"/>
      <c r="JB21" s="14"/>
      <c r="JC21" s="14"/>
      <c r="JD21" s="14"/>
      <c r="JE21" s="14"/>
      <c r="JF21" s="45">
        <f t="shared" si="10"/>
        <v>1</v>
      </c>
      <c r="JG21" s="14"/>
      <c r="JH21" s="14"/>
      <c r="JI21" s="14"/>
      <c r="JJ21" s="14"/>
      <c r="JK21" s="14"/>
      <c r="JL21" s="14"/>
      <c r="JM21" s="14"/>
      <c r="JN21" s="14"/>
      <c r="JO21" s="14"/>
      <c r="JP21" s="14"/>
      <c r="JQ21" s="14"/>
      <c r="JR21" s="14"/>
      <c r="JS21" s="14"/>
      <c r="JT21" s="14"/>
      <c r="JU21" s="14"/>
      <c r="JV21" s="14"/>
      <c r="JW21" s="14"/>
      <c r="JX21" s="14"/>
      <c r="JY21" s="14"/>
      <c r="JZ21" s="14"/>
      <c r="KA21" s="14"/>
      <c r="KB21" s="14"/>
      <c r="KC21" s="14"/>
      <c r="KD21" s="14"/>
      <c r="KE21" s="14"/>
      <c r="KF21" s="14"/>
      <c r="KG21" s="14"/>
      <c r="KH21" s="14"/>
      <c r="KI21" s="14"/>
      <c r="KJ21" s="14"/>
      <c r="KK21" s="14"/>
      <c r="KL21" s="45">
        <f t="shared" si="11"/>
        <v>0</v>
      </c>
    </row>
    <row r="22" spans="1:303" x14ac:dyDescent="0.35">
      <c r="A22" s="2">
        <f t="shared" si="3"/>
        <v>19</v>
      </c>
      <c r="C22" s="86" t="s">
        <v>501</v>
      </c>
      <c r="D22" s="86" t="s">
        <v>80</v>
      </c>
      <c r="E22" s="133" t="s">
        <v>507</v>
      </c>
      <c r="I22" s="3">
        <f t="shared" si="2"/>
        <v>0</v>
      </c>
      <c r="J22" s="2"/>
      <c r="O22" s="2"/>
      <c r="P22" s="2"/>
      <c r="T22" s="2"/>
      <c r="AC22" s="2"/>
      <c r="AD22" s="2" t="s">
        <v>53</v>
      </c>
      <c r="AE22" s="2"/>
      <c r="AH22" s="2"/>
      <c r="AI22" s="2"/>
      <c r="AJ22" s="2" t="s">
        <v>53</v>
      </c>
      <c r="AM22" t="s">
        <v>386</v>
      </c>
      <c r="AO22" s="44">
        <f t="shared" si="4"/>
        <v>2</v>
      </c>
      <c r="AP22" s="2"/>
      <c r="AQ22" s="2" t="s">
        <v>9</v>
      </c>
      <c r="AR22" s="2" t="s">
        <v>9</v>
      </c>
      <c r="AT22" s="2" t="s">
        <v>57</v>
      </c>
      <c r="AU22" s="2" t="s">
        <v>57</v>
      </c>
      <c r="BI22" s="2" t="s">
        <v>57</v>
      </c>
      <c r="BU22" s="44">
        <f t="shared" si="0"/>
        <v>0</v>
      </c>
      <c r="BV22" s="61">
        <f t="shared" si="5"/>
        <v>2</v>
      </c>
      <c r="BW22" s="2" t="s">
        <v>236</v>
      </c>
      <c r="BX22" s="2" t="s">
        <v>236</v>
      </c>
      <c r="BY22" s="2" t="s">
        <v>118</v>
      </c>
      <c r="CE22" s="2">
        <v>3</v>
      </c>
      <c r="CF22" s="60">
        <v>20</v>
      </c>
      <c r="CJ22" s="2">
        <v>3</v>
      </c>
      <c r="CP22" s="2">
        <v>9</v>
      </c>
      <c r="DB22" s="44">
        <f t="shared" si="1"/>
        <v>0</v>
      </c>
      <c r="DC22" s="2" t="s">
        <v>53</v>
      </c>
      <c r="DJ22" s="73"/>
      <c r="EH22" s="44">
        <f t="shared" si="6"/>
        <v>1</v>
      </c>
      <c r="EI22" s="2"/>
      <c r="EK22" s="2" t="s">
        <v>53</v>
      </c>
      <c r="FN22" s="44">
        <f t="shared" si="7"/>
        <v>1</v>
      </c>
      <c r="FO22" s="2"/>
      <c r="FV22" s="2" t="s">
        <v>53</v>
      </c>
      <c r="GC22" s="2" t="s">
        <v>53</v>
      </c>
      <c r="GG22" s="2">
        <v>4</v>
      </c>
      <c r="GK22" s="2" t="s">
        <v>53</v>
      </c>
      <c r="GT22" s="44">
        <f t="shared" si="8"/>
        <v>3</v>
      </c>
      <c r="HZ22" s="44">
        <f t="shared" si="9"/>
        <v>0</v>
      </c>
      <c r="IC22" s="2" t="s">
        <v>53</v>
      </c>
      <c r="ID22" s="2" t="s">
        <v>53</v>
      </c>
      <c r="JF22" s="44">
        <f t="shared" si="10"/>
        <v>2</v>
      </c>
      <c r="JI22" s="2" t="s">
        <v>53</v>
      </c>
      <c r="JL22" s="2" t="s">
        <v>53</v>
      </c>
      <c r="KL22" s="44">
        <f t="shared" si="11"/>
        <v>2</v>
      </c>
      <c r="KO22" s="85"/>
    </row>
    <row r="23" spans="1:303" x14ac:dyDescent="0.35">
      <c r="A23" s="2">
        <f t="shared" si="3"/>
        <v>20</v>
      </c>
      <c r="C23" s="86" t="s">
        <v>501</v>
      </c>
      <c r="D23" s="86" t="s">
        <v>80</v>
      </c>
      <c r="E23" s="133" t="s">
        <v>491</v>
      </c>
      <c r="G23" s="2" t="s">
        <v>54</v>
      </c>
      <c r="I23" s="3">
        <f t="shared" si="2"/>
        <v>0</v>
      </c>
      <c r="J23" s="2"/>
      <c r="O23" s="2"/>
      <c r="P23" s="2"/>
      <c r="T23" s="2"/>
      <c r="AC23" s="2"/>
      <c r="AD23" s="2"/>
      <c r="AE23" s="2"/>
      <c r="AH23" s="2"/>
      <c r="AI23" s="2"/>
      <c r="AJ23" s="2"/>
      <c r="AO23" s="44"/>
      <c r="AP23" s="2"/>
      <c r="BU23" s="44"/>
      <c r="BV23" s="61"/>
      <c r="BW23" s="2"/>
      <c r="CF23" s="60"/>
      <c r="DB23" s="44"/>
      <c r="DJ23" s="73"/>
      <c r="EH23" s="44"/>
      <c r="EI23" s="2"/>
      <c r="FN23" s="44"/>
      <c r="FO23" s="2"/>
      <c r="GT23" s="44"/>
      <c r="HZ23" s="44"/>
      <c r="JF23" s="44"/>
      <c r="KL23" s="44"/>
      <c r="KO23" s="85"/>
    </row>
    <row r="24" spans="1:303" x14ac:dyDescent="0.35">
      <c r="A24" s="2">
        <f t="shared" si="3"/>
        <v>21</v>
      </c>
      <c r="C24" s="86" t="s">
        <v>501</v>
      </c>
      <c r="D24" s="86" t="s">
        <v>80</v>
      </c>
      <c r="E24" s="116" t="s">
        <v>462</v>
      </c>
      <c r="I24" s="3">
        <f t="shared" si="2"/>
        <v>0</v>
      </c>
      <c r="J24" s="2"/>
      <c r="O24" s="2"/>
      <c r="P24" s="2"/>
      <c r="T24" s="2"/>
      <c r="V24" s="26"/>
      <c r="AC24" s="2"/>
      <c r="AD24" s="2"/>
      <c r="AE24" s="2"/>
      <c r="AH24" s="2"/>
      <c r="AI24" s="2"/>
      <c r="AJ24" s="2"/>
      <c r="AO24" s="44">
        <f t="shared" si="4"/>
        <v>0</v>
      </c>
      <c r="AP24" s="2"/>
      <c r="AQ24" s="2" t="s">
        <v>9</v>
      </c>
      <c r="AR24" s="2" t="s">
        <v>9</v>
      </c>
      <c r="AT24" s="2" t="s">
        <v>57</v>
      </c>
      <c r="AU24" s="2" t="s">
        <v>57</v>
      </c>
      <c r="AZ24" s="2" t="s">
        <v>53</v>
      </c>
      <c r="BI24" s="2" t="s">
        <v>57</v>
      </c>
      <c r="BU24" s="44">
        <f t="shared" si="0"/>
        <v>1</v>
      </c>
      <c r="BV24" s="61">
        <f t="shared" si="5"/>
        <v>1</v>
      </c>
      <c r="BW24" s="2" t="s">
        <v>236</v>
      </c>
      <c r="BX24" s="2" t="s">
        <v>236</v>
      </c>
      <c r="BY24" s="2" t="s">
        <v>118</v>
      </c>
      <c r="CE24" s="2">
        <v>3</v>
      </c>
      <c r="CF24" s="2" t="s">
        <v>53</v>
      </c>
      <c r="CJ24" s="2">
        <v>0</v>
      </c>
      <c r="CL24" s="2" t="s">
        <v>53</v>
      </c>
      <c r="CM24" s="2" t="s">
        <v>53</v>
      </c>
      <c r="CP24" s="2" t="s">
        <v>54</v>
      </c>
      <c r="CZ24" s="2" t="s">
        <v>53</v>
      </c>
      <c r="DB24" s="44">
        <f t="shared" si="1"/>
        <v>4</v>
      </c>
      <c r="DJ24" s="73"/>
      <c r="DM24" s="2" t="s">
        <v>53</v>
      </c>
      <c r="DN24" s="2" t="s">
        <v>53</v>
      </c>
      <c r="EH24" s="44">
        <f t="shared" si="6"/>
        <v>2</v>
      </c>
      <c r="EI24" s="2"/>
      <c r="EW24" s="2" t="s">
        <v>53</v>
      </c>
      <c r="FE24" s="2" t="s">
        <v>53</v>
      </c>
      <c r="FM24" s="2" t="s">
        <v>53</v>
      </c>
      <c r="FN24" s="44">
        <f t="shared" si="7"/>
        <v>3</v>
      </c>
      <c r="FO24" s="2"/>
      <c r="FP24" s="26" t="s">
        <v>372</v>
      </c>
      <c r="GC24" s="2" t="s">
        <v>53</v>
      </c>
      <c r="GG24" s="2">
        <v>6</v>
      </c>
      <c r="GH24" s="2" t="s">
        <v>53</v>
      </c>
      <c r="GK24" s="2" t="s">
        <v>53</v>
      </c>
      <c r="GN24" s="2">
        <v>1</v>
      </c>
      <c r="GO24" s="2" t="s">
        <v>53</v>
      </c>
      <c r="GT24" s="44">
        <f t="shared" si="8"/>
        <v>4</v>
      </c>
      <c r="GU24" s="26"/>
      <c r="GX24" s="2" t="s">
        <v>53</v>
      </c>
      <c r="HE24" s="2" t="s">
        <v>53</v>
      </c>
      <c r="HG24" s="2" t="s">
        <v>53</v>
      </c>
      <c r="HZ24" s="44">
        <f t="shared" si="9"/>
        <v>3</v>
      </c>
      <c r="ID24" s="2" t="s">
        <v>53</v>
      </c>
      <c r="IK24" s="2" t="s">
        <v>53</v>
      </c>
      <c r="IZ24" s="2" t="s">
        <v>53</v>
      </c>
      <c r="JF24" s="44">
        <f t="shared" si="10"/>
        <v>3</v>
      </c>
      <c r="JI24" s="2" t="s">
        <v>53</v>
      </c>
      <c r="KL24" s="44">
        <f t="shared" si="11"/>
        <v>1</v>
      </c>
    </row>
    <row r="25" spans="1:303" x14ac:dyDescent="0.35">
      <c r="A25" s="2">
        <f t="shared" si="3"/>
        <v>22</v>
      </c>
      <c r="C25" s="86" t="s">
        <v>501</v>
      </c>
      <c r="D25" s="86" t="s">
        <v>80</v>
      </c>
      <c r="E25" s="133" t="s">
        <v>467</v>
      </c>
      <c r="I25" s="3">
        <f t="shared" si="2"/>
        <v>0</v>
      </c>
      <c r="J25" s="2"/>
      <c r="O25" s="2"/>
      <c r="P25" s="2" t="s">
        <v>53</v>
      </c>
      <c r="T25" s="2"/>
      <c r="AC25" s="2"/>
      <c r="AD25" s="2"/>
      <c r="AE25" s="2"/>
      <c r="AH25" s="2"/>
      <c r="AI25" s="2"/>
      <c r="AJ25" s="2"/>
      <c r="AO25" s="44">
        <f t="shared" si="4"/>
        <v>1</v>
      </c>
      <c r="AP25" s="2"/>
      <c r="AQ25" s="2" t="s">
        <v>9</v>
      </c>
      <c r="AR25" s="2" t="s">
        <v>9</v>
      </c>
      <c r="AT25" s="2" t="s">
        <v>57</v>
      </c>
      <c r="AU25" s="2" t="s">
        <v>57</v>
      </c>
      <c r="BA25" s="2" t="s">
        <v>54</v>
      </c>
      <c r="BI25" s="2" t="s">
        <v>57</v>
      </c>
      <c r="BU25" s="44">
        <f t="shared" si="0"/>
        <v>0</v>
      </c>
      <c r="BV25" s="61">
        <f t="shared" si="5"/>
        <v>1</v>
      </c>
      <c r="BW25" s="2" t="s">
        <v>236</v>
      </c>
      <c r="BX25" s="2" t="s">
        <v>236</v>
      </c>
      <c r="BY25" s="2" t="s">
        <v>118</v>
      </c>
      <c r="CE25" s="2">
        <v>5</v>
      </c>
      <c r="CF25" s="60">
        <v>20</v>
      </c>
      <c r="CJ25" s="2">
        <v>7</v>
      </c>
      <c r="CM25" s="2">
        <v>30</v>
      </c>
      <c r="CP25" s="2">
        <v>10</v>
      </c>
      <c r="DB25" s="44">
        <f t="shared" si="1"/>
        <v>0</v>
      </c>
      <c r="DJ25" s="73"/>
      <c r="EH25" s="44">
        <f t="shared" si="6"/>
        <v>0</v>
      </c>
      <c r="EI25" s="2"/>
      <c r="FN25" s="44">
        <f t="shared" si="7"/>
        <v>0</v>
      </c>
      <c r="FO25" s="2"/>
      <c r="GG25" s="2">
        <v>10</v>
      </c>
      <c r="GN25" s="2">
        <v>4</v>
      </c>
      <c r="GT25" s="44">
        <f t="shared" si="8"/>
        <v>0</v>
      </c>
      <c r="HA25" s="2" t="s">
        <v>54</v>
      </c>
      <c r="HZ25" s="44">
        <f t="shared" si="9"/>
        <v>0</v>
      </c>
      <c r="IB25" s="2" t="s">
        <v>54</v>
      </c>
      <c r="IC25" s="2" t="s">
        <v>54</v>
      </c>
      <c r="JF25" s="44">
        <f t="shared" si="10"/>
        <v>0</v>
      </c>
      <c r="KL25" s="44">
        <f t="shared" si="11"/>
        <v>0</v>
      </c>
    </row>
    <row r="26" spans="1:303" x14ac:dyDescent="0.35">
      <c r="A26" s="2">
        <f t="shared" si="3"/>
        <v>23</v>
      </c>
      <c r="C26" s="86" t="s">
        <v>502</v>
      </c>
      <c r="D26" s="86" t="s">
        <v>80</v>
      </c>
      <c r="E26" s="165" t="s">
        <v>456</v>
      </c>
      <c r="I26" s="3">
        <f t="shared" si="2"/>
        <v>0</v>
      </c>
      <c r="J26" s="2"/>
      <c r="O26" s="2"/>
      <c r="P26" s="2"/>
      <c r="T26" s="2"/>
      <c r="AC26" s="2"/>
      <c r="AD26" s="2"/>
      <c r="AE26" s="2"/>
      <c r="AH26" s="2"/>
      <c r="AI26" s="2"/>
      <c r="AJ26" s="2"/>
      <c r="AL26" t="s">
        <v>53</v>
      </c>
      <c r="AO26" s="44">
        <f t="shared" si="4"/>
        <v>1</v>
      </c>
      <c r="AP26" s="2"/>
      <c r="AQ26" s="2" t="s">
        <v>9</v>
      </c>
      <c r="AR26" s="2" t="s">
        <v>9</v>
      </c>
      <c r="AT26" s="2" t="s">
        <v>57</v>
      </c>
      <c r="AU26" s="2" t="s">
        <v>57</v>
      </c>
      <c r="AZ26" s="2" t="s">
        <v>53</v>
      </c>
      <c r="BI26" s="2" t="s">
        <v>57</v>
      </c>
      <c r="BU26" s="44">
        <f t="shared" si="0"/>
        <v>1</v>
      </c>
      <c r="BV26" s="61">
        <f t="shared" si="5"/>
        <v>2</v>
      </c>
      <c r="BW26" s="2" t="s">
        <v>236</v>
      </c>
      <c r="BX26" s="2" t="s">
        <v>236</v>
      </c>
      <c r="BY26" s="2" t="s">
        <v>118</v>
      </c>
      <c r="CE26" s="2">
        <v>6</v>
      </c>
      <c r="CF26" s="2" t="s">
        <v>53</v>
      </c>
      <c r="CI26" s="2" t="s">
        <v>54</v>
      </c>
      <c r="CJ26" s="2">
        <v>10</v>
      </c>
      <c r="CP26" s="2">
        <v>9</v>
      </c>
      <c r="DB26" s="44">
        <f t="shared" si="1"/>
        <v>1</v>
      </c>
      <c r="DC26" s="2" t="s">
        <v>53</v>
      </c>
      <c r="DJ26" s="73"/>
      <c r="DN26" s="2" t="s">
        <v>53</v>
      </c>
      <c r="EH26" s="44">
        <f t="shared" si="6"/>
        <v>2</v>
      </c>
      <c r="EI26" s="2"/>
      <c r="EM26" s="2" t="s">
        <v>53</v>
      </c>
      <c r="EW26" s="2" t="s">
        <v>53</v>
      </c>
      <c r="FN26" s="44">
        <f t="shared" si="7"/>
        <v>2</v>
      </c>
      <c r="FO26" s="2"/>
      <c r="FP26" s="2" t="s">
        <v>53</v>
      </c>
      <c r="FT26" s="2" t="s">
        <v>53</v>
      </c>
      <c r="FV26" s="2" t="s">
        <v>53</v>
      </c>
      <c r="GG26" s="2">
        <v>4</v>
      </c>
      <c r="GN26" s="2">
        <v>0</v>
      </c>
      <c r="GO26" s="2" t="s">
        <v>53</v>
      </c>
      <c r="GQ26" s="2" t="s">
        <v>53</v>
      </c>
      <c r="GT26" s="44">
        <f t="shared" si="8"/>
        <v>5</v>
      </c>
      <c r="HZ26" s="44">
        <f t="shared" si="9"/>
        <v>0</v>
      </c>
      <c r="JF26" s="44">
        <f t="shared" si="10"/>
        <v>0</v>
      </c>
      <c r="JI26" s="2" t="s">
        <v>53</v>
      </c>
      <c r="KL26" s="44">
        <f t="shared" si="11"/>
        <v>1</v>
      </c>
    </row>
    <row r="27" spans="1:303" s="13" customFormat="1" x14ac:dyDescent="0.35">
      <c r="A27" s="2">
        <f t="shared" si="3"/>
        <v>24</v>
      </c>
      <c r="B27" s="56"/>
      <c r="C27" s="88" t="s">
        <v>502</v>
      </c>
      <c r="D27" s="86" t="s">
        <v>80</v>
      </c>
      <c r="E27" s="133" t="s">
        <v>458</v>
      </c>
      <c r="F27" s="12"/>
      <c r="G27" s="12"/>
      <c r="H27" s="12"/>
      <c r="I27" s="3">
        <f t="shared" si="2"/>
        <v>0</v>
      </c>
      <c r="J27" s="12"/>
      <c r="M27" s="12"/>
      <c r="N27" s="12"/>
      <c r="O27" s="12"/>
      <c r="P27" s="12"/>
      <c r="T27" s="12"/>
      <c r="U27" s="12"/>
      <c r="V27" s="12"/>
      <c r="X27" s="12"/>
      <c r="AA27" s="12"/>
      <c r="AB27" s="12"/>
      <c r="AC27" s="12"/>
      <c r="AD27" s="12"/>
      <c r="AE27" s="12"/>
      <c r="AH27" s="12"/>
      <c r="AI27" s="12"/>
      <c r="AJ27" s="12"/>
      <c r="AO27" s="79">
        <f t="shared" si="4"/>
        <v>0</v>
      </c>
      <c r="AP27" s="12"/>
      <c r="AQ27" s="12" t="s">
        <v>9</v>
      </c>
      <c r="AR27" s="12" t="s">
        <v>9</v>
      </c>
      <c r="AS27" s="12"/>
      <c r="AT27" s="12" t="s">
        <v>57</v>
      </c>
      <c r="AU27" s="12" t="s">
        <v>57</v>
      </c>
      <c r="AV27" s="12"/>
      <c r="AW27" s="12"/>
      <c r="AX27" s="12"/>
      <c r="AY27" s="12"/>
      <c r="AZ27" s="12"/>
      <c r="BA27" s="12" t="s">
        <v>54</v>
      </c>
      <c r="BB27" s="12"/>
      <c r="BC27" s="12"/>
      <c r="BD27" s="12"/>
      <c r="BE27" s="12"/>
      <c r="BF27" s="12"/>
      <c r="BG27" s="12"/>
      <c r="BH27" s="12"/>
      <c r="BI27" s="12" t="s">
        <v>57</v>
      </c>
      <c r="BJ27" s="12"/>
      <c r="BK27" s="12"/>
      <c r="BL27" s="12"/>
      <c r="BM27" s="12"/>
      <c r="BN27" s="12"/>
      <c r="BO27" s="12"/>
      <c r="BP27" s="12"/>
      <c r="BQ27" s="12"/>
      <c r="BR27" s="12"/>
      <c r="BS27" s="12"/>
      <c r="BT27" s="12"/>
      <c r="BU27" s="79">
        <f t="shared" si="0"/>
        <v>0</v>
      </c>
      <c r="BV27" s="80">
        <f t="shared" si="5"/>
        <v>0</v>
      </c>
      <c r="BW27" s="12" t="s">
        <v>236</v>
      </c>
      <c r="BX27" s="12" t="s">
        <v>236</v>
      </c>
      <c r="BY27" s="12" t="s">
        <v>118</v>
      </c>
      <c r="BZ27" s="12"/>
      <c r="CA27" s="12"/>
      <c r="CB27" s="12"/>
      <c r="CC27" s="12"/>
      <c r="CD27" s="12"/>
      <c r="CE27" s="12">
        <v>5</v>
      </c>
      <c r="CF27" s="12"/>
      <c r="CG27" s="12"/>
      <c r="CH27" s="12"/>
      <c r="CI27" s="12"/>
      <c r="CJ27" s="12" t="s">
        <v>53</v>
      </c>
      <c r="CK27" s="12" t="s">
        <v>53</v>
      </c>
      <c r="CL27" s="12" t="s">
        <v>53</v>
      </c>
      <c r="CM27" s="12" t="s">
        <v>53</v>
      </c>
      <c r="CN27" s="12"/>
      <c r="CO27" s="12"/>
      <c r="CP27" s="12">
        <v>8</v>
      </c>
      <c r="CQ27" s="12"/>
      <c r="CR27" s="12"/>
      <c r="CS27" s="12"/>
      <c r="CT27" s="12"/>
      <c r="CU27" s="12"/>
      <c r="CV27" s="12"/>
      <c r="CW27" s="12"/>
      <c r="CX27" s="12"/>
      <c r="CY27" s="12" t="s">
        <v>53</v>
      </c>
      <c r="CZ27" s="12"/>
      <c r="DA27" s="12"/>
      <c r="DB27" s="79">
        <f t="shared" si="1"/>
        <v>5</v>
      </c>
      <c r="DC27" s="12" t="s">
        <v>53</v>
      </c>
      <c r="DD27" s="12"/>
      <c r="DE27" s="12"/>
      <c r="DF27" s="12"/>
      <c r="DG27" s="12"/>
      <c r="DH27" s="12"/>
      <c r="DI27" s="12"/>
      <c r="DJ27" s="11"/>
      <c r="DK27" s="12"/>
      <c r="DL27" s="12"/>
      <c r="DM27" s="12" t="s">
        <v>53</v>
      </c>
      <c r="DN27" s="12" t="s">
        <v>53</v>
      </c>
      <c r="DO27" s="12"/>
      <c r="DP27" s="12"/>
      <c r="DQ27" s="12"/>
      <c r="DR27" s="12"/>
      <c r="DS27" s="12"/>
      <c r="DT27" s="12"/>
      <c r="DU27" s="12"/>
      <c r="DV27" s="12"/>
      <c r="DW27" s="12"/>
      <c r="DX27" s="12"/>
      <c r="DY27" s="12"/>
      <c r="DZ27" s="12"/>
      <c r="EA27" s="12"/>
      <c r="EB27" s="12"/>
      <c r="EC27" s="12"/>
      <c r="ED27" s="12"/>
      <c r="EE27" s="12"/>
      <c r="EF27" s="12"/>
      <c r="EG27" s="12"/>
      <c r="EH27" s="79">
        <f t="shared" si="6"/>
        <v>3</v>
      </c>
      <c r="EI27" s="12"/>
      <c r="EJ27" s="12"/>
      <c r="EK27" s="12"/>
      <c r="EL27" s="12"/>
      <c r="EM27" s="12"/>
      <c r="EN27" s="12"/>
      <c r="EO27" s="12"/>
      <c r="EP27" s="12"/>
      <c r="EQ27" s="12"/>
      <c r="ER27" s="12"/>
      <c r="ES27" s="12"/>
      <c r="ET27" s="12"/>
      <c r="EU27" s="12"/>
      <c r="EV27" s="12"/>
      <c r="EW27" s="12"/>
      <c r="EX27" s="12"/>
      <c r="EY27" s="12"/>
      <c r="EZ27" s="12"/>
      <c r="FA27" s="12"/>
      <c r="FB27" s="12"/>
      <c r="FC27" s="12"/>
      <c r="FD27" s="12"/>
      <c r="FE27" s="12"/>
      <c r="FF27" s="12"/>
      <c r="FG27" s="12"/>
      <c r="FH27" s="12"/>
      <c r="FI27" s="12"/>
      <c r="FJ27" s="12"/>
      <c r="FK27" s="12"/>
      <c r="FL27" s="12"/>
      <c r="FM27" s="12"/>
      <c r="FN27" s="79">
        <f t="shared" si="7"/>
        <v>0</v>
      </c>
      <c r="FO27" s="12"/>
      <c r="FP27" s="12"/>
      <c r="FQ27" s="12"/>
      <c r="FR27" s="12"/>
      <c r="FS27" s="12"/>
      <c r="FT27" s="12"/>
      <c r="FU27" s="12"/>
      <c r="FV27" s="12"/>
      <c r="FW27" s="12"/>
      <c r="FX27" s="12"/>
      <c r="FY27" s="12"/>
      <c r="FZ27" s="12"/>
      <c r="GA27" s="12"/>
      <c r="GB27" s="12"/>
      <c r="GC27" s="12"/>
      <c r="GD27" s="12"/>
      <c r="GE27" s="12"/>
      <c r="GF27" s="12"/>
      <c r="GG27" s="12">
        <v>10</v>
      </c>
      <c r="GH27" s="12"/>
      <c r="GI27" s="12"/>
      <c r="GJ27" s="12"/>
      <c r="GK27" s="12"/>
      <c r="GL27" s="12"/>
      <c r="GM27" s="12"/>
      <c r="GN27" s="12">
        <v>2</v>
      </c>
      <c r="GO27" s="12"/>
      <c r="GP27" s="12"/>
      <c r="GQ27" s="12"/>
      <c r="GR27" s="12"/>
      <c r="GS27" s="12"/>
      <c r="GT27" s="79">
        <f t="shared" si="8"/>
        <v>0</v>
      </c>
      <c r="GU27" s="12"/>
      <c r="GV27" s="12"/>
      <c r="GW27" s="12"/>
      <c r="GX27" s="12"/>
      <c r="GY27" s="12"/>
      <c r="GZ27" s="12"/>
      <c r="HA27" s="12" t="s">
        <v>53</v>
      </c>
      <c r="HB27" s="12"/>
      <c r="HC27" s="12"/>
      <c r="HD27" s="12"/>
      <c r="HE27" s="12"/>
      <c r="HF27" s="12"/>
      <c r="HG27" s="12"/>
      <c r="HH27" s="12"/>
      <c r="HI27" s="12" t="s">
        <v>53</v>
      </c>
      <c r="HJ27" s="12"/>
      <c r="HK27" s="12"/>
      <c r="HL27" s="12"/>
      <c r="HM27" s="12"/>
      <c r="HN27" s="12"/>
      <c r="HO27" s="12"/>
      <c r="HP27" s="12"/>
      <c r="HQ27" s="12"/>
      <c r="HR27" s="12"/>
      <c r="HS27" s="12"/>
      <c r="HT27" s="12"/>
      <c r="HU27" s="12"/>
      <c r="HV27" s="12"/>
      <c r="HW27" s="12"/>
      <c r="HX27" s="12"/>
      <c r="HY27" s="12"/>
      <c r="HZ27" s="44">
        <f t="shared" si="9"/>
        <v>2</v>
      </c>
      <c r="IA27" s="12"/>
      <c r="IB27" s="12"/>
      <c r="IC27" s="12"/>
      <c r="ID27" s="12"/>
      <c r="IE27" s="12"/>
      <c r="IF27" s="12"/>
      <c r="IG27" s="12"/>
      <c r="IH27" s="12"/>
      <c r="II27" s="12"/>
      <c r="IJ27" s="12"/>
      <c r="IK27" s="12"/>
      <c r="IL27" s="12"/>
      <c r="IM27" s="12"/>
      <c r="IN27" s="12"/>
      <c r="IO27" s="12"/>
      <c r="IP27" s="12"/>
      <c r="IQ27" s="12"/>
      <c r="IR27" s="12"/>
      <c r="IS27" s="12"/>
      <c r="IT27" s="12"/>
      <c r="IU27" s="12"/>
      <c r="IV27" s="12"/>
      <c r="IW27" s="12"/>
      <c r="IX27" s="12" t="s">
        <v>53</v>
      </c>
      <c r="IY27" s="12" t="s">
        <v>53</v>
      </c>
      <c r="IZ27" s="12"/>
      <c r="JA27" s="12"/>
      <c r="JB27" s="12"/>
      <c r="JC27" s="12"/>
      <c r="JD27" s="12"/>
      <c r="JE27" s="12"/>
      <c r="JF27" s="44">
        <f t="shared" si="10"/>
        <v>2</v>
      </c>
      <c r="JG27" s="12"/>
      <c r="JH27" s="12"/>
      <c r="JI27" s="12"/>
      <c r="JJ27" s="12"/>
      <c r="JK27" s="12"/>
      <c r="JL27" s="12"/>
      <c r="JM27" s="12"/>
      <c r="JN27" s="12"/>
      <c r="JO27" s="12"/>
      <c r="JP27" s="12"/>
      <c r="JQ27" s="12"/>
      <c r="JR27" s="12"/>
      <c r="JS27" s="12"/>
      <c r="JT27" s="12"/>
      <c r="JU27" s="12"/>
      <c r="JV27" s="12"/>
      <c r="JW27" s="12"/>
      <c r="JX27" s="12"/>
      <c r="JY27" s="12"/>
      <c r="JZ27" s="12"/>
      <c r="KA27" s="12"/>
      <c r="KB27" s="12"/>
      <c r="KC27" s="12"/>
      <c r="KD27" s="12"/>
      <c r="KE27" s="12"/>
      <c r="KF27" s="12"/>
      <c r="KG27" s="12"/>
      <c r="KH27" s="12"/>
      <c r="KI27" s="12"/>
      <c r="KJ27" s="12"/>
      <c r="KK27" s="12"/>
      <c r="KL27" s="44">
        <f t="shared" si="11"/>
        <v>0</v>
      </c>
    </row>
    <row r="28" spans="1:303" x14ac:dyDescent="0.35">
      <c r="A28" s="2">
        <f t="shared" si="3"/>
        <v>25</v>
      </c>
      <c r="C28" s="86" t="s">
        <v>503</v>
      </c>
      <c r="D28" s="86" t="s">
        <v>80</v>
      </c>
      <c r="E28" s="168" t="s">
        <v>468</v>
      </c>
      <c r="I28" s="3">
        <f t="shared" si="2"/>
        <v>0</v>
      </c>
      <c r="J28" s="2"/>
      <c r="O28" s="2"/>
      <c r="P28" s="2"/>
      <c r="T28" s="2"/>
      <c r="AC28" s="2"/>
      <c r="AD28" s="2"/>
      <c r="AE28" s="2"/>
      <c r="AH28" s="2"/>
      <c r="AI28" s="2"/>
      <c r="AJ28" s="2"/>
      <c r="AO28" s="44">
        <f t="shared" si="4"/>
        <v>0</v>
      </c>
      <c r="AP28" s="2"/>
      <c r="AQ28" s="2" t="s">
        <v>54</v>
      </c>
      <c r="AR28" s="2" t="s">
        <v>53</v>
      </c>
      <c r="AT28" s="2" t="s">
        <v>57</v>
      </c>
      <c r="AU28" s="2" t="s">
        <v>57</v>
      </c>
      <c r="BI28" s="2" t="s">
        <v>57</v>
      </c>
      <c r="BU28" s="44">
        <f t="shared" si="0"/>
        <v>1</v>
      </c>
      <c r="BV28" s="61">
        <f t="shared" si="5"/>
        <v>1</v>
      </c>
      <c r="BW28" s="2" t="s">
        <v>236</v>
      </c>
      <c r="BX28" s="2" t="s">
        <v>236</v>
      </c>
      <c r="BY28" s="2" t="s">
        <v>118</v>
      </c>
      <c r="CE28" s="2">
        <v>6</v>
      </c>
      <c r="CF28" s="60">
        <v>20</v>
      </c>
      <c r="CJ28" s="2">
        <v>7</v>
      </c>
      <c r="CM28" s="2">
        <v>29</v>
      </c>
      <c r="CP28" s="2" t="s">
        <v>53</v>
      </c>
      <c r="DB28" s="44">
        <f t="shared" si="1"/>
        <v>1</v>
      </c>
      <c r="DG28" s="2" t="s">
        <v>53</v>
      </c>
      <c r="DJ28" s="73"/>
      <c r="EH28" s="44">
        <f t="shared" si="6"/>
        <v>1</v>
      </c>
      <c r="EI28" s="2"/>
      <c r="EK28" s="2" t="s">
        <v>53</v>
      </c>
      <c r="EM28" s="2" t="s">
        <v>53</v>
      </c>
      <c r="EW28" s="2" t="s">
        <v>53</v>
      </c>
      <c r="FN28" s="44">
        <f t="shared" si="7"/>
        <v>3</v>
      </c>
      <c r="FO28" s="2"/>
      <c r="GG28" s="2">
        <v>7</v>
      </c>
      <c r="GN28" s="2">
        <v>2</v>
      </c>
      <c r="GO28" s="2" t="s">
        <v>53</v>
      </c>
      <c r="GT28" s="44">
        <f t="shared" si="8"/>
        <v>1</v>
      </c>
      <c r="GY28" s="2" t="s">
        <v>53</v>
      </c>
      <c r="HZ28" s="44">
        <f t="shared" si="9"/>
        <v>1</v>
      </c>
      <c r="JF28" s="44">
        <f t="shared" si="10"/>
        <v>0</v>
      </c>
      <c r="KL28" s="44">
        <f t="shared" si="11"/>
        <v>0</v>
      </c>
      <c r="KQ28" s="4"/>
    </row>
    <row r="29" spans="1:303" x14ac:dyDescent="0.35">
      <c r="A29" s="2">
        <f t="shared" si="3"/>
        <v>26</v>
      </c>
      <c r="C29" s="86" t="s">
        <v>502</v>
      </c>
      <c r="D29" s="86" t="s">
        <v>80</v>
      </c>
      <c r="E29" s="116" t="s">
        <v>459</v>
      </c>
      <c r="I29" s="3">
        <f t="shared" si="2"/>
        <v>0</v>
      </c>
      <c r="J29" s="2"/>
      <c r="O29" s="2"/>
      <c r="P29" s="2"/>
      <c r="T29" s="2"/>
      <c r="AC29" s="2"/>
      <c r="AD29" s="2"/>
      <c r="AE29" s="2"/>
      <c r="AH29" s="2"/>
      <c r="AI29" s="2"/>
      <c r="AJ29" s="2"/>
      <c r="AO29" s="44">
        <f t="shared" si="4"/>
        <v>0</v>
      </c>
      <c r="AP29" s="2"/>
      <c r="AQ29" s="2" t="s">
        <v>9</v>
      </c>
      <c r="AR29" s="2" t="s">
        <v>53</v>
      </c>
      <c r="AT29" s="2" t="s">
        <v>57</v>
      </c>
      <c r="AU29" s="2" t="s">
        <v>57</v>
      </c>
      <c r="BA29" s="2" t="s">
        <v>53</v>
      </c>
      <c r="BF29" s="2" t="s">
        <v>53</v>
      </c>
      <c r="BI29" s="2" t="s">
        <v>57</v>
      </c>
      <c r="BU29" s="44">
        <f t="shared" si="0"/>
        <v>3</v>
      </c>
      <c r="BV29" s="61">
        <f t="shared" si="5"/>
        <v>3</v>
      </c>
      <c r="BW29" s="2" t="s">
        <v>236</v>
      </c>
      <c r="BX29" s="2" t="s">
        <v>236</v>
      </c>
      <c r="BY29" s="2" t="s">
        <v>118</v>
      </c>
      <c r="CE29" s="2">
        <v>4</v>
      </c>
      <c r="CF29" s="60">
        <v>20</v>
      </c>
      <c r="CJ29" s="2">
        <v>3</v>
      </c>
      <c r="CL29" s="2" t="s">
        <v>53</v>
      </c>
      <c r="CP29" s="2" t="s">
        <v>53</v>
      </c>
      <c r="CR29" s="2" t="s">
        <v>53</v>
      </c>
      <c r="CZ29" s="2" t="s">
        <v>53</v>
      </c>
      <c r="DB29" s="44">
        <f t="shared" si="1"/>
        <v>4</v>
      </c>
      <c r="DC29" s="2" t="s">
        <v>53</v>
      </c>
      <c r="DJ29" s="73"/>
      <c r="DM29" s="2" t="s">
        <v>53</v>
      </c>
      <c r="DN29" s="2" t="s">
        <v>53</v>
      </c>
      <c r="EH29" s="44">
        <f t="shared" si="6"/>
        <v>3</v>
      </c>
      <c r="EI29" s="2"/>
      <c r="EK29" s="2" t="s">
        <v>53</v>
      </c>
      <c r="EL29" s="2" t="s">
        <v>53</v>
      </c>
      <c r="EM29" s="2" t="s">
        <v>53</v>
      </c>
      <c r="ER29" s="2" t="s">
        <v>53</v>
      </c>
      <c r="EW29" s="2" t="s">
        <v>53</v>
      </c>
      <c r="EY29" s="2" t="s">
        <v>53</v>
      </c>
      <c r="FM29" s="2" t="s">
        <v>53</v>
      </c>
      <c r="FN29" s="44">
        <f t="shared" si="7"/>
        <v>7</v>
      </c>
      <c r="FO29" s="2" t="s">
        <v>53</v>
      </c>
      <c r="FP29" s="2" t="s">
        <v>53</v>
      </c>
      <c r="FV29" s="2" t="s">
        <v>53</v>
      </c>
      <c r="GG29" s="2">
        <v>3</v>
      </c>
      <c r="GK29" s="2" t="s">
        <v>53</v>
      </c>
      <c r="GN29" s="2">
        <v>0</v>
      </c>
      <c r="GT29" s="44">
        <f t="shared" si="8"/>
        <v>4</v>
      </c>
      <c r="GZ29" s="2" t="s">
        <v>53</v>
      </c>
      <c r="HI29" s="2" t="s">
        <v>53</v>
      </c>
      <c r="HZ29" s="44">
        <f t="shared" si="9"/>
        <v>2</v>
      </c>
      <c r="IA29" s="2" t="s">
        <v>53</v>
      </c>
      <c r="IB29" s="2" t="s">
        <v>53</v>
      </c>
      <c r="ID29" s="2" t="s">
        <v>53</v>
      </c>
      <c r="IS29" s="2" t="s">
        <v>53</v>
      </c>
      <c r="IV29" s="2" t="s">
        <v>53</v>
      </c>
      <c r="IX29" s="2" t="s">
        <v>53</v>
      </c>
      <c r="IY29" s="2" t="s">
        <v>53</v>
      </c>
      <c r="IZ29" s="2" t="s">
        <v>53</v>
      </c>
      <c r="JF29" s="44">
        <f t="shared" si="10"/>
        <v>8</v>
      </c>
      <c r="JH29" s="2" t="s">
        <v>53</v>
      </c>
      <c r="JI29" s="2" t="s">
        <v>53</v>
      </c>
      <c r="JM29" s="2" t="s">
        <v>53</v>
      </c>
      <c r="KL29" s="44">
        <f t="shared" si="11"/>
        <v>3</v>
      </c>
    </row>
    <row r="30" spans="1:303" s="13" customFormat="1" x14ac:dyDescent="0.35">
      <c r="A30" s="2">
        <f t="shared" si="3"/>
        <v>27</v>
      </c>
      <c r="B30" s="56"/>
      <c r="C30" s="88" t="s">
        <v>504</v>
      </c>
      <c r="D30" s="88" t="s">
        <v>80</v>
      </c>
      <c r="E30" s="169" t="s">
        <v>486</v>
      </c>
      <c r="F30" s="12"/>
      <c r="G30" s="12"/>
      <c r="H30" s="12"/>
      <c r="I30" s="3">
        <f t="shared" si="2"/>
        <v>0</v>
      </c>
      <c r="J30" s="12"/>
      <c r="M30" s="12"/>
      <c r="N30" s="12"/>
      <c r="O30" s="12"/>
      <c r="P30" s="12"/>
      <c r="T30" s="12"/>
      <c r="U30" s="12"/>
      <c r="V30" s="12"/>
      <c r="X30" s="12"/>
      <c r="AA30" s="12"/>
      <c r="AB30" s="12" t="s">
        <v>54</v>
      </c>
      <c r="AC30" s="12"/>
      <c r="AD30" s="12"/>
      <c r="AH30" s="12"/>
      <c r="AJ30" s="12"/>
      <c r="AO30" s="79">
        <f t="shared" si="4"/>
        <v>0</v>
      </c>
      <c r="AP30" s="12"/>
      <c r="AQ30" s="12" t="s">
        <v>9</v>
      </c>
      <c r="AR30" s="12" t="s">
        <v>9</v>
      </c>
      <c r="AS30" s="12"/>
      <c r="AT30" s="12" t="s">
        <v>57</v>
      </c>
      <c r="AU30" s="12" t="s">
        <v>57</v>
      </c>
      <c r="AV30" s="12"/>
      <c r="AW30" s="12"/>
      <c r="AX30" s="12"/>
      <c r="AY30" s="12"/>
      <c r="AZ30" s="12"/>
      <c r="BA30" s="12"/>
      <c r="BB30" s="12"/>
      <c r="BC30" s="12"/>
      <c r="BD30" s="12"/>
      <c r="BE30" s="12"/>
      <c r="BF30" s="12" t="s">
        <v>53</v>
      </c>
      <c r="BG30" s="12"/>
      <c r="BH30" s="12"/>
      <c r="BI30" s="12" t="s">
        <v>57</v>
      </c>
      <c r="BJ30" s="12"/>
      <c r="BK30" s="12"/>
      <c r="BL30" s="12"/>
      <c r="BM30" s="12"/>
      <c r="BN30" s="12" t="s">
        <v>53</v>
      </c>
      <c r="BO30" s="12"/>
      <c r="BP30" s="12"/>
      <c r="BQ30" s="12"/>
      <c r="BR30" s="12"/>
      <c r="BS30" s="12"/>
      <c r="BT30" s="12"/>
      <c r="BU30" s="79">
        <f t="shared" si="0"/>
        <v>2</v>
      </c>
      <c r="BV30" s="80">
        <f t="shared" si="5"/>
        <v>2</v>
      </c>
      <c r="BW30" s="12" t="s">
        <v>236</v>
      </c>
      <c r="BX30" s="12" t="s">
        <v>236</v>
      </c>
      <c r="BY30" s="12" t="s">
        <v>118</v>
      </c>
      <c r="BZ30" s="12"/>
      <c r="CA30" s="12"/>
      <c r="CB30" s="12"/>
      <c r="CC30" s="12"/>
      <c r="CD30" s="12"/>
      <c r="CE30" s="12">
        <v>5</v>
      </c>
      <c r="CF30" s="142">
        <v>20</v>
      </c>
      <c r="CG30" s="12"/>
      <c r="CH30" s="12"/>
      <c r="CI30" s="12"/>
      <c r="CJ30" s="12">
        <v>1</v>
      </c>
      <c r="CK30" s="12"/>
      <c r="CL30" s="12" t="s">
        <v>53</v>
      </c>
      <c r="CM30" s="12"/>
      <c r="CN30" s="12"/>
      <c r="CO30" s="12"/>
      <c r="CP30" s="12">
        <v>6</v>
      </c>
      <c r="CQ30" s="12"/>
      <c r="CR30" s="12"/>
      <c r="CS30" s="12"/>
      <c r="CT30" s="12"/>
      <c r="CU30" s="12"/>
      <c r="CV30" s="12"/>
      <c r="CW30" s="12"/>
      <c r="CX30" s="12"/>
      <c r="CY30" s="12"/>
      <c r="CZ30" s="12" t="s">
        <v>53</v>
      </c>
      <c r="DA30" s="12"/>
      <c r="DB30" s="79">
        <f t="shared" si="1"/>
        <v>2</v>
      </c>
      <c r="DC30" s="12" t="s">
        <v>53</v>
      </c>
      <c r="DD30" s="12"/>
      <c r="DE30" s="12"/>
      <c r="DF30" s="12" t="s">
        <v>53</v>
      </c>
      <c r="DG30" s="12"/>
      <c r="DH30" s="12"/>
      <c r="DI30" s="12"/>
      <c r="DJ30" s="11"/>
      <c r="DK30" s="12"/>
      <c r="DL30" s="12"/>
      <c r="DM30" s="12" t="s">
        <v>53</v>
      </c>
      <c r="DN30" s="12" t="s">
        <v>53</v>
      </c>
      <c r="DO30" s="12"/>
      <c r="DP30" s="12"/>
      <c r="DQ30" s="12"/>
      <c r="DR30" s="12"/>
      <c r="DS30" s="12"/>
      <c r="DT30" s="12"/>
      <c r="DU30" s="12"/>
      <c r="DV30" s="12"/>
      <c r="DW30" s="12"/>
      <c r="DX30" s="12"/>
      <c r="DY30" s="12"/>
      <c r="DZ30" s="12"/>
      <c r="EA30" s="12"/>
      <c r="EB30" s="12"/>
      <c r="EC30" s="12"/>
      <c r="ED30" s="12"/>
      <c r="EE30" s="12"/>
      <c r="EF30" s="12"/>
      <c r="EG30" s="12"/>
      <c r="EH30" s="79">
        <f t="shared" si="6"/>
        <v>4</v>
      </c>
      <c r="EI30" s="12"/>
      <c r="EJ30" s="12"/>
      <c r="EK30" s="12" t="s">
        <v>53</v>
      </c>
      <c r="EL30" s="12" t="s">
        <v>53</v>
      </c>
      <c r="EM30" s="12" t="s">
        <v>53</v>
      </c>
      <c r="EN30" s="12"/>
      <c r="EO30" s="12"/>
      <c r="EP30" s="12"/>
      <c r="EQ30" s="12"/>
      <c r="ER30" s="12"/>
      <c r="ES30" s="12"/>
      <c r="ET30" s="12"/>
      <c r="EU30" s="12"/>
      <c r="EV30" s="12"/>
      <c r="EW30" s="12"/>
      <c r="EX30" s="12"/>
      <c r="EY30" s="12" t="s">
        <v>53</v>
      </c>
      <c r="EZ30" s="12"/>
      <c r="FA30" s="12"/>
      <c r="FB30" s="12"/>
      <c r="FC30" s="12"/>
      <c r="FD30" s="12"/>
      <c r="FE30" s="12"/>
      <c r="FF30" s="12"/>
      <c r="FG30" s="12"/>
      <c r="FH30" s="12"/>
      <c r="FI30" s="12"/>
      <c r="FJ30" s="12"/>
      <c r="FK30" s="12"/>
      <c r="FL30" s="12"/>
      <c r="FM30" s="12" t="s">
        <v>53</v>
      </c>
      <c r="FN30" s="79">
        <f t="shared" si="7"/>
        <v>5</v>
      </c>
      <c r="FO30" s="12" t="s">
        <v>53</v>
      </c>
      <c r="FP30" s="12"/>
      <c r="FQ30" s="12"/>
      <c r="FR30" s="12"/>
      <c r="FS30" s="12" t="s">
        <v>53</v>
      </c>
      <c r="FT30" s="12"/>
      <c r="FU30" s="12"/>
      <c r="FV30" s="12"/>
      <c r="FW30" s="12"/>
      <c r="FX30" s="12"/>
      <c r="FY30" s="12"/>
      <c r="FZ30" s="12"/>
      <c r="GA30" s="12"/>
      <c r="GB30" s="12"/>
      <c r="GC30" s="12"/>
      <c r="GD30" s="12"/>
      <c r="GE30" s="12"/>
      <c r="GF30" s="12"/>
      <c r="GG30" s="12">
        <v>5</v>
      </c>
      <c r="GH30" s="12" t="s">
        <v>53</v>
      </c>
      <c r="GI30" s="12"/>
      <c r="GJ30" s="12"/>
      <c r="GK30" s="12" t="s">
        <v>53</v>
      </c>
      <c r="GL30" s="12"/>
      <c r="GM30" s="12"/>
      <c r="GN30" s="12" t="s">
        <v>53</v>
      </c>
      <c r="GO30" s="12"/>
      <c r="GP30" s="12"/>
      <c r="GQ30" s="12"/>
      <c r="GR30" s="12"/>
      <c r="GS30" s="12"/>
      <c r="GT30" s="79">
        <f t="shared" si="8"/>
        <v>5</v>
      </c>
      <c r="GU30" s="12"/>
      <c r="GV30" s="12"/>
      <c r="GW30" s="12"/>
      <c r="GX30" s="12" t="s">
        <v>53</v>
      </c>
      <c r="GY30" s="12"/>
      <c r="GZ30" s="12" t="s">
        <v>53</v>
      </c>
      <c r="HA30" s="12"/>
      <c r="HB30" s="12" t="s">
        <v>53</v>
      </c>
      <c r="HC30" s="12"/>
      <c r="HD30" s="12"/>
      <c r="HE30" s="12" t="s">
        <v>53</v>
      </c>
      <c r="HF30" s="12" t="s">
        <v>53</v>
      </c>
      <c r="HG30" s="12"/>
      <c r="HH30" s="12"/>
      <c r="HI30" s="12" t="s">
        <v>53</v>
      </c>
      <c r="HJ30" s="12"/>
      <c r="HK30" s="12"/>
      <c r="HL30" s="12"/>
      <c r="HM30" s="12"/>
      <c r="HN30" s="12"/>
      <c r="HO30" s="12"/>
      <c r="HP30" s="12"/>
      <c r="HQ30" s="12"/>
      <c r="HR30" s="12"/>
      <c r="HS30" s="12"/>
      <c r="HT30" s="12"/>
      <c r="HU30" s="12"/>
      <c r="HV30" s="12"/>
      <c r="HW30" s="12"/>
      <c r="HX30" s="12"/>
      <c r="HY30" s="12"/>
      <c r="HZ30" s="79">
        <f t="shared" si="9"/>
        <v>6</v>
      </c>
      <c r="IA30" s="12" t="s">
        <v>53</v>
      </c>
      <c r="IB30" s="12" t="s">
        <v>53</v>
      </c>
      <c r="IC30" s="12"/>
      <c r="ID30" s="12" t="s">
        <v>53</v>
      </c>
      <c r="IE30" s="12"/>
      <c r="IF30" s="12"/>
      <c r="IG30" s="12"/>
      <c r="IH30" s="12"/>
      <c r="II30" s="12"/>
      <c r="IJ30" s="12"/>
      <c r="IK30" s="12"/>
      <c r="IL30" s="12"/>
      <c r="IM30" s="12"/>
      <c r="IN30" s="12"/>
      <c r="IO30" s="12"/>
      <c r="IP30" s="12"/>
      <c r="IQ30" s="12"/>
      <c r="IR30" s="12"/>
      <c r="IS30" s="12" t="s">
        <v>53</v>
      </c>
      <c r="IT30" s="12"/>
      <c r="IU30" s="12"/>
      <c r="IV30" s="12" t="s">
        <v>53</v>
      </c>
      <c r="IW30" s="12"/>
      <c r="IX30" s="12" t="s">
        <v>53</v>
      </c>
      <c r="IY30" s="12" t="s">
        <v>53</v>
      </c>
      <c r="IZ30" s="12" t="s">
        <v>53</v>
      </c>
      <c r="JA30" s="12"/>
      <c r="JB30" s="12"/>
      <c r="JC30" s="12"/>
      <c r="JD30" s="12"/>
      <c r="JE30" s="12"/>
      <c r="JF30" s="79">
        <f t="shared" si="10"/>
        <v>8</v>
      </c>
      <c r="JG30" s="12"/>
      <c r="JH30" s="12" t="s">
        <v>53</v>
      </c>
      <c r="JI30" s="12" t="s">
        <v>53</v>
      </c>
      <c r="JJ30" s="12"/>
      <c r="JK30" s="12"/>
      <c r="JL30" s="12" t="s">
        <v>53</v>
      </c>
      <c r="JM30" s="12" t="s">
        <v>53</v>
      </c>
      <c r="JN30" s="12"/>
      <c r="JO30" s="12"/>
      <c r="JP30" s="12"/>
      <c r="JQ30" s="12"/>
      <c r="JR30" s="12"/>
      <c r="JS30" s="12"/>
      <c r="JT30" s="12"/>
      <c r="JU30" s="12"/>
      <c r="JV30" s="12"/>
      <c r="JW30" s="12"/>
      <c r="JX30" s="12"/>
      <c r="JY30" s="12"/>
      <c r="JZ30" s="12"/>
      <c r="KA30" s="12"/>
      <c r="KB30" s="12"/>
      <c r="KC30" s="12"/>
      <c r="KD30" s="12"/>
      <c r="KE30" s="12"/>
      <c r="KF30" s="12"/>
      <c r="KG30" s="12"/>
      <c r="KH30" s="12"/>
      <c r="KI30" s="12"/>
      <c r="KJ30" s="12"/>
      <c r="KK30" s="12"/>
      <c r="KL30" s="79">
        <f t="shared" si="11"/>
        <v>4</v>
      </c>
    </row>
    <row r="31" spans="1:303" s="13" customFormat="1" x14ac:dyDescent="0.35">
      <c r="A31" s="2">
        <f t="shared" si="3"/>
        <v>28</v>
      </c>
      <c r="B31" s="56"/>
      <c r="C31" s="88" t="s">
        <v>503</v>
      </c>
      <c r="D31" s="88" t="s">
        <v>80</v>
      </c>
      <c r="E31" s="116" t="s">
        <v>492</v>
      </c>
      <c r="F31" s="12"/>
      <c r="G31" s="12"/>
      <c r="H31" s="12"/>
      <c r="I31" s="3">
        <f t="shared" si="2"/>
        <v>0</v>
      </c>
      <c r="J31" s="12"/>
      <c r="M31" s="12"/>
      <c r="N31" s="12"/>
      <c r="O31" s="12"/>
      <c r="P31" s="12"/>
      <c r="T31" s="12"/>
      <c r="U31" s="12"/>
      <c r="V31" s="12"/>
      <c r="X31" s="12" t="s">
        <v>53</v>
      </c>
      <c r="AA31" s="12"/>
      <c r="AB31" s="12"/>
      <c r="AC31" s="12"/>
      <c r="AD31" s="12"/>
      <c r="AH31" s="12"/>
      <c r="AJ31" s="12" t="s">
        <v>54</v>
      </c>
      <c r="AO31" s="79"/>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79"/>
      <c r="BV31" s="80"/>
      <c r="BW31" s="12"/>
      <c r="BX31" s="12"/>
      <c r="BY31" s="12"/>
      <c r="BZ31" s="12"/>
      <c r="CA31" s="12"/>
      <c r="CB31" s="12"/>
      <c r="CC31" s="12"/>
      <c r="CD31" s="12"/>
      <c r="CE31" s="12"/>
      <c r="CF31" s="142"/>
      <c r="CG31" s="12"/>
      <c r="CH31" s="12"/>
      <c r="CI31" s="12"/>
      <c r="CJ31" s="12"/>
      <c r="CK31" s="12"/>
      <c r="CL31" s="12"/>
      <c r="CM31" s="12"/>
      <c r="CN31" s="12"/>
      <c r="CO31" s="12"/>
      <c r="CP31" s="12"/>
      <c r="CQ31" s="12"/>
      <c r="CR31" s="12"/>
      <c r="CS31" s="12"/>
      <c r="CT31" s="12"/>
      <c r="CU31" s="12"/>
      <c r="CV31" s="12"/>
      <c r="CW31" s="12"/>
      <c r="CX31" s="12"/>
      <c r="CY31" s="12"/>
      <c r="CZ31" s="12"/>
      <c r="DA31" s="12"/>
      <c r="DB31" s="79"/>
      <c r="DC31" s="12"/>
      <c r="DD31" s="12"/>
      <c r="DE31" s="12"/>
      <c r="DF31" s="12"/>
      <c r="DG31" s="12"/>
      <c r="DH31" s="12"/>
      <c r="DI31" s="12"/>
      <c r="DJ31" s="11"/>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79"/>
      <c r="EI31" s="12"/>
      <c r="EJ31" s="12"/>
      <c r="EK31" s="12"/>
      <c r="EL31" s="12"/>
      <c r="EM31" s="12"/>
      <c r="EN31" s="12"/>
      <c r="EO31" s="12"/>
      <c r="EP31" s="12"/>
      <c r="EQ31" s="12"/>
      <c r="ER31" s="12"/>
      <c r="ES31" s="12"/>
      <c r="ET31" s="12"/>
      <c r="EU31" s="12"/>
      <c r="EV31" s="12"/>
      <c r="EW31" s="12"/>
      <c r="EX31" s="12"/>
      <c r="EY31" s="12"/>
      <c r="EZ31" s="12"/>
      <c r="FA31" s="12"/>
      <c r="FB31" s="12"/>
      <c r="FC31" s="12"/>
      <c r="FD31" s="12"/>
      <c r="FE31" s="12"/>
      <c r="FF31" s="12"/>
      <c r="FG31" s="12"/>
      <c r="FH31" s="12"/>
      <c r="FI31" s="12"/>
      <c r="FJ31" s="12"/>
      <c r="FK31" s="12"/>
      <c r="FL31" s="12"/>
      <c r="FM31" s="12"/>
      <c r="FN31" s="79"/>
      <c r="FO31" s="12"/>
      <c r="FP31" s="12"/>
      <c r="FQ31" s="12"/>
      <c r="FR31" s="12"/>
      <c r="FS31" s="12"/>
      <c r="FT31" s="12"/>
      <c r="FU31" s="12"/>
      <c r="FV31" s="12"/>
      <c r="FW31" s="12"/>
      <c r="FX31" s="12"/>
      <c r="FY31" s="12"/>
      <c r="FZ31" s="12"/>
      <c r="GA31" s="12"/>
      <c r="GB31" s="12"/>
      <c r="GC31" s="12"/>
      <c r="GD31" s="12"/>
      <c r="GE31" s="12"/>
      <c r="GF31" s="12"/>
      <c r="GG31" s="12"/>
      <c r="GH31" s="12"/>
      <c r="GI31" s="12"/>
      <c r="GJ31" s="12"/>
      <c r="GK31" s="12"/>
      <c r="GL31" s="12"/>
      <c r="GM31" s="12"/>
      <c r="GN31" s="12"/>
      <c r="GO31" s="12"/>
      <c r="GP31" s="12"/>
      <c r="GQ31" s="12"/>
      <c r="GR31" s="12"/>
      <c r="GS31" s="12"/>
      <c r="GT31" s="79"/>
      <c r="GU31" s="12"/>
      <c r="GV31" s="12"/>
      <c r="GW31" s="12"/>
      <c r="GX31" s="12"/>
      <c r="GY31" s="12"/>
      <c r="GZ31" s="12"/>
      <c r="HA31" s="12"/>
      <c r="HB31" s="12"/>
      <c r="HC31" s="12"/>
      <c r="HD31" s="12"/>
      <c r="HE31" s="12"/>
      <c r="HF31" s="12"/>
      <c r="HG31" s="12"/>
      <c r="HH31" s="12"/>
      <c r="HI31" s="12"/>
      <c r="HJ31" s="12"/>
      <c r="HK31" s="12"/>
      <c r="HL31" s="12"/>
      <c r="HM31" s="12"/>
      <c r="HN31" s="12"/>
      <c r="HO31" s="12"/>
      <c r="HP31" s="12"/>
      <c r="HQ31" s="12"/>
      <c r="HR31" s="12"/>
      <c r="HS31" s="12"/>
      <c r="HT31" s="12"/>
      <c r="HU31" s="12"/>
      <c r="HV31" s="12"/>
      <c r="HW31" s="12"/>
      <c r="HX31" s="12"/>
      <c r="HY31" s="12"/>
      <c r="HZ31" s="79"/>
      <c r="IA31" s="12"/>
      <c r="IB31" s="12"/>
      <c r="IC31" s="12"/>
      <c r="ID31" s="12"/>
      <c r="IE31" s="12"/>
      <c r="IF31" s="12"/>
      <c r="IG31" s="12"/>
      <c r="IH31" s="12"/>
      <c r="II31" s="12"/>
      <c r="IJ31" s="12"/>
      <c r="IK31" s="12"/>
      <c r="IL31" s="12"/>
      <c r="IM31" s="12"/>
      <c r="IN31" s="12"/>
      <c r="IO31" s="12"/>
      <c r="IP31" s="12"/>
      <c r="IQ31" s="12"/>
      <c r="IR31" s="12"/>
      <c r="IS31" s="12"/>
      <c r="IT31" s="12"/>
      <c r="IU31" s="12"/>
      <c r="IV31" s="12"/>
      <c r="IW31" s="12"/>
      <c r="IX31" s="12"/>
      <c r="IY31" s="12"/>
      <c r="IZ31" s="12"/>
      <c r="JA31" s="12"/>
      <c r="JB31" s="12"/>
      <c r="JC31" s="12"/>
      <c r="JD31" s="12"/>
      <c r="JE31" s="12"/>
      <c r="JF31" s="79"/>
      <c r="JG31" s="12"/>
      <c r="JH31" s="12"/>
      <c r="JI31" s="12"/>
      <c r="JJ31" s="12"/>
      <c r="JK31" s="12"/>
      <c r="JL31" s="12"/>
      <c r="JM31" s="12"/>
      <c r="JN31" s="12"/>
      <c r="JO31" s="12"/>
      <c r="JP31" s="12"/>
      <c r="JQ31" s="12"/>
      <c r="JR31" s="12"/>
      <c r="JS31" s="12"/>
      <c r="JT31" s="12"/>
      <c r="JU31" s="12"/>
      <c r="JV31" s="12"/>
      <c r="JW31" s="12"/>
      <c r="JX31" s="12"/>
      <c r="JY31" s="12"/>
      <c r="JZ31" s="12"/>
      <c r="KA31" s="12"/>
      <c r="KB31" s="12"/>
      <c r="KC31" s="12"/>
      <c r="KD31" s="12"/>
      <c r="KE31" s="12"/>
      <c r="KF31" s="12"/>
      <c r="KG31" s="12"/>
      <c r="KH31" s="12"/>
      <c r="KI31" s="12"/>
      <c r="KJ31" s="12"/>
      <c r="KK31" s="12"/>
      <c r="KL31" s="79"/>
    </row>
    <row r="32" spans="1:303" x14ac:dyDescent="0.35">
      <c r="A32" s="2">
        <f t="shared" si="3"/>
        <v>29</v>
      </c>
      <c r="C32" s="86" t="s">
        <v>502</v>
      </c>
      <c r="D32" s="88" t="s">
        <v>80</v>
      </c>
      <c r="E32" s="116" t="s">
        <v>466</v>
      </c>
      <c r="I32" s="3">
        <f t="shared" si="2"/>
        <v>0</v>
      </c>
      <c r="J32" s="2"/>
      <c r="O32" s="2"/>
      <c r="P32" s="2"/>
      <c r="T32" s="2"/>
      <c r="V32" s="2" t="s">
        <v>54</v>
      </c>
      <c r="AC32" s="2"/>
      <c r="AD32" s="2"/>
      <c r="AE32" s="2"/>
      <c r="AH32" s="2"/>
      <c r="AI32" s="2"/>
      <c r="AJ32" s="2" t="s">
        <v>53</v>
      </c>
      <c r="AO32" s="44">
        <f t="shared" si="4"/>
        <v>1</v>
      </c>
      <c r="AP32" s="2"/>
      <c r="AQ32" s="2" t="s">
        <v>9</v>
      </c>
      <c r="AR32" s="2" t="s">
        <v>9</v>
      </c>
      <c r="AT32" s="2" t="s">
        <v>57</v>
      </c>
      <c r="AU32" s="2" t="s">
        <v>57</v>
      </c>
      <c r="BI32" s="2" t="s">
        <v>57</v>
      </c>
      <c r="BL32" s="2" t="s">
        <v>53</v>
      </c>
      <c r="BU32" s="44">
        <f t="shared" si="0"/>
        <v>1</v>
      </c>
      <c r="BV32" s="61">
        <f t="shared" si="5"/>
        <v>2</v>
      </c>
      <c r="BW32" s="2" t="s">
        <v>236</v>
      </c>
      <c r="BX32" s="2" t="s">
        <v>236</v>
      </c>
      <c r="BY32" s="2" t="s">
        <v>118</v>
      </c>
      <c r="CE32" s="2">
        <v>3</v>
      </c>
      <c r="CF32" s="60">
        <v>20</v>
      </c>
      <c r="CJ32" s="2">
        <v>5</v>
      </c>
      <c r="CL32" s="2" t="s">
        <v>53</v>
      </c>
      <c r="CM32" s="2" t="s">
        <v>53</v>
      </c>
      <c r="CP32" s="2" t="s">
        <v>53</v>
      </c>
      <c r="CY32" s="2" t="s">
        <v>53</v>
      </c>
      <c r="DB32" s="44">
        <f t="shared" si="1"/>
        <v>4</v>
      </c>
      <c r="DC32" s="2" t="s">
        <v>53</v>
      </c>
      <c r="DF32" s="2" t="s">
        <v>53</v>
      </c>
      <c r="DG32" s="2" t="s">
        <v>53</v>
      </c>
      <c r="DJ32" s="73"/>
      <c r="EH32" s="44">
        <f t="shared" si="6"/>
        <v>3</v>
      </c>
      <c r="EI32" s="2"/>
      <c r="EK32" s="2" t="s">
        <v>53</v>
      </c>
      <c r="EL32" s="2" t="s">
        <v>54</v>
      </c>
      <c r="FM32" s="2" t="s">
        <v>53</v>
      </c>
      <c r="FN32" s="44">
        <f t="shared" si="7"/>
        <v>2</v>
      </c>
      <c r="FO32" s="2"/>
      <c r="FV32" s="2" t="s">
        <v>53</v>
      </c>
      <c r="GG32" s="2" t="s">
        <v>53</v>
      </c>
      <c r="GH32" s="2" t="s">
        <v>53</v>
      </c>
      <c r="GN32" s="2">
        <v>2</v>
      </c>
      <c r="GO32" s="2" t="s">
        <v>53</v>
      </c>
      <c r="GT32" s="44">
        <f t="shared" si="8"/>
        <v>4</v>
      </c>
      <c r="GX32" s="2" t="s">
        <v>53</v>
      </c>
      <c r="HB32" s="2" t="s">
        <v>53</v>
      </c>
      <c r="HI32" s="2" t="s">
        <v>53</v>
      </c>
      <c r="HZ32" s="44">
        <f t="shared" si="9"/>
        <v>3</v>
      </c>
      <c r="ID32" s="2" t="s">
        <v>53</v>
      </c>
      <c r="IK32" s="2" t="s">
        <v>53</v>
      </c>
      <c r="IS32" s="2" t="s">
        <v>53</v>
      </c>
      <c r="IV32" s="2" t="s">
        <v>53</v>
      </c>
      <c r="IY32" s="2" t="s">
        <v>53</v>
      </c>
      <c r="IZ32" s="2" t="s">
        <v>53</v>
      </c>
      <c r="JF32" s="44">
        <f t="shared" si="10"/>
        <v>6</v>
      </c>
      <c r="JI32" s="2" t="s">
        <v>53</v>
      </c>
      <c r="JL32" s="2" t="s">
        <v>53</v>
      </c>
      <c r="KL32" s="44">
        <f t="shared" si="11"/>
        <v>2</v>
      </c>
    </row>
    <row r="33" spans="1:301" x14ac:dyDescent="0.35">
      <c r="A33" s="2">
        <f t="shared" si="3"/>
        <v>30</v>
      </c>
      <c r="C33" s="86" t="s">
        <v>503</v>
      </c>
      <c r="D33" s="88" t="s">
        <v>80</v>
      </c>
      <c r="E33" s="165" t="s">
        <v>455</v>
      </c>
      <c r="I33" s="3">
        <f t="shared" si="2"/>
        <v>0</v>
      </c>
      <c r="J33" s="2"/>
      <c r="O33" s="2"/>
      <c r="P33" s="2"/>
      <c r="T33" s="2"/>
      <c r="AC33" s="2"/>
      <c r="AD33" s="2"/>
      <c r="AE33" s="2"/>
      <c r="AH33" s="2"/>
      <c r="AJ33" s="2"/>
      <c r="AO33" s="44">
        <f t="shared" si="4"/>
        <v>0</v>
      </c>
      <c r="AP33" s="2"/>
      <c r="AQ33" s="2" t="s">
        <v>9</v>
      </c>
      <c r="AR33" s="2" t="s">
        <v>9</v>
      </c>
      <c r="AT33" s="2" t="s">
        <v>57</v>
      </c>
      <c r="AU33" s="2" t="s">
        <v>57</v>
      </c>
      <c r="BI33" s="2" t="s">
        <v>57</v>
      </c>
      <c r="BU33" s="44">
        <f t="shared" si="0"/>
        <v>0</v>
      </c>
      <c r="BV33" s="61">
        <f t="shared" si="5"/>
        <v>0</v>
      </c>
      <c r="BW33" s="2" t="s">
        <v>236</v>
      </c>
      <c r="BX33" s="2" t="s">
        <v>236</v>
      </c>
      <c r="BY33" s="2" t="s">
        <v>118</v>
      </c>
      <c r="CE33" s="2">
        <v>5</v>
      </c>
      <c r="CF33" s="60">
        <v>20</v>
      </c>
      <c r="CJ33" s="2">
        <v>6</v>
      </c>
      <c r="CM33" s="2">
        <v>28</v>
      </c>
      <c r="CP33" s="2">
        <v>7</v>
      </c>
      <c r="DB33" s="44">
        <f t="shared" si="1"/>
        <v>0</v>
      </c>
      <c r="DJ33" s="73"/>
      <c r="EH33" s="44">
        <f t="shared" si="6"/>
        <v>0</v>
      </c>
      <c r="EI33" s="2"/>
      <c r="FN33" s="44">
        <f t="shared" si="7"/>
        <v>0</v>
      </c>
      <c r="FO33" s="2"/>
      <c r="GG33" s="2">
        <v>7</v>
      </c>
      <c r="GN33" s="2">
        <v>2</v>
      </c>
      <c r="GT33" s="44">
        <f t="shared" si="8"/>
        <v>0</v>
      </c>
      <c r="HZ33" s="44">
        <f t="shared" si="9"/>
        <v>0</v>
      </c>
      <c r="JF33" s="44">
        <f t="shared" si="10"/>
        <v>0</v>
      </c>
      <c r="KL33" s="44">
        <f t="shared" si="11"/>
        <v>0</v>
      </c>
    </row>
    <row r="34" spans="1:301" x14ac:dyDescent="0.35">
      <c r="A34" s="2">
        <f t="shared" si="3"/>
        <v>31</v>
      </c>
      <c r="C34" s="86" t="s">
        <v>503</v>
      </c>
      <c r="D34" s="88" t="s">
        <v>80</v>
      </c>
      <c r="E34" s="116" t="s">
        <v>457</v>
      </c>
      <c r="I34" s="3">
        <f t="shared" si="2"/>
        <v>0</v>
      </c>
      <c r="J34" s="2"/>
      <c r="O34" s="2"/>
      <c r="P34" s="2"/>
      <c r="T34" s="2"/>
      <c r="AC34" s="2" t="s">
        <v>53</v>
      </c>
      <c r="AD34" s="2"/>
      <c r="AE34" s="2"/>
      <c r="AH34" s="2"/>
      <c r="AJ34" s="2"/>
      <c r="AO34" s="44">
        <f t="shared" si="4"/>
        <v>1</v>
      </c>
      <c r="AP34" s="2"/>
      <c r="AQ34" s="2" t="s">
        <v>9</v>
      </c>
      <c r="AR34" s="2" t="s">
        <v>9</v>
      </c>
      <c r="AT34" s="2" t="s">
        <v>57</v>
      </c>
      <c r="AU34" s="2" t="s">
        <v>57</v>
      </c>
      <c r="BI34" s="2" t="s">
        <v>57</v>
      </c>
      <c r="BU34" s="44">
        <f t="shared" si="0"/>
        <v>0</v>
      </c>
      <c r="BV34" s="61">
        <f t="shared" si="5"/>
        <v>1</v>
      </c>
      <c r="BW34" s="2" t="s">
        <v>236</v>
      </c>
      <c r="BX34" s="2" t="s">
        <v>236</v>
      </c>
      <c r="BY34" s="2" t="s">
        <v>118</v>
      </c>
      <c r="CE34" s="2">
        <v>7</v>
      </c>
      <c r="CF34" s="60">
        <v>20</v>
      </c>
      <c r="CI34" s="2" t="s">
        <v>53</v>
      </c>
      <c r="CJ34" s="2">
        <v>7</v>
      </c>
      <c r="CL34" s="2" t="s">
        <v>53</v>
      </c>
      <c r="CM34" s="2">
        <v>30</v>
      </c>
      <c r="CP34" s="2" t="s">
        <v>53</v>
      </c>
      <c r="CX34" s="2" t="s">
        <v>53</v>
      </c>
      <c r="DB34" s="44">
        <f t="shared" si="1"/>
        <v>4</v>
      </c>
      <c r="DJ34" s="73"/>
      <c r="EH34" s="44">
        <f t="shared" si="6"/>
        <v>0</v>
      </c>
      <c r="EI34" s="2"/>
      <c r="EK34" s="2" t="s">
        <v>53</v>
      </c>
      <c r="EW34" s="2" t="s">
        <v>53</v>
      </c>
      <c r="FM34" s="2" t="s">
        <v>53</v>
      </c>
      <c r="FN34" s="44">
        <f t="shared" si="7"/>
        <v>3</v>
      </c>
      <c r="FO34" s="2"/>
      <c r="GG34" s="2" t="s">
        <v>53</v>
      </c>
      <c r="GN34" s="2" t="s">
        <v>53</v>
      </c>
      <c r="GT34" s="44">
        <f t="shared" si="8"/>
        <v>2</v>
      </c>
      <c r="GX34" s="2" t="s">
        <v>53</v>
      </c>
      <c r="GY34" s="2" t="s">
        <v>54</v>
      </c>
      <c r="HZ34" s="44">
        <f t="shared" si="9"/>
        <v>1</v>
      </c>
      <c r="IA34" s="2" t="s">
        <v>53</v>
      </c>
      <c r="IB34" s="2" t="s">
        <v>53</v>
      </c>
      <c r="JF34" s="44">
        <f t="shared" si="10"/>
        <v>2</v>
      </c>
      <c r="JI34" s="2" t="s">
        <v>53</v>
      </c>
      <c r="KL34" s="44">
        <f t="shared" si="11"/>
        <v>1</v>
      </c>
      <c r="KN34">
        <v>25000</v>
      </c>
      <c r="KO34" s="18">
        <f>KN34*72</f>
        <v>1800000</v>
      </c>
    </row>
    <row r="35" spans="1:301" x14ac:dyDescent="0.35">
      <c r="A35" s="2">
        <f t="shared" si="3"/>
        <v>32</v>
      </c>
      <c r="C35" s="86" t="s">
        <v>504</v>
      </c>
      <c r="D35" s="88" t="s">
        <v>80</v>
      </c>
      <c r="E35" s="116" t="s">
        <v>461</v>
      </c>
      <c r="I35" s="3">
        <f t="shared" si="2"/>
        <v>0</v>
      </c>
      <c r="J35" s="2"/>
      <c r="O35" s="2"/>
      <c r="P35" s="2"/>
      <c r="T35" s="2"/>
      <c r="AB35" s="2" t="s">
        <v>53</v>
      </c>
      <c r="AC35" s="2"/>
      <c r="AD35" s="2"/>
      <c r="AE35" s="2"/>
      <c r="AH35" s="2"/>
      <c r="AJ35" s="2"/>
      <c r="AO35" s="44">
        <f t="shared" si="4"/>
        <v>1</v>
      </c>
      <c r="AP35" s="2"/>
      <c r="AQ35" s="2" t="s">
        <v>9</v>
      </c>
      <c r="AR35" s="2" t="s">
        <v>9</v>
      </c>
      <c r="AT35" s="2" t="s">
        <v>57</v>
      </c>
      <c r="AU35" s="2" t="s">
        <v>57</v>
      </c>
      <c r="BI35" s="2" t="s">
        <v>57</v>
      </c>
      <c r="BU35" s="44">
        <f t="shared" si="0"/>
        <v>0</v>
      </c>
      <c r="BV35" s="61">
        <f t="shared" si="5"/>
        <v>1</v>
      </c>
      <c r="BW35" s="2" t="s">
        <v>236</v>
      </c>
      <c r="BX35" s="2" t="s">
        <v>236</v>
      </c>
      <c r="BY35" s="2" t="s">
        <v>118</v>
      </c>
      <c r="CE35" s="2">
        <v>2</v>
      </c>
      <c r="CF35" s="60">
        <v>20</v>
      </c>
      <c r="CI35" s="2" t="s">
        <v>53</v>
      </c>
      <c r="CJ35" s="2">
        <v>2</v>
      </c>
      <c r="CK35" s="2" t="s">
        <v>53</v>
      </c>
      <c r="CL35" s="2" t="s">
        <v>53</v>
      </c>
      <c r="CP35" s="2">
        <v>12</v>
      </c>
      <c r="CX35" s="2" t="s">
        <v>53</v>
      </c>
      <c r="DB35" s="44">
        <f t="shared" si="1"/>
        <v>4</v>
      </c>
      <c r="DJ35" s="73"/>
      <c r="EH35" s="44">
        <f t="shared" si="6"/>
        <v>0</v>
      </c>
      <c r="EI35" s="2"/>
      <c r="FM35" s="2" t="s">
        <v>53</v>
      </c>
      <c r="FN35" s="44">
        <f t="shared" si="7"/>
        <v>1</v>
      </c>
      <c r="FO35" s="2"/>
      <c r="FV35" s="2" t="s">
        <v>53</v>
      </c>
      <c r="GG35" s="2" t="s">
        <v>53</v>
      </c>
      <c r="GN35" s="2" t="s">
        <v>53</v>
      </c>
      <c r="GT35" s="44">
        <f t="shared" si="8"/>
        <v>3</v>
      </c>
      <c r="HE35" s="2" t="s">
        <v>53</v>
      </c>
      <c r="HZ35" s="44">
        <f t="shared" si="9"/>
        <v>1</v>
      </c>
      <c r="JF35" s="44">
        <f t="shared" si="10"/>
        <v>0</v>
      </c>
      <c r="JI35" s="2" t="s">
        <v>53</v>
      </c>
      <c r="KL35" s="44">
        <f t="shared" si="11"/>
        <v>1</v>
      </c>
    </row>
    <row r="36" spans="1:301" x14ac:dyDescent="0.35">
      <c r="A36" s="2">
        <f t="shared" si="3"/>
        <v>33</v>
      </c>
      <c r="C36" s="86" t="s">
        <v>504</v>
      </c>
      <c r="D36" s="88" t="s">
        <v>80</v>
      </c>
      <c r="E36" s="133" t="s">
        <v>464</v>
      </c>
      <c r="I36" s="3">
        <f t="shared" si="2"/>
        <v>0</v>
      </c>
      <c r="J36" s="2"/>
      <c r="O36" s="2"/>
      <c r="P36" s="2"/>
      <c r="T36" s="2"/>
      <c r="AC36" s="2"/>
      <c r="AD36" s="2"/>
      <c r="AE36" s="2"/>
      <c r="AH36" s="2"/>
      <c r="AJ36" s="2"/>
      <c r="AO36" s="44">
        <f t="shared" si="4"/>
        <v>0</v>
      </c>
      <c r="AP36" s="2"/>
      <c r="AQ36" s="2" t="s">
        <v>9</v>
      </c>
      <c r="AR36" s="2" t="s">
        <v>9</v>
      </c>
      <c r="AT36" s="2" t="s">
        <v>57</v>
      </c>
      <c r="AU36" s="2" t="s">
        <v>57</v>
      </c>
      <c r="AZ36" s="2" t="s">
        <v>53</v>
      </c>
      <c r="BI36" s="2" t="s">
        <v>57</v>
      </c>
      <c r="BU36" s="44">
        <f t="shared" si="0"/>
        <v>1</v>
      </c>
      <c r="BV36" s="61">
        <f t="shared" si="5"/>
        <v>1</v>
      </c>
      <c r="BW36" s="2" t="s">
        <v>236</v>
      </c>
      <c r="BX36" s="2" t="s">
        <v>236</v>
      </c>
      <c r="BY36" s="2" t="s">
        <v>118</v>
      </c>
      <c r="CE36" s="2">
        <v>4</v>
      </c>
      <c r="CF36" s="60">
        <v>20</v>
      </c>
      <c r="CJ36" s="2">
        <v>3</v>
      </c>
      <c r="CM36" s="2">
        <v>30</v>
      </c>
      <c r="CP36" s="2" t="s">
        <v>53</v>
      </c>
      <c r="DB36" s="44">
        <f t="shared" si="1"/>
        <v>1</v>
      </c>
      <c r="DJ36" s="73"/>
      <c r="EH36" s="44">
        <f t="shared" si="6"/>
        <v>0</v>
      </c>
      <c r="EI36" s="2"/>
      <c r="FN36" s="44">
        <f t="shared" si="7"/>
        <v>0</v>
      </c>
      <c r="FO36" s="2"/>
      <c r="GG36" s="2">
        <v>5</v>
      </c>
      <c r="GN36" s="2" t="s">
        <v>53</v>
      </c>
      <c r="GT36" s="44">
        <f t="shared" si="8"/>
        <v>1</v>
      </c>
      <c r="GX36" s="2" t="s">
        <v>53</v>
      </c>
      <c r="HZ36" s="44">
        <f t="shared" si="9"/>
        <v>1</v>
      </c>
      <c r="IZ36" s="2" t="s">
        <v>53</v>
      </c>
      <c r="JF36" s="44">
        <f t="shared" si="10"/>
        <v>1</v>
      </c>
      <c r="KL36" s="44">
        <f t="shared" si="11"/>
        <v>0</v>
      </c>
    </row>
    <row r="37" spans="1:301" x14ac:dyDescent="0.35">
      <c r="A37" s="2">
        <f t="shared" si="3"/>
        <v>34</v>
      </c>
      <c r="C37" s="86" t="s">
        <v>504</v>
      </c>
      <c r="D37" s="88" t="s">
        <v>80</v>
      </c>
      <c r="E37" s="116" t="s">
        <v>465</v>
      </c>
      <c r="I37" s="3">
        <f t="shared" si="2"/>
        <v>0</v>
      </c>
      <c r="J37" s="2"/>
      <c r="O37" s="2"/>
      <c r="P37" s="2"/>
      <c r="T37" s="2"/>
      <c r="AC37" s="2"/>
      <c r="AD37" s="2"/>
      <c r="AE37" s="2"/>
      <c r="AH37" s="2"/>
      <c r="AJ37" s="2"/>
      <c r="AO37" s="44">
        <f t="shared" si="4"/>
        <v>0</v>
      </c>
      <c r="AP37" s="2"/>
      <c r="AQ37" s="2" t="s">
        <v>9</v>
      </c>
      <c r="AR37" s="2" t="s">
        <v>9</v>
      </c>
      <c r="AT37" s="2" t="s">
        <v>57</v>
      </c>
      <c r="AU37" s="2" t="s">
        <v>57</v>
      </c>
      <c r="BE37" s="2" t="s">
        <v>53</v>
      </c>
      <c r="BI37" s="2" t="s">
        <v>57</v>
      </c>
      <c r="BU37" s="44">
        <f t="shared" si="0"/>
        <v>1</v>
      </c>
      <c r="BV37" s="61">
        <f t="shared" si="5"/>
        <v>1</v>
      </c>
      <c r="BW37" s="2" t="s">
        <v>236</v>
      </c>
      <c r="BX37" s="2" t="s">
        <v>236</v>
      </c>
      <c r="BY37" s="2" t="s">
        <v>118</v>
      </c>
      <c r="CE37" s="2">
        <v>4</v>
      </c>
      <c r="CF37" s="60">
        <v>20</v>
      </c>
      <c r="CJ37" s="2">
        <v>5</v>
      </c>
      <c r="CM37" s="2" t="s">
        <v>53</v>
      </c>
      <c r="CP37" s="2">
        <v>9</v>
      </c>
      <c r="DB37" s="44">
        <f t="shared" si="1"/>
        <v>1</v>
      </c>
      <c r="DJ37" s="73"/>
      <c r="DM37" s="2" t="s">
        <v>53</v>
      </c>
      <c r="EH37" s="44">
        <f t="shared" si="6"/>
        <v>1</v>
      </c>
      <c r="EI37" s="2"/>
      <c r="EK37" s="2" t="s">
        <v>53</v>
      </c>
      <c r="EL37" s="2" t="s">
        <v>53</v>
      </c>
      <c r="EM37" s="2" t="s">
        <v>53</v>
      </c>
      <c r="ER37" s="2" t="s">
        <v>53</v>
      </c>
      <c r="FE37" s="2" t="s">
        <v>53</v>
      </c>
      <c r="FM37" s="2" t="s">
        <v>53</v>
      </c>
      <c r="FN37" s="44">
        <f t="shared" si="7"/>
        <v>6</v>
      </c>
      <c r="FO37" s="2" t="s">
        <v>53</v>
      </c>
      <c r="FP37" s="2" t="s">
        <v>53</v>
      </c>
      <c r="FV37" s="2" t="s">
        <v>53</v>
      </c>
      <c r="GB37" s="2" t="s">
        <v>53</v>
      </c>
      <c r="GG37" s="2" t="s">
        <v>53</v>
      </c>
      <c r="GN37" s="2" t="s">
        <v>53</v>
      </c>
      <c r="GO37" s="2" t="s">
        <v>54</v>
      </c>
      <c r="GT37" s="44">
        <f t="shared" si="8"/>
        <v>6</v>
      </c>
      <c r="HE37" s="2" t="s">
        <v>53</v>
      </c>
      <c r="HZ37" s="44">
        <f t="shared" si="9"/>
        <v>1</v>
      </c>
      <c r="ID37" s="2" t="s">
        <v>53</v>
      </c>
      <c r="IS37" s="2" t="s">
        <v>53</v>
      </c>
      <c r="JF37" s="44">
        <f t="shared" si="10"/>
        <v>2</v>
      </c>
      <c r="JL37" s="2" t="s">
        <v>53</v>
      </c>
      <c r="KL37" s="44">
        <f t="shared" si="11"/>
        <v>1</v>
      </c>
    </row>
    <row r="38" spans="1:301" x14ac:dyDescent="0.35">
      <c r="A38" s="2">
        <f t="shared" si="3"/>
        <v>35</v>
      </c>
      <c r="C38" s="86" t="s">
        <v>505</v>
      </c>
      <c r="D38" s="88" t="s">
        <v>80</v>
      </c>
      <c r="E38" s="116" t="s">
        <v>493</v>
      </c>
      <c r="I38" s="3">
        <f t="shared" si="2"/>
        <v>0</v>
      </c>
      <c r="J38" s="2"/>
      <c r="O38" s="2"/>
      <c r="P38" s="2"/>
      <c r="T38" s="2"/>
      <c r="X38" s="2" t="s">
        <v>53</v>
      </c>
      <c r="AC38" s="2"/>
      <c r="AD38" s="2"/>
      <c r="AE38" s="2"/>
      <c r="AH38" s="2"/>
      <c r="AJ38" s="2"/>
      <c r="AO38" s="44"/>
      <c r="AP38" s="2"/>
      <c r="BU38" s="44"/>
      <c r="BV38" s="61"/>
      <c r="BW38" s="2"/>
      <c r="CF38" s="60"/>
      <c r="DB38" s="44"/>
      <c r="DJ38" s="73"/>
      <c r="EH38" s="44"/>
      <c r="EI38" s="2"/>
      <c r="FN38" s="44"/>
      <c r="FO38" s="2"/>
      <c r="GT38" s="44"/>
      <c r="HZ38" s="44"/>
      <c r="JF38" s="44"/>
      <c r="KL38" s="44"/>
    </row>
    <row r="39" spans="1:301" x14ac:dyDescent="0.35">
      <c r="A39" s="2">
        <f t="shared" si="3"/>
        <v>36</v>
      </c>
      <c r="C39" s="86" t="s">
        <v>505</v>
      </c>
      <c r="D39" s="88" t="s">
        <v>80</v>
      </c>
      <c r="E39" s="133" t="s">
        <v>500</v>
      </c>
      <c r="I39" s="3">
        <f t="shared" si="2"/>
        <v>0</v>
      </c>
      <c r="J39" s="2"/>
      <c r="O39" s="2"/>
      <c r="P39" s="2"/>
      <c r="T39" s="2"/>
      <c r="AC39" s="2"/>
      <c r="AD39" s="2"/>
      <c r="AE39" s="2"/>
      <c r="AH39" s="2"/>
      <c r="AJ39" s="2"/>
      <c r="AO39" s="44">
        <f t="shared" si="4"/>
        <v>0</v>
      </c>
      <c r="AP39" s="2"/>
      <c r="AQ39" s="2" t="s">
        <v>9</v>
      </c>
      <c r="AR39" s="2" t="s">
        <v>9</v>
      </c>
      <c r="AT39" s="2" t="s">
        <v>57</v>
      </c>
      <c r="AU39" s="2" t="s">
        <v>57</v>
      </c>
      <c r="BI39" s="2" t="s">
        <v>57</v>
      </c>
      <c r="BU39" s="44">
        <f t="shared" si="0"/>
        <v>0</v>
      </c>
      <c r="BV39" s="61">
        <f t="shared" si="5"/>
        <v>0</v>
      </c>
      <c r="BW39" s="2" t="s">
        <v>236</v>
      </c>
      <c r="BX39" s="2" t="s">
        <v>236</v>
      </c>
      <c r="BY39" s="2" t="s">
        <v>118</v>
      </c>
      <c r="CE39" s="2">
        <v>5</v>
      </c>
      <c r="CF39" s="60">
        <v>20</v>
      </c>
      <c r="CI39" s="2" t="s">
        <v>53</v>
      </c>
      <c r="CJ39" s="2">
        <v>3</v>
      </c>
      <c r="CM39" s="2">
        <v>30</v>
      </c>
      <c r="CP39" s="2">
        <v>10</v>
      </c>
      <c r="CQ39" s="2" t="s">
        <v>53</v>
      </c>
      <c r="DB39" s="44">
        <f t="shared" si="1"/>
        <v>2</v>
      </c>
      <c r="DJ39" s="73"/>
      <c r="EH39" s="44">
        <f t="shared" si="6"/>
        <v>0</v>
      </c>
      <c r="EI39" s="2"/>
      <c r="FN39" s="44">
        <f t="shared" si="7"/>
        <v>0</v>
      </c>
      <c r="FO39" s="2"/>
      <c r="FV39" s="2" t="s">
        <v>53</v>
      </c>
      <c r="GG39" s="2">
        <v>3</v>
      </c>
      <c r="GH39" s="2" t="s">
        <v>53</v>
      </c>
      <c r="GN39" s="2">
        <v>1</v>
      </c>
      <c r="GT39" s="44">
        <f t="shared" si="8"/>
        <v>2</v>
      </c>
      <c r="HI39" s="2" t="s">
        <v>53</v>
      </c>
      <c r="HZ39" s="44">
        <f t="shared" si="9"/>
        <v>1</v>
      </c>
      <c r="IV39" s="2" t="s">
        <v>53</v>
      </c>
      <c r="JF39" s="44">
        <f t="shared" si="10"/>
        <v>1</v>
      </c>
      <c r="KL39" s="44">
        <f t="shared" si="11"/>
        <v>0</v>
      </c>
    </row>
    <row r="40" spans="1:301" s="15" customFormat="1" ht="15" thickBot="1" x14ac:dyDescent="0.4">
      <c r="A40" s="14">
        <f t="shared" si="3"/>
        <v>37</v>
      </c>
      <c r="B40" s="54"/>
      <c r="C40" s="89" t="s">
        <v>505</v>
      </c>
      <c r="D40" s="89" t="s">
        <v>80</v>
      </c>
      <c r="E40" s="150" t="s">
        <v>460</v>
      </c>
      <c r="F40" s="14"/>
      <c r="G40" s="14"/>
      <c r="H40" s="14"/>
      <c r="I40" s="16">
        <f t="shared" si="2"/>
        <v>0</v>
      </c>
      <c r="J40" s="14"/>
      <c r="M40" s="14"/>
      <c r="N40" s="14"/>
      <c r="O40" s="14"/>
      <c r="P40" s="14"/>
      <c r="T40" s="14"/>
      <c r="U40" s="14"/>
      <c r="V40" s="14"/>
      <c r="X40" s="14"/>
      <c r="AA40" s="14"/>
      <c r="AB40" s="14"/>
      <c r="AC40" s="14"/>
      <c r="AD40" s="14"/>
      <c r="AE40" s="14"/>
      <c r="AH40" s="14"/>
      <c r="AJ40" s="14"/>
      <c r="AO40" s="45">
        <f t="shared" si="4"/>
        <v>0</v>
      </c>
      <c r="AP40" s="14"/>
      <c r="AQ40" s="14" t="s">
        <v>9</v>
      </c>
      <c r="AR40" s="14" t="s">
        <v>9</v>
      </c>
      <c r="AS40" s="14"/>
      <c r="AT40" s="14" t="s">
        <v>57</v>
      </c>
      <c r="AU40" s="14" t="s">
        <v>57</v>
      </c>
      <c r="AV40" s="14"/>
      <c r="AW40" s="14"/>
      <c r="AX40" s="14"/>
      <c r="AY40" s="14"/>
      <c r="AZ40" s="14"/>
      <c r="BA40" s="14"/>
      <c r="BB40" s="14"/>
      <c r="BC40" s="14"/>
      <c r="BD40" s="14"/>
      <c r="BE40" s="14"/>
      <c r="BF40" s="14"/>
      <c r="BG40" s="14"/>
      <c r="BH40" s="14"/>
      <c r="BI40" s="14" t="s">
        <v>57</v>
      </c>
      <c r="BJ40" s="14"/>
      <c r="BK40" s="14"/>
      <c r="BL40" s="14"/>
      <c r="BM40" s="14"/>
      <c r="BN40" s="14"/>
      <c r="BO40" s="14"/>
      <c r="BP40" s="14"/>
      <c r="BQ40" s="14"/>
      <c r="BR40" s="14"/>
      <c r="BS40" s="14"/>
      <c r="BT40" s="14"/>
      <c r="BU40" s="45">
        <f t="shared" si="0"/>
        <v>0</v>
      </c>
      <c r="BV40" s="62">
        <f t="shared" si="5"/>
        <v>0</v>
      </c>
      <c r="BW40" s="14" t="s">
        <v>236</v>
      </c>
      <c r="BX40" s="14" t="s">
        <v>236</v>
      </c>
      <c r="BY40" s="14" t="s">
        <v>118</v>
      </c>
      <c r="BZ40" s="14"/>
      <c r="CA40" s="14"/>
      <c r="CB40" s="14"/>
      <c r="CC40" s="14"/>
      <c r="CD40" s="14"/>
      <c r="CE40" s="14">
        <v>6</v>
      </c>
      <c r="CF40" s="78">
        <v>20</v>
      </c>
      <c r="CG40" s="14"/>
      <c r="CH40" s="14"/>
      <c r="CI40" s="14"/>
      <c r="CJ40" s="14">
        <v>10</v>
      </c>
      <c r="CK40" s="14"/>
      <c r="CL40" s="14"/>
      <c r="CM40" s="14"/>
      <c r="CN40" s="14"/>
      <c r="CO40" s="14"/>
      <c r="CP40" s="14">
        <v>12</v>
      </c>
      <c r="CQ40" s="14"/>
      <c r="CR40" s="14"/>
      <c r="CS40" s="14"/>
      <c r="CT40" s="14"/>
      <c r="CU40" s="14"/>
      <c r="CV40" s="14"/>
      <c r="CW40" s="14"/>
      <c r="CX40" s="14"/>
      <c r="CY40" s="14"/>
      <c r="CZ40" s="14"/>
      <c r="DA40" s="14"/>
      <c r="DB40" s="45">
        <f t="shared" si="1"/>
        <v>0</v>
      </c>
      <c r="DC40" s="14"/>
      <c r="DD40" s="14"/>
      <c r="DE40" s="14"/>
      <c r="DF40" s="14"/>
      <c r="DG40" s="14"/>
      <c r="DH40" s="14"/>
      <c r="DI40" s="14"/>
      <c r="DJ40" s="75"/>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45">
        <f t="shared" si="6"/>
        <v>0</v>
      </c>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45">
        <f t="shared" si="7"/>
        <v>0</v>
      </c>
      <c r="FO40" s="14"/>
      <c r="FP40" s="14"/>
      <c r="FQ40" s="14"/>
      <c r="FR40" s="14"/>
      <c r="FS40" s="14"/>
      <c r="FT40" s="14"/>
      <c r="FU40" s="14"/>
      <c r="FV40" s="14"/>
      <c r="FW40" s="14"/>
      <c r="FX40" s="14"/>
      <c r="FY40" s="14"/>
      <c r="FZ40" s="14"/>
      <c r="GA40" s="14"/>
      <c r="GB40" s="14"/>
      <c r="GC40" s="14"/>
      <c r="GD40" s="14"/>
      <c r="GE40" s="14"/>
      <c r="GF40" s="14"/>
      <c r="GG40" s="14">
        <v>10</v>
      </c>
      <c r="GH40" s="14"/>
      <c r="GI40" s="14"/>
      <c r="GJ40" s="14"/>
      <c r="GK40" s="14"/>
      <c r="GL40" s="14"/>
      <c r="GM40" s="14"/>
      <c r="GN40" s="14">
        <v>5</v>
      </c>
      <c r="GO40" s="14"/>
      <c r="GP40" s="14"/>
      <c r="GQ40" s="14"/>
      <c r="GR40" s="14"/>
      <c r="GS40" s="14"/>
      <c r="GT40" s="45">
        <f t="shared" si="8"/>
        <v>0</v>
      </c>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45">
        <f t="shared" si="9"/>
        <v>0</v>
      </c>
      <c r="IA40" s="14"/>
      <c r="IB40" s="14"/>
      <c r="IC40" s="14"/>
      <c r="ID40" s="14"/>
      <c r="IE40" s="14"/>
      <c r="IF40" s="14"/>
      <c r="IG40" s="14"/>
      <c r="IH40" s="14"/>
      <c r="II40" s="14"/>
      <c r="IJ40" s="14"/>
      <c r="IK40" s="14"/>
      <c r="IL40" s="14"/>
      <c r="IM40" s="14"/>
      <c r="IN40" s="14"/>
      <c r="IO40" s="14"/>
      <c r="IP40" s="14"/>
      <c r="IQ40" s="14"/>
      <c r="IR40" s="14"/>
      <c r="IS40" s="14"/>
      <c r="IT40" s="14"/>
      <c r="IU40" s="14"/>
      <c r="IV40" s="14"/>
      <c r="IW40" s="14"/>
      <c r="IX40" s="14"/>
      <c r="IY40" s="14"/>
      <c r="IZ40" s="14"/>
      <c r="JA40" s="14"/>
      <c r="JB40" s="14"/>
      <c r="JC40" s="14"/>
      <c r="JD40" s="14"/>
      <c r="JE40" s="14"/>
      <c r="JF40" s="45">
        <f t="shared" si="10"/>
        <v>0</v>
      </c>
      <c r="JG40" s="14"/>
      <c r="JH40" s="14"/>
      <c r="JI40" s="14"/>
      <c r="JJ40" s="14"/>
      <c r="JK40" s="14"/>
      <c r="JL40" s="14"/>
      <c r="JM40" s="14"/>
      <c r="JN40" s="14"/>
      <c r="JO40" s="14"/>
      <c r="JP40" s="14"/>
      <c r="JQ40" s="14"/>
      <c r="JR40" s="14"/>
      <c r="JS40" s="14"/>
      <c r="JT40" s="14"/>
      <c r="JU40" s="14"/>
      <c r="JV40" s="14"/>
      <c r="JW40" s="14"/>
      <c r="JX40" s="14"/>
      <c r="JY40" s="14"/>
      <c r="JZ40" s="14"/>
      <c r="KA40" s="14"/>
      <c r="KB40" s="14"/>
      <c r="KC40" s="14"/>
      <c r="KD40" s="14"/>
      <c r="KE40" s="14"/>
      <c r="KF40" s="14"/>
      <c r="KG40" s="14"/>
      <c r="KH40" s="14"/>
      <c r="KI40" s="14"/>
      <c r="KJ40" s="14"/>
      <c r="KK40" s="14"/>
      <c r="KL40" s="45">
        <f t="shared" si="11"/>
        <v>0</v>
      </c>
    </row>
    <row r="41" spans="1:301" x14ac:dyDescent="0.35">
      <c r="E41" s="116"/>
      <c r="J41" s="2"/>
      <c r="O41" s="2"/>
      <c r="P41" s="2"/>
      <c r="T41" s="2"/>
      <c r="AC41" s="2"/>
      <c r="AD41" s="2"/>
      <c r="AE41" s="2"/>
      <c r="AH41" s="2"/>
      <c r="AJ41" s="2"/>
      <c r="AO41" s="44"/>
      <c r="AP41" s="2"/>
      <c r="BU41" s="44"/>
      <c r="BV41" s="61"/>
      <c r="BW41" s="2"/>
      <c r="CF41" s="60"/>
      <c r="DB41" s="44"/>
      <c r="DJ41" s="73"/>
      <c r="EH41" s="44"/>
      <c r="EI41" s="2"/>
      <c r="EJ41" s="26"/>
      <c r="FN41" s="44"/>
      <c r="FO41" s="2"/>
      <c r="FP41" s="26"/>
      <c r="GT41" s="44"/>
      <c r="GU41" s="26"/>
      <c r="HZ41" s="44"/>
      <c r="JF41" s="44"/>
      <c r="KL41" s="44"/>
    </row>
    <row r="42" spans="1:301" x14ac:dyDescent="0.35">
      <c r="E42" s="116"/>
      <c r="J42" s="2"/>
      <c r="O42" s="2"/>
      <c r="P42" s="2"/>
      <c r="T42" s="2"/>
      <c r="AC42" s="2"/>
      <c r="AD42" s="2"/>
      <c r="AE42" s="2"/>
      <c r="AH42" s="2"/>
      <c r="AJ42" s="2"/>
      <c r="AO42" s="44"/>
      <c r="AP42" s="2"/>
      <c r="BU42" s="44"/>
      <c r="BV42" s="61"/>
      <c r="BW42" s="2"/>
      <c r="CF42" s="60"/>
      <c r="DB42" s="44"/>
      <c r="DJ42" s="73"/>
      <c r="EH42" s="44"/>
      <c r="EI42" s="2"/>
      <c r="FN42" s="44"/>
      <c r="FO42" s="2"/>
      <c r="GT42" s="44"/>
      <c r="HZ42" s="44"/>
      <c r="JF42" s="44"/>
      <c r="KL42" s="44"/>
    </row>
    <row r="43" spans="1:301" x14ac:dyDescent="0.35">
      <c r="E43" s="116" t="s">
        <v>518</v>
      </c>
      <c r="J43" s="2"/>
      <c r="O43" s="2"/>
      <c r="P43" s="2"/>
      <c r="T43" s="2"/>
      <c r="AC43" s="2"/>
      <c r="AD43" s="2"/>
      <c r="AE43" s="2"/>
      <c r="AH43" s="2"/>
      <c r="AJ43" s="2"/>
      <c r="AO43" s="44"/>
      <c r="AP43" s="2"/>
      <c r="BU43" s="44"/>
      <c r="BV43" s="61"/>
      <c r="BW43" s="2"/>
      <c r="CF43" s="60"/>
      <c r="DB43" s="44"/>
      <c r="DJ43" s="73"/>
      <c r="EH43" s="44"/>
      <c r="EI43" s="2"/>
      <c r="FN43" s="44"/>
      <c r="FO43" s="2"/>
      <c r="GT43" s="44"/>
      <c r="HZ43" s="44"/>
      <c r="JF43" s="44"/>
      <c r="KL43" s="44"/>
    </row>
    <row r="44" spans="1:301" x14ac:dyDescent="0.35">
      <c r="E44" s="116" t="s">
        <v>519</v>
      </c>
      <c r="J44" s="2"/>
      <c r="O44" s="2"/>
      <c r="P44" s="2"/>
      <c r="T44" s="2"/>
      <c r="AC44" s="2"/>
      <c r="AD44" s="2"/>
      <c r="AE44" s="2"/>
      <c r="AH44" s="2"/>
      <c r="AJ44" s="2"/>
      <c r="AO44" s="44"/>
      <c r="AP44" s="2"/>
      <c r="BU44" s="44"/>
      <c r="BV44" s="61"/>
      <c r="BW44" s="2"/>
      <c r="CF44" s="60"/>
      <c r="DB44" s="44"/>
      <c r="DJ44" s="73"/>
      <c r="EH44" s="44"/>
      <c r="EI44" s="2"/>
      <c r="FN44" s="44"/>
      <c r="FO44" s="2"/>
      <c r="GT44" s="44"/>
      <c r="HZ44" s="44"/>
      <c r="JF44" s="44"/>
      <c r="KL44" s="44"/>
    </row>
    <row r="45" spans="1:301" x14ac:dyDescent="0.35">
      <c r="E45" s="116" t="s">
        <v>520</v>
      </c>
      <c r="J45" s="2"/>
      <c r="O45" s="2"/>
      <c r="P45" s="2"/>
      <c r="T45" s="2"/>
      <c r="AC45" s="2"/>
      <c r="AD45" s="2"/>
      <c r="AE45" s="2"/>
      <c r="AH45" s="2"/>
      <c r="AJ45" s="2"/>
      <c r="AO45" s="44"/>
      <c r="AP45" s="2"/>
      <c r="BU45" s="44"/>
      <c r="BV45" s="61"/>
      <c r="BW45" s="2"/>
      <c r="CF45" s="60"/>
      <c r="DB45" s="44"/>
      <c r="DJ45" s="73"/>
      <c r="EH45" s="44"/>
      <c r="EI45" s="2"/>
      <c r="FN45" s="44"/>
      <c r="FO45" s="2"/>
      <c r="GT45" s="44"/>
      <c r="HZ45" s="44"/>
      <c r="JF45" s="44"/>
      <c r="KL45" s="44"/>
    </row>
    <row r="46" spans="1:301" x14ac:dyDescent="0.35">
      <c r="C46" s="90"/>
      <c r="D46" s="90"/>
      <c r="E46" s="116"/>
      <c r="DJ46" s="73"/>
      <c r="EI46" s="2"/>
      <c r="FN46" s="44"/>
      <c r="FO46" s="2"/>
      <c r="GT46" s="44"/>
      <c r="HZ46" s="44"/>
      <c r="JF46" s="44"/>
      <c r="KL46" s="44"/>
    </row>
    <row r="47" spans="1:301" x14ac:dyDescent="0.35">
      <c r="C47" s="90"/>
      <c r="D47" s="90"/>
      <c r="DJ47" s="73"/>
      <c r="EI47" s="2"/>
      <c r="FN47" s="44"/>
      <c r="FO47" s="2"/>
      <c r="GT47" s="44"/>
      <c r="HZ47" s="44"/>
      <c r="JF47" s="44"/>
      <c r="KL47" s="44"/>
    </row>
    <row r="48" spans="1:301" x14ac:dyDescent="0.35">
      <c r="A48" s="2">
        <f>A4+1</f>
        <v>2</v>
      </c>
      <c r="C48" s="86" t="s">
        <v>501</v>
      </c>
      <c r="D48" s="86" t="s">
        <v>79</v>
      </c>
      <c r="E48" s="133" t="s">
        <v>473</v>
      </c>
      <c r="F48" s="2" t="s">
        <v>53</v>
      </c>
      <c r="G48" s="2" t="s">
        <v>53</v>
      </c>
      <c r="I48" s="3">
        <f>COUNTIF(F48:H48,"p")</f>
        <v>0</v>
      </c>
      <c r="J48" s="2"/>
      <c r="O48" s="2"/>
      <c r="P48" s="2"/>
      <c r="T48" s="2"/>
      <c r="AC48" s="2"/>
      <c r="AD48" s="2"/>
      <c r="AE48" s="2"/>
      <c r="AH48" s="2"/>
      <c r="AI48" s="2"/>
      <c r="AJ48" s="2"/>
      <c r="AO48" s="44">
        <f>COUNTIF(J48:AN48,"a")</f>
        <v>0</v>
      </c>
      <c r="AP48" s="2"/>
      <c r="AQ48" s="2" t="s">
        <v>9</v>
      </c>
      <c r="AR48" s="2" t="s">
        <v>9</v>
      </c>
      <c r="AS48" s="2" t="s">
        <v>53</v>
      </c>
      <c r="AT48" s="2" t="s">
        <v>57</v>
      </c>
      <c r="AU48" s="2" t="s">
        <v>57</v>
      </c>
      <c r="BA48" s="2" t="s">
        <v>53</v>
      </c>
      <c r="BI48" s="2" t="s">
        <v>57</v>
      </c>
      <c r="BU48" s="44">
        <f>COUNTIF(AP48:BT48,"a")</f>
        <v>2</v>
      </c>
      <c r="BV48" s="61">
        <f>BU48+AO48</f>
        <v>2</v>
      </c>
      <c r="BW48" s="2" t="s">
        <v>236</v>
      </c>
      <c r="BX48" s="2" t="s">
        <v>236</v>
      </c>
      <c r="BY48" s="2" t="s">
        <v>118</v>
      </c>
      <c r="CE48" s="2" t="s">
        <v>53</v>
      </c>
      <c r="CF48" s="2" t="s">
        <v>53</v>
      </c>
      <c r="CJ48" s="2">
        <v>3</v>
      </c>
      <c r="CM48" s="2">
        <v>19</v>
      </c>
      <c r="CP48" s="2">
        <v>9</v>
      </c>
      <c r="CX48" s="2" t="s">
        <v>53</v>
      </c>
      <c r="DB48" s="44">
        <f>COUNTIF(BW48:DA48,"a")</f>
        <v>3</v>
      </c>
      <c r="DJ48" s="73"/>
      <c r="DN48" s="2" t="s">
        <v>53</v>
      </c>
      <c r="EH48" s="44">
        <f>COUNTIF(DA48:EG48,"a")</f>
        <v>1</v>
      </c>
      <c r="EI48" s="2"/>
      <c r="EL48" s="2" t="s">
        <v>53</v>
      </c>
      <c r="EM48" s="2" t="s">
        <v>53</v>
      </c>
      <c r="ES48" s="2" t="s">
        <v>53</v>
      </c>
      <c r="FM48" s="2" t="s">
        <v>53</v>
      </c>
      <c r="FN48" s="44">
        <f>COUNTIF(EI48:FM48,"a")</f>
        <v>4</v>
      </c>
      <c r="FO48" s="2" t="s">
        <v>53</v>
      </c>
      <c r="FP48" s="2" t="s">
        <v>53</v>
      </c>
      <c r="FV48" s="2" t="s">
        <v>53</v>
      </c>
      <c r="GG48" s="2">
        <v>10</v>
      </c>
      <c r="GK48" s="2" t="s">
        <v>53</v>
      </c>
      <c r="GN48" s="2">
        <v>2</v>
      </c>
      <c r="GQ48" s="2" t="s">
        <v>53</v>
      </c>
      <c r="GT48" s="44">
        <f>COUNTIF(FO48:GS48,"a")</f>
        <v>5</v>
      </c>
      <c r="GY48" s="2" t="s">
        <v>53</v>
      </c>
      <c r="HZ48" s="44">
        <f>COUNTIF(GT48:HY48,"a")</f>
        <v>1</v>
      </c>
      <c r="JF48" s="44">
        <f>COUNTIF(HW48:JE48,"a")</f>
        <v>0</v>
      </c>
      <c r="KL48" s="44">
        <f>COUNTIF(JC48:KK48,"a")</f>
        <v>0</v>
      </c>
    </row>
    <row r="49" spans="1:301" x14ac:dyDescent="0.35">
      <c r="A49" s="2">
        <f>A21+1</f>
        <v>19</v>
      </c>
      <c r="D49" s="86" t="s">
        <v>79</v>
      </c>
      <c r="E49" s="103" t="s">
        <v>471</v>
      </c>
      <c r="I49" s="3">
        <f>COUNTIF(F49:H49,"p")</f>
        <v>0</v>
      </c>
      <c r="J49" s="2"/>
      <c r="O49" s="2"/>
      <c r="P49" s="2"/>
      <c r="T49" s="2"/>
      <c r="AC49" s="2"/>
      <c r="AD49" s="2"/>
      <c r="AE49" s="2"/>
      <c r="AH49" s="2"/>
      <c r="AI49" s="2"/>
      <c r="AJ49" s="2"/>
      <c r="AO49" s="44">
        <f>COUNTIF(J49:AN49,"a")</f>
        <v>0</v>
      </c>
      <c r="AP49" s="2"/>
      <c r="AQ49" s="2" t="s">
        <v>9</v>
      </c>
      <c r="AR49" s="2" t="s">
        <v>9</v>
      </c>
      <c r="AT49" s="2" t="s">
        <v>57</v>
      </c>
      <c r="AU49" s="2" t="s">
        <v>57</v>
      </c>
      <c r="AX49" s="2" t="s">
        <v>53</v>
      </c>
      <c r="BA49" s="2" t="s">
        <v>53</v>
      </c>
      <c r="BI49" s="2" t="s">
        <v>57</v>
      </c>
      <c r="BU49" s="44">
        <f>COUNTIF(AP49:BT49,"a")</f>
        <v>2</v>
      </c>
      <c r="BV49" s="61">
        <f>BU49+AO49</f>
        <v>2</v>
      </c>
      <c r="BW49" s="2" t="s">
        <v>236</v>
      </c>
      <c r="BX49" s="2" t="s">
        <v>236</v>
      </c>
      <c r="BY49" s="2" t="s">
        <v>118</v>
      </c>
      <c r="CE49" s="2">
        <v>4</v>
      </c>
      <c r="CF49" s="2" t="s">
        <v>53</v>
      </c>
      <c r="CI49" s="2" t="s">
        <v>53</v>
      </c>
      <c r="CJ49" s="2">
        <v>3</v>
      </c>
      <c r="CL49" s="2" t="s">
        <v>53</v>
      </c>
      <c r="CM49" s="2" t="s">
        <v>54</v>
      </c>
      <c r="CP49" s="2">
        <v>9</v>
      </c>
      <c r="CQ49" s="2" t="s">
        <v>53</v>
      </c>
      <c r="CY49" s="2" t="s">
        <v>53</v>
      </c>
      <c r="DB49" s="44">
        <f>COUNTIF(BW49:DA49,"a")</f>
        <v>5</v>
      </c>
      <c r="DC49" s="2" t="s">
        <v>53</v>
      </c>
      <c r="DG49" s="2" t="s">
        <v>53</v>
      </c>
      <c r="DJ49" s="73"/>
      <c r="DM49" s="2" t="s">
        <v>53</v>
      </c>
      <c r="EH49" s="44">
        <f>COUNTIF(DA49:EG49,"a")</f>
        <v>3</v>
      </c>
      <c r="EI49" s="2"/>
      <c r="EK49" s="2" t="s">
        <v>53</v>
      </c>
      <c r="EP49" s="2" t="s">
        <v>53</v>
      </c>
      <c r="EW49" s="2" t="s">
        <v>53</v>
      </c>
      <c r="EY49" s="2" t="s">
        <v>53</v>
      </c>
      <c r="FM49" s="2" t="s">
        <v>53</v>
      </c>
      <c r="FN49" s="44">
        <f>COUNTIF(EI49:FM49,"a")</f>
        <v>5</v>
      </c>
      <c r="FO49" s="2"/>
      <c r="FP49" s="2" t="s">
        <v>53</v>
      </c>
      <c r="GA49" s="2" t="s">
        <v>53</v>
      </c>
      <c r="GC49" s="2" t="s">
        <v>53</v>
      </c>
      <c r="GG49" s="2">
        <v>10</v>
      </c>
      <c r="GH49" s="2" t="s">
        <v>53</v>
      </c>
      <c r="GK49" s="2" t="s">
        <v>53</v>
      </c>
      <c r="GN49" s="2">
        <v>1</v>
      </c>
      <c r="GQ49" s="2" t="s">
        <v>53</v>
      </c>
      <c r="GT49" s="44">
        <f>COUNTIF(FO49:GS49,"a")</f>
        <v>6</v>
      </c>
      <c r="HI49" s="2" t="s">
        <v>53</v>
      </c>
      <c r="HZ49" s="44">
        <f>COUNTIF(GT49:HY49,"a")</f>
        <v>1</v>
      </c>
      <c r="ID49" s="2" t="s">
        <v>53</v>
      </c>
      <c r="IV49" s="2" t="s">
        <v>53</v>
      </c>
      <c r="IY49" s="2" t="s">
        <v>53</v>
      </c>
      <c r="IZ49" s="2" t="s">
        <v>54</v>
      </c>
      <c r="JF49" s="44">
        <f>COUNTIF(HW49:JE49,"a")</f>
        <v>3</v>
      </c>
      <c r="JH49" s="2" t="s">
        <v>53</v>
      </c>
      <c r="JI49" s="2" t="s">
        <v>53</v>
      </c>
      <c r="KL49" s="44">
        <f>COUNTIF(JC49:KK49,"a")</f>
        <v>2</v>
      </c>
    </row>
    <row r="50" spans="1:301" s="15" customFormat="1" ht="15" thickBot="1" x14ac:dyDescent="0.4">
      <c r="A50" s="14">
        <f>A49+1</f>
        <v>20</v>
      </c>
      <c r="B50" s="54"/>
      <c r="C50" s="89"/>
      <c r="D50" s="89" t="s">
        <v>79</v>
      </c>
      <c r="E50" s="150" t="s">
        <v>478</v>
      </c>
      <c r="F50" s="14"/>
      <c r="G50" s="14"/>
      <c r="H50" s="14"/>
      <c r="I50" s="16">
        <f>COUNTIF(F50:H50,"p")</f>
        <v>0</v>
      </c>
      <c r="J50" s="14"/>
      <c r="M50" s="14"/>
      <c r="N50" s="14"/>
      <c r="O50" s="14"/>
      <c r="P50" s="14"/>
      <c r="T50" s="14"/>
      <c r="U50" s="14"/>
      <c r="V50" s="14"/>
      <c r="X50" s="14"/>
      <c r="AA50" s="14"/>
      <c r="AB50" s="14"/>
      <c r="AC50" s="14"/>
      <c r="AD50" s="14"/>
      <c r="AE50" s="14"/>
      <c r="AH50" s="14"/>
      <c r="AI50" s="14"/>
      <c r="AJ50" s="14"/>
      <c r="AO50" s="45">
        <f>COUNTIF(J50:AN50,"a")</f>
        <v>0</v>
      </c>
      <c r="AP50" s="14"/>
      <c r="AQ50" s="14" t="s">
        <v>9</v>
      </c>
      <c r="AR50" s="14" t="s">
        <v>9</v>
      </c>
      <c r="AS50" s="14" t="s">
        <v>53</v>
      </c>
      <c r="AT50" s="14" t="s">
        <v>57</v>
      </c>
      <c r="AU50" s="14" t="s">
        <v>57</v>
      </c>
      <c r="AV50" s="14"/>
      <c r="AW50" s="14"/>
      <c r="AX50" s="14"/>
      <c r="AY50" s="14"/>
      <c r="AZ50" s="14"/>
      <c r="BA50" s="14"/>
      <c r="BB50" s="14"/>
      <c r="BC50" s="14"/>
      <c r="BD50" s="14"/>
      <c r="BE50" s="14"/>
      <c r="BF50" s="14"/>
      <c r="BG50" s="14"/>
      <c r="BH50" s="14"/>
      <c r="BI50" s="14" t="s">
        <v>57</v>
      </c>
      <c r="BJ50" s="14"/>
      <c r="BK50" s="14"/>
      <c r="BL50" s="14"/>
      <c r="BM50" s="14"/>
      <c r="BN50" s="14"/>
      <c r="BO50" s="14"/>
      <c r="BP50" s="14"/>
      <c r="BQ50" s="14"/>
      <c r="BR50" s="14"/>
      <c r="BS50" s="14"/>
      <c r="BT50" s="14"/>
      <c r="BU50" s="45">
        <f>COUNTIF(AP50:BT50,"a")</f>
        <v>1</v>
      </c>
      <c r="BV50" s="62">
        <f>BU50+AO50</f>
        <v>1</v>
      </c>
      <c r="BW50" s="14" t="s">
        <v>236</v>
      </c>
      <c r="BX50" s="14" t="s">
        <v>236</v>
      </c>
      <c r="BY50" s="14" t="s">
        <v>118</v>
      </c>
      <c r="BZ50" s="14"/>
      <c r="CA50" s="14"/>
      <c r="CB50" s="14"/>
      <c r="CC50" s="14"/>
      <c r="CD50" s="14"/>
      <c r="CE50" s="14">
        <v>8</v>
      </c>
      <c r="CF50" s="14" t="s">
        <v>53</v>
      </c>
      <c r="CG50" s="14"/>
      <c r="CH50" s="14"/>
      <c r="CI50" s="14"/>
      <c r="CJ50" s="14">
        <v>2</v>
      </c>
      <c r="CK50" s="14"/>
      <c r="CL50" s="14" t="s">
        <v>53</v>
      </c>
      <c r="CM50" s="14"/>
      <c r="CN50" s="14"/>
      <c r="CO50" s="14"/>
      <c r="CP50" s="14">
        <v>9</v>
      </c>
      <c r="CQ50" s="14"/>
      <c r="CR50" s="14"/>
      <c r="CS50" s="14"/>
      <c r="CT50" s="14"/>
      <c r="CU50" s="14"/>
      <c r="CV50" s="14"/>
      <c r="CW50" s="14"/>
      <c r="CX50" s="14"/>
      <c r="CY50" s="14"/>
      <c r="CZ50" s="14"/>
      <c r="DA50" s="14"/>
      <c r="DB50" s="45">
        <f>COUNTIF(BW50:DA50,"a")</f>
        <v>2</v>
      </c>
      <c r="DC50" s="14"/>
      <c r="DD50" s="14"/>
      <c r="DE50" s="14"/>
      <c r="DF50" s="14"/>
      <c r="DG50" s="14"/>
      <c r="DH50" s="14"/>
      <c r="DI50" s="14"/>
      <c r="DJ50" s="75"/>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45">
        <f>COUNTIF(DA50:EG50,"a")</f>
        <v>0</v>
      </c>
      <c r="EI50" s="14"/>
      <c r="EJ50" s="14"/>
      <c r="EK50" s="14" t="s">
        <v>53</v>
      </c>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45">
        <f>COUNTIF(EI50:FM50,"a")</f>
        <v>1</v>
      </c>
      <c r="FO50" s="14" t="s">
        <v>53</v>
      </c>
      <c r="FP50" s="14"/>
      <c r="FQ50" s="14"/>
      <c r="FR50" s="14"/>
      <c r="FS50" s="14"/>
      <c r="FT50" s="14"/>
      <c r="FU50" s="14"/>
      <c r="FV50" s="14"/>
      <c r="FW50" s="14"/>
      <c r="FX50" s="14"/>
      <c r="FY50" s="14"/>
      <c r="FZ50" s="14"/>
      <c r="GA50" s="14"/>
      <c r="GB50" s="14" t="s">
        <v>53</v>
      </c>
      <c r="GC50" s="14"/>
      <c r="GD50" s="14"/>
      <c r="GE50" s="14"/>
      <c r="GF50" s="14"/>
      <c r="GG50" s="14">
        <v>10</v>
      </c>
      <c r="GH50" s="14"/>
      <c r="GI50" s="14"/>
      <c r="GJ50" s="14"/>
      <c r="GK50" s="14"/>
      <c r="GL50" s="14"/>
      <c r="GM50" s="14"/>
      <c r="GN50" s="14">
        <v>1</v>
      </c>
      <c r="GO50" s="14"/>
      <c r="GP50" s="14"/>
      <c r="GQ50" s="14"/>
      <c r="GR50" s="14"/>
      <c r="GS50" s="14"/>
      <c r="GT50" s="45">
        <f>COUNTIF(FO50:GS50,"a")</f>
        <v>2</v>
      </c>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45">
        <f>COUNTIF(GT50:HY50,"a")</f>
        <v>0</v>
      </c>
      <c r="IA50" s="14"/>
      <c r="IB50" s="14"/>
      <c r="IC50" s="14"/>
      <c r="ID50" s="14"/>
      <c r="IE50" s="14"/>
      <c r="IF50" s="14"/>
      <c r="IG50" s="14"/>
      <c r="IH50" s="14"/>
      <c r="II50" s="14"/>
      <c r="IJ50" s="14"/>
      <c r="IK50" s="14"/>
      <c r="IL50" s="14"/>
      <c r="IM50" s="14"/>
      <c r="IN50" s="14"/>
      <c r="IO50" s="14"/>
      <c r="IP50" s="14"/>
      <c r="IQ50" s="14"/>
      <c r="IR50" s="14"/>
      <c r="IS50" s="14"/>
      <c r="IT50" s="14"/>
      <c r="IU50" s="14"/>
      <c r="IV50" s="14"/>
      <c r="IW50" s="14"/>
      <c r="IX50" s="14"/>
      <c r="IY50" s="14"/>
      <c r="IZ50" s="14"/>
      <c r="JA50" s="14"/>
      <c r="JB50" s="14"/>
      <c r="JC50" s="14"/>
      <c r="JD50" s="14"/>
      <c r="JE50" s="14"/>
      <c r="JF50" s="45">
        <f>COUNTIF(HW50:JE50,"a")</f>
        <v>0</v>
      </c>
      <c r="JG50" s="14"/>
      <c r="JH50" s="14"/>
      <c r="JI50" s="14"/>
      <c r="JJ50" s="14"/>
      <c r="JK50" s="14"/>
      <c r="JL50" s="14"/>
      <c r="JM50" s="14"/>
      <c r="JN50" s="14"/>
      <c r="JO50" s="14"/>
      <c r="JP50" s="14"/>
      <c r="JQ50" s="14"/>
      <c r="JR50" s="14"/>
      <c r="JS50" s="14"/>
      <c r="JT50" s="14"/>
      <c r="JU50" s="14"/>
      <c r="JV50" s="14"/>
      <c r="JW50" s="14"/>
      <c r="JX50" s="14"/>
      <c r="JY50" s="14"/>
      <c r="JZ50" s="14"/>
      <c r="KA50" s="14"/>
      <c r="KB50" s="14"/>
      <c r="KC50" s="14"/>
      <c r="KD50" s="14"/>
      <c r="KE50" s="14"/>
      <c r="KF50" s="14"/>
      <c r="KG50" s="14"/>
      <c r="KH50" s="14"/>
      <c r="KI50" s="14"/>
      <c r="KJ50" s="14"/>
      <c r="KK50" s="14"/>
      <c r="KL50" s="45">
        <f>COUNTIF(JC50:KK50,"a")</f>
        <v>0</v>
      </c>
      <c r="KO50" s="143"/>
    </row>
    <row r="51" spans="1:301" x14ac:dyDescent="0.35">
      <c r="C51" s="105"/>
      <c r="D51" s="105"/>
      <c r="E51" s="98"/>
      <c r="DF51" s="76">
        <v>350</v>
      </c>
      <c r="JF51" s="44">
        <f t="shared" si="10"/>
        <v>0</v>
      </c>
      <c r="KL51" s="44">
        <f t="shared" si="11"/>
        <v>0</v>
      </c>
      <c r="KM51">
        <f>659.78*2</f>
        <v>1319.56</v>
      </c>
    </row>
    <row r="52" spans="1:301" x14ac:dyDescent="0.35">
      <c r="C52" s="105"/>
      <c r="D52" s="105"/>
      <c r="E52" s="98"/>
      <c r="DF52" s="76">
        <v>250</v>
      </c>
      <c r="KM52">
        <f>KM51-1500</f>
        <v>-180.44000000000005</v>
      </c>
    </row>
    <row r="53" spans="1:301" x14ac:dyDescent="0.35">
      <c r="C53" s="105"/>
      <c r="D53" s="105"/>
      <c r="E53" s="98"/>
      <c r="DF53" s="76">
        <v>50</v>
      </c>
    </row>
    <row r="54" spans="1:301" x14ac:dyDescent="0.35">
      <c r="E54" t="s">
        <v>495</v>
      </c>
      <c r="DF54" s="76">
        <v>50</v>
      </c>
    </row>
    <row r="55" spans="1:301" x14ac:dyDescent="0.35">
      <c r="E55" t="s">
        <v>496</v>
      </c>
      <c r="DF55" s="76">
        <v>50</v>
      </c>
    </row>
    <row r="56" spans="1:301" x14ac:dyDescent="0.35">
      <c r="E56" s="98" t="s">
        <v>497</v>
      </c>
    </row>
    <row r="57" spans="1:301" x14ac:dyDescent="0.35">
      <c r="E57" s="98" t="s">
        <v>498</v>
      </c>
    </row>
    <row r="58" spans="1:301" x14ac:dyDescent="0.35">
      <c r="E58" s="98" t="s">
        <v>499</v>
      </c>
    </row>
    <row r="59" spans="1:301" x14ac:dyDescent="0.35">
      <c r="E59" s="111"/>
    </row>
    <row r="60" spans="1:301" x14ac:dyDescent="0.35">
      <c r="E60" s="111"/>
    </row>
    <row r="61" spans="1:301" x14ac:dyDescent="0.35">
      <c r="E61" s="111" t="s">
        <v>642</v>
      </c>
    </row>
    <row r="62" spans="1:301" x14ac:dyDescent="0.35">
      <c r="E62" s="111"/>
    </row>
    <row r="63" spans="1:301" x14ac:dyDescent="0.35">
      <c r="E63" s="111"/>
    </row>
    <row r="64" spans="1:301" x14ac:dyDescent="0.35">
      <c r="E64" s="111"/>
    </row>
    <row r="65" spans="4:5" x14ac:dyDescent="0.35">
      <c r="E65" s="111"/>
    </row>
    <row r="66" spans="4:5" x14ac:dyDescent="0.35">
      <c r="E66" s="111"/>
    </row>
    <row r="67" spans="4:5" x14ac:dyDescent="0.35">
      <c r="E67" s="111"/>
    </row>
    <row r="68" spans="4:5" x14ac:dyDescent="0.35">
      <c r="D68" s="106"/>
      <c r="E68" s="110"/>
    </row>
    <row r="69" spans="4:5" x14ac:dyDescent="0.35">
      <c r="E69" s="111"/>
    </row>
    <row r="70" spans="4:5" x14ac:dyDescent="0.35">
      <c r="E70" s="111"/>
    </row>
    <row r="71" spans="4:5" x14ac:dyDescent="0.35">
      <c r="E71" s="111"/>
    </row>
    <row r="72" spans="4:5" x14ac:dyDescent="0.35">
      <c r="E72" s="111"/>
    </row>
    <row r="73" spans="4:5" x14ac:dyDescent="0.35">
      <c r="E73" s="111"/>
    </row>
    <row r="74" spans="4:5" x14ac:dyDescent="0.35">
      <c r="E74" s="111"/>
    </row>
  </sheetData>
  <conditionalFormatting sqref="AE29:AL45 F41:AC45 F54:AL1048576 AT22:AT31 AU22:AU45 AV22:BR28 AP22:AS27 CA22:CA31 BZ6:CB7 CB22:CB45 BZ22:BZ28 BW49:CB50 CQ50:CY50 CQ22:CZ28 CZ49:CZ50 J23:AL28 J29:AC40 F23:I40 F46:AL52 AP4:BR7 AP48:BR50 BW5:BY7 CZ4:CZ7 BZ5:CY5 BW48:CZ48 F9:AL22 CZ9:CZ21 BW9:BY45 AP9:BR21 BZ9:CB21 I8 F4:AL7 F2:AF3 AI2:AL3">
    <cfRule type="containsText" dxfId="695" priority="107" operator="containsText" text="A">
      <formula>NOT(ISERROR(SEARCH("A",F2)))</formula>
    </cfRule>
  </conditionalFormatting>
  <conditionalFormatting sqref="AD29:AD45">
    <cfRule type="containsText" dxfId="694" priority="106" operator="containsText" text="A">
      <formula>NOT(ISERROR(SEARCH("A",AD29)))</formula>
    </cfRule>
  </conditionalFormatting>
  <conditionalFormatting sqref="AP46:BR52 BK29:BR45 AP3:AU3 AX3:BB3 BE3:BI3 BL3:BP3 BS3:BT3 AP2:BR2 AP29:AS45 AV29:BI45 AP54:BR1048576">
    <cfRule type="containsText" dxfId="693" priority="105" operator="containsText" text="A">
      <formula>NOT(ISERROR(SEARCH("A",AP2)))</formula>
    </cfRule>
  </conditionalFormatting>
  <conditionalFormatting sqref="AP28:AS28">
    <cfRule type="containsText" dxfId="692" priority="103" operator="containsText" text="A">
      <formula>NOT(ISERROR(SEARCH("A",AP28)))</formula>
    </cfRule>
  </conditionalFormatting>
  <conditionalFormatting sqref="BJ29:BJ45">
    <cfRule type="containsText" dxfId="691" priority="104" operator="containsText" text="A">
      <formula>NOT(ISERROR(SEARCH("A",BJ29)))</formula>
    </cfRule>
  </conditionalFormatting>
  <conditionalFormatting sqref="AV3:AW3">
    <cfRule type="containsText" dxfId="690" priority="102" operator="containsText" text="A">
      <formula>NOT(ISERROR(SEARCH("A",AV3)))</formula>
    </cfRule>
  </conditionalFormatting>
  <conditionalFormatting sqref="BC3:BD3">
    <cfRule type="containsText" dxfId="689" priority="101" operator="containsText" text="A">
      <formula>NOT(ISERROR(SEARCH("A",BC3)))</formula>
    </cfRule>
  </conditionalFormatting>
  <conditionalFormatting sqref="BJ3:BK3">
    <cfRule type="containsText" dxfId="688" priority="100" operator="containsText" text="A">
      <formula>NOT(ISERROR(SEARCH("A",BJ3)))</formula>
    </cfRule>
  </conditionalFormatting>
  <conditionalFormatting sqref="BQ3:BR3">
    <cfRule type="containsText" dxfId="687" priority="99" operator="containsText" text="A">
      <formula>NOT(ISERROR(SEARCH("A",BQ3)))</formula>
    </cfRule>
  </conditionalFormatting>
  <conditionalFormatting sqref="BS2:BT2">
    <cfRule type="containsText" dxfId="686" priority="98" operator="containsText" text="A">
      <formula>NOT(ISERROR(SEARCH("A",BS2)))</formula>
    </cfRule>
  </conditionalFormatting>
  <conditionalFormatting sqref="AT32:AT45">
    <cfRule type="containsText" dxfId="685" priority="97" operator="containsText" text="A">
      <formula>NOT(ISERROR(SEARCH("A",AT32)))</formula>
    </cfRule>
  </conditionalFormatting>
  <conditionalFormatting sqref="BW4:CY4 CC12:CY13 CC6:CE7 CC15:CY16 CC14:CE14 CG14:CY14 CC17:CE18 CG17:CY18 CC49:CY49 CC21:CE21 CG21:CY21 CG6:CY7 CC19:CY20 CG9:CY11 CC9:CE11">
    <cfRule type="containsText" dxfId="684" priority="96" operator="containsText" text="A">
      <formula>NOT(ISERROR(SEARCH("A",BW4)))</formula>
    </cfRule>
  </conditionalFormatting>
  <conditionalFormatting sqref="BW46:CY52 CR29:CY45 BW3:BY3 BZ29:BZ45 CB3:CF3 BW2:CF2 CW3:CY3 CC33:CP33 CC29:CE31 CG30:CP31 CG29:CO29 CC32:CO32 CC35:CP35 CC34:CO34 CC37:CP42 CC36:CO36 CC44:CP45 CC43:CO43 DA3 BW54:CY1048576">
    <cfRule type="containsText" dxfId="683" priority="95" operator="containsText" text="A">
      <formula>NOT(ISERROR(SEARCH("A",BW2)))</formula>
    </cfRule>
  </conditionalFormatting>
  <conditionalFormatting sqref="CC50:CP50 CC28:CE28 CG28:CO28 CC26:CP27 CC25:CE25 CG25:CP25 CC24:CO24 CC22:CE23 CG22:CP23">
    <cfRule type="containsText" dxfId="682" priority="93" operator="containsText" text="A">
      <formula>NOT(ISERROR(SEARCH("A",CC22)))</formula>
    </cfRule>
  </conditionalFormatting>
  <conditionalFormatting sqref="CQ29:CQ45">
    <cfRule type="containsText" dxfId="681" priority="94" operator="containsText" text="A">
      <formula>NOT(ISERROR(SEARCH("A",CQ29)))</formula>
    </cfRule>
  </conditionalFormatting>
  <conditionalFormatting sqref="CA32:CA45">
    <cfRule type="containsText" dxfId="680" priority="92" operator="containsText" text="A">
      <formula>NOT(ISERROR(SEARCH("A",CA32)))</formula>
    </cfRule>
  </conditionalFormatting>
  <conditionalFormatting sqref="BZ3:CA3">
    <cfRule type="containsText" dxfId="679" priority="91" operator="containsText" text="A">
      <formula>NOT(ISERROR(SEARCH("A",BZ3)))</formula>
    </cfRule>
  </conditionalFormatting>
  <conditionalFormatting sqref="CG2:CH2">
    <cfRule type="containsText" dxfId="678" priority="90" operator="containsText" text="A">
      <formula>NOT(ISERROR(SEARCH("A",CG2)))</formula>
    </cfRule>
  </conditionalFormatting>
  <conditionalFormatting sqref="CG3:CH3">
    <cfRule type="containsText" dxfId="677" priority="89" operator="containsText" text="A">
      <formula>NOT(ISERROR(SEARCH("A",CG3)))</formula>
    </cfRule>
  </conditionalFormatting>
  <conditionalFormatting sqref="CI2:CM3">
    <cfRule type="containsText" dxfId="676" priority="88" operator="containsText" text="A">
      <formula>NOT(ISERROR(SEARCH("A",CI2)))</formula>
    </cfRule>
  </conditionalFormatting>
  <conditionalFormatting sqref="CN2:CO2">
    <cfRule type="containsText" dxfId="675" priority="87" operator="containsText" text="A">
      <formula>NOT(ISERROR(SEARCH("A",CN2)))</formula>
    </cfRule>
  </conditionalFormatting>
  <conditionalFormatting sqref="CN3:CO3">
    <cfRule type="containsText" dxfId="674" priority="86" operator="containsText" text="A">
      <formula>NOT(ISERROR(SEARCH("A",CN3)))</formula>
    </cfRule>
  </conditionalFormatting>
  <conditionalFormatting sqref="CP2:CT3">
    <cfRule type="containsText" dxfId="673" priority="85" operator="containsText" text="A">
      <formula>NOT(ISERROR(SEARCH("A",CP2)))</formula>
    </cfRule>
  </conditionalFormatting>
  <conditionalFormatting sqref="CU3:CV3">
    <cfRule type="containsText" dxfId="672" priority="84" operator="containsText" text="A">
      <formula>NOT(ISERROR(SEARCH("A",CU3)))</formula>
    </cfRule>
  </conditionalFormatting>
  <conditionalFormatting sqref="CU2:CV2">
    <cfRule type="containsText" dxfId="671" priority="83" operator="containsText" text="A">
      <formula>NOT(ISERROR(SEARCH("A",CU2)))</formula>
    </cfRule>
  </conditionalFormatting>
  <conditionalFormatting sqref="CW2:CY2">
    <cfRule type="containsText" dxfId="670" priority="82" operator="containsText" text="A">
      <formula>NOT(ISERROR(SEARCH("A",CW2)))</formula>
    </cfRule>
  </conditionalFormatting>
  <conditionalFormatting sqref="DA2">
    <cfRule type="containsText" dxfId="669" priority="81" operator="containsText" text="A">
      <formula>NOT(ISERROR(SEARCH("A",DA2)))</formula>
    </cfRule>
  </conditionalFormatting>
  <conditionalFormatting sqref="CF9:CF10">
    <cfRule type="containsText" dxfId="668" priority="80" operator="containsText" text="A">
      <formula>NOT(ISERROR(SEARCH("A",CF9)))</formula>
    </cfRule>
  </conditionalFormatting>
  <conditionalFormatting sqref="CF6:CF7">
    <cfRule type="containsText" dxfId="667" priority="69" operator="containsText" text="A">
      <formula>NOT(ISERROR(SEARCH("A",CF6)))</formula>
    </cfRule>
  </conditionalFormatting>
  <conditionalFormatting sqref="CF11">
    <cfRule type="containsText" dxfId="666" priority="79" operator="containsText" text="A">
      <formula>NOT(ISERROR(SEARCH("A",CF11)))</formula>
    </cfRule>
  </conditionalFormatting>
  <conditionalFormatting sqref="CF14">
    <cfRule type="containsText" dxfId="665" priority="78" operator="containsText" text="A">
      <formula>NOT(ISERROR(SEARCH("A",CF14)))</formula>
    </cfRule>
  </conditionalFormatting>
  <conditionalFormatting sqref="CF18">
    <cfRule type="containsText" dxfId="664" priority="77" operator="containsText" text="A">
      <formula>NOT(ISERROR(SEARCH("A",CF18)))</formula>
    </cfRule>
  </conditionalFormatting>
  <conditionalFormatting sqref="CF17">
    <cfRule type="containsText" dxfId="663" priority="76" operator="containsText" text="A">
      <formula>NOT(ISERROR(SEARCH("A",CF17)))</formula>
    </cfRule>
  </conditionalFormatting>
  <conditionalFormatting sqref="CF29">
    <cfRule type="containsText" dxfId="662" priority="75" operator="containsText" text="A">
      <formula>NOT(ISERROR(SEARCH("A",CF29)))</formula>
    </cfRule>
  </conditionalFormatting>
  <conditionalFormatting sqref="CF30:CF31">
    <cfRule type="containsText" dxfId="661" priority="74" operator="containsText" text="A">
      <formula>NOT(ISERROR(SEARCH("A",CF30)))</formula>
    </cfRule>
  </conditionalFormatting>
  <conditionalFormatting sqref="CF28">
    <cfRule type="containsText" dxfId="660" priority="73" operator="containsText" text="A">
      <formula>NOT(ISERROR(SEARCH("A",CF28)))</formula>
    </cfRule>
  </conditionalFormatting>
  <conditionalFormatting sqref="CF25">
    <cfRule type="containsText" dxfId="659" priority="72" operator="containsText" text="A">
      <formula>NOT(ISERROR(SEARCH("A",CF25)))</formula>
    </cfRule>
  </conditionalFormatting>
  <conditionalFormatting sqref="CF22:CF23">
    <cfRule type="containsText" dxfId="658" priority="71" operator="containsText" text="A">
      <formula>NOT(ISERROR(SEARCH("A",CF22)))</formula>
    </cfRule>
  </conditionalFormatting>
  <conditionalFormatting sqref="CF21">
    <cfRule type="containsText" dxfId="657" priority="70" operator="containsText" text="A">
      <formula>NOT(ISERROR(SEARCH("A",CF21)))</formula>
    </cfRule>
  </conditionalFormatting>
  <conditionalFormatting sqref="CP24">
    <cfRule type="containsText" dxfId="656" priority="68" operator="containsText" text="A">
      <formula>NOT(ISERROR(SEARCH("A",CP24)))</formula>
    </cfRule>
  </conditionalFormatting>
  <conditionalFormatting sqref="CP28">
    <cfRule type="containsText" dxfId="655" priority="67" operator="containsText" text="A">
      <formula>NOT(ISERROR(SEARCH("A",CP28)))</formula>
    </cfRule>
  </conditionalFormatting>
  <conditionalFormatting sqref="CP29">
    <cfRule type="containsText" dxfId="654" priority="66" operator="containsText" text="A">
      <formula>NOT(ISERROR(SEARCH("A",CP29)))</formula>
    </cfRule>
  </conditionalFormatting>
  <conditionalFormatting sqref="CP32">
    <cfRule type="containsText" dxfId="653" priority="65" operator="containsText" text="A">
      <formula>NOT(ISERROR(SEARCH("A",CP32)))</formula>
    </cfRule>
  </conditionalFormatting>
  <conditionalFormatting sqref="CP34">
    <cfRule type="containsText" dxfId="652" priority="64" operator="containsText" text="A">
      <formula>NOT(ISERROR(SEARCH("A",CP34)))</formula>
    </cfRule>
  </conditionalFormatting>
  <conditionalFormatting sqref="CP36">
    <cfRule type="containsText" dxfId="651" priority="63" operator="containsText" text="A">
      <formula>NOT(ISERROR(SEARCH("A",CP36)))</formula>
    </cfRule>
  </conditionalFormatting>
  <conditionalFormatting sqref="CP43">
    <cfRule type="containsText" dxfId="650" priority="62" operator="containsText" text="A">
      <formula>NOT(ISERROR(SEARCH("A",CP43)))</formula>
    </cfRule>
  </conditionalFormatting>
  <conditionalFormatting sqref="CZ29:CZ52 CZ3 CZ54:CZ1048576">
    <cfRule type="containsText" dxfId="649" priority="61" operator="containsText" text="A">
      <formula>NOT(ISERROR(SEARCH("A",CZ3)))</formula>
    </cfRule>
  </conditionalFormatting>
  <conditionalFormatting sqref="CZ2">
    <cfRule type="containsText" dxfId="648" priority="60" operator="containsText" text="A">
      <formula>NOT(ISERROR(SEARCH("A",CZ2)))</formula>
    </cfRule>
  </conditionalFormatting>
  <conditionalFormatting sqref="DC1:FC1 FF1:FM1 DC46:FL46 FO2:FS3 FT2:FY2 FV3:FY3 FZ2:GS3 FO54:GS1048576 DC54:FM1048576 HX2:HY2 DC2:FM7 DC47:FM52 FO4:GS7 GU4:HY7 IA4:JB4 JC2:JE4 IA5:JE7 JG4:KH4 KI3:KK4 JG5:KK7 JG9:KK52 IA9:JE52 GU9:HY52 FO9:GS52 DC9:FM45">
    <cfRule type="containsText" dxfId="647" priority="59" operator="containsText" text="&quot;a&quot;">
      <formula>NOT(ISERROR(SEARCH("""a""",DC1)))</formula>
    </cfRule>
  </conditionalFormatting>
  <conditionalFormatting sqref="EI1:FC1 FF1:FM1 EI46:FL46 FO2:FS3 FT2:FY2 FV3:FY3 FZ2:GS3 FO54:GS1048576 EI54:FM1048576 HX2:HY2 EI2:FM7 EI47:FM52 FO4:GS7 DC1:EE7 GU4:HY7 IA4:JB4 JC2:JE4 IA5:JE7 JG4:KH4 KI3:KK4 JG5:KK7 JG9:KK52 IA9:JE52 GU9:HY52 DC9:EE52 FO9:GS52 EI9:FM45">
    <cfRule type="containsText" dxfId="646" priority="58" operator="containsText" text="a">
      <formula>NOT(ISERROR(SEARCH("a",DC1)))</formula>
    </cfRule>
  </conditionalFormatting>
  <conditionalFormatting sqref="DC54:EE1048576">
    <cfRule type="containsText" dxfId="645" priority="57" operator="containsText" text="a">
      <formula>NOT(ISERROR(SEARCH("a",DC54)))</formula>
    </cfRule>
  </conditionalFormatting>
  <conditionalFormatting sqref="FO1:GI1 GL1:GS1">
    <cfRule type="containsText" dxfId="644" priority="56" operator="containsText" text="&quot;a&quot;">
      <formula>NOT(ISERROR(SEARCH("""a""",FO1)))</formula>
    </cfRule>
  </conditionalFormatting>
  <conditionalFormatting sqref="FO1:GI1 GL1:GS1">
    <cfRule type="containsText" dxfId="643" priority="55" operator="containsText" text="a">
      <formula>NOT(ISERROR(SEARCH("a",FO1)))</formula>
    </cfRule>
  </conditionalFormatting>
  <conditionalFormatting sqref="FM46">
    <cfRule type="containsText" dxfId="642" priority="54" operator="containsText" text="&quot;a&quot;">
      <formula>NOT(ISERROR(SEARCH("""a""",FM46)))</formula>
    </cfRule>
  </conditionalFormatting>
  <conditionalFormatting sqref="FM46">
    <cfRule type="containsText" dxfId="641" priority="53" operator="containsText" text="a">
      <formula>NOT(ISERROR(SEARCH("a",FM46)))</formula>
    </cfRule>
  </conditionalFormatting>
  <conditionalFormatting sqref="F53:AL53">
    <cfRule type="containsText" dxfId="640" priority="52" operator="containsText" text="A">
      <formula>NOT(ISERROR(SEARCH("A",F53)))</formula>
    </cfRule>
  </conditionalFormatting>
  <conditionalFormatting sqref="AP53:BR53">
    <cfRule type="containsText" dxfId="639" priority="51" operator="containsText" text="A">
      <formula>NOT(ISERROR(SEARCH("A",AP53)))</formula>
    </cfRule>
  </conditionalFormatting>
  <conditionalFormatting sqref="BW53:CY53">
    <cfRule type="containsText" dxfId="638" priority="50" operator="containsText" text="A">
      <formula>NOT(ISERROR(SEARCH("A",BW53)))</formula>
    </cfRule>
  </conditionalFormatting>
  <conditionalFormatting sqref="CZ53">
    <cfRule type="containsText" dxfId="637" priority="49" operator="containsText" text="A">
      <formula>NOT(ISERROR(SEARCH("A",CZ53)))</formula>
    </cfRule>
  </conditionalFormatting>
  <conditionalFormatting sqref="DC53:FM53 FO53:GS53">
    <cfRule type="containsText" dxfId="636" priority="48" operator="containsText" text="&quot;a&quot;">
      <formula>NOT(ISERROR(SEARCH("""a""",DC53)))</formula>
    </cfRule>
  </conditionalFormatting>
  <conditionalFormatting sqref="EI53:FM53 FO53:GS53">
    <cfRule type="containsText" dxfId="635" priority="47" operator="containsText" text="a">
      <formula>NOT(ISERROR(SEARCH("a",EI53)))</formula>
    </cfRule>
  </conditionalFormatting>
  <conditionalFormatting sqref="DC53:EE53">
    <cfRule type="containsText" dxfId="634" priority="46" operator="containsText" text="a">
      <formula>NOT(ISERROR(SEARCH("a",DC53)))</formula>
    </cfRule>
  </conditionalFormatting>
  <conditionalFormatting sqref="GU2:GX3 HA3:HY3 GU54:HY1048576 GY2:HW2">
    <cfRule type="containsText" dxfId="633" priority="45" operator="containsText" text="&quot;a&quot;">
      <formula>NOT(ISERROR(SEARCH("""a""",GU2)))</formula>
    </cfRule>
  </conditionalFormatting>
  <conditionalFormatting sqref="GU2:GX3 HA3:HY3 GU54:HY1048576 GY2:HW2">
    <cfRule type="containsText" dxfId="632" priority="44" operator="containsText" text="a">
      <formula>NOT(ISERROR(SEARCH("a",GU2)))</formula>
    </cfRule>
  </conditionalFormatting>
  <conditionalFormatting sqref="GU1:HN1 HQ1:HY1">
    <cfRule type="containsText" dxfId="631" priority="43" operator="containsText" text="&quot;a&quot;">
      <formula>NOT(ISERROR(SEARCH("""a""",GU1)))</formula>
    </cfRule>
  </conditionalFormatting>
  <conditionalFormatting sqref="GU1:HN1 HQ1:HY1">
    <cfRule type="containsText" dxfId="630" priority="42" operator="containsText" text="a">
      <formula>NOT(ISERROR(SEARCH("a",GU1)))</formula>
    </cfRule>
  </conditionalFormatting>
  <conditionalFormatting sqref="GU53:HY53">
    <cfRule type="containsText" dxfId="629" priority="41" operator="containsText" text="&quot;a&quot;">
      <formula>NOT(ISERROR(SEARCH("""a""",GU53)))</formula>
    </cfRule>
  </conditionalFormatting>
  <conditionalFormatting sqref="GU53:HY53">
    <cfRule type="containsText" dxfId="628" priority="40" operator="containsText" text="a">
      <formula>NOT(ISERROR(SEARCH("a",GU53)))</formula>
    </cfRule>
  </conditionalFormatting>
  <conditionalFormatting sqref="JA2:JB2">
    <cfRule type="containsText" dxfId="627" priority="39" operator="containsText" text="&quot;a&quot;">
      <formula>NOT(ISERROR(SEARCH("""a""",JA2)))</formula>
    </cfRule>
  </conditionalFormatting>
  <conditionalFormatting sqref="JA2:JB2">
    <cfRule type="containsText" dxfId="626" priority="38" operator="containsText" text="a">
      <formula>NOT(ISERROR(SEARCH("a",JA2)))</formula>
    </cfRule>
  </conditionalFormatting>
  <conditionalFormatting sqref="IA2:IA3 IA54:JB1048576 IB2:IZ2 ID3:JB3">
    <cfRule type="containsText" dxfId="625" priority="37" operator="containsText" text="&quot;a&quot;">
      <formula>NOT(ISERROR(SEARCH("""a""",IA2)))</formula>
    </cfRule>
  </conditionalFormatting>
  <conditionalFormatting sqref="IA2:IA3 IA54:JB1048576 IB2:IZ2 ID3:JB3">
    <cfRule type="containsText" dxfId="624" priority="36" operator="containsText" text="a">
      <formula>NOT(ISERROR(SEARCH("a",IA2)))</formula>
    </cfRule>
  </conditionalFormatting>
  <conditionalFormatting sqref="IT1:JB1 IA1:IQ1">
    <cfRule type="containsText" dxfId="623" priority="35" operator="containsText" text="&quot;a&quot;">
      <formula>NOT(ISERROR(SEARCH("""a""",IA1)))</formula>
    </cfRule>
  </conditionalFormatting>
  <conditionalFormatting sqref="IT1:JB1 IA1:IQ1">
    <cfRule type="containsText" dxfId="622" priority="34" operator="containsText" text="a">
      <formula>NOT(ISERROR(SEARCH("a",IA1)))</formula>
    </cfRule>
  </conditionalFormatting>
  <conditionalFormatting sqref="IA53:JB53">
    <cfRule type="containsText" dxfId="621" priority="33" operator="containsText" text="&quot;a&quot;">
      <formula>NOT(ISERROR(SEARCH("""a""",IA53)))</formula>
    </cfRule>
  </conditionalFormatting>
  <conditionalFormatting sqref="IA53:JB53">
    <cfRule type="containsText" dxfId="620" priority="32" operator="containsText" text="a">
      <formula>NOT(ISERROR(SEARCH("a",IA53)))</formula>
    </cfRule>
  </conditionalFormatting>
  <conditionalFormatting sqref="JC54:JE1048576">
    <cfRule type="containsText" dxfId="619" priority="31" operator="containsText" text="&quot;a&quot;">
      <formula>NOT(ISERROR(SEARCH("""a""",JC54)))</formula>
    </cfRule>
  </conditionalFormatting>
  <conditionalFormatting sqref="JC54:JE1048576">
    <cfRule type="containsText" dxfId="618" priority="30" operator="containsText" text="a">
      <formula>NOT(ISERROR(SEARCH("a",JC54)))</formula>
    </cfRule>
  </conditionalFormatting>
  <conditionalFormatting sqref="JC1:JE1">
    <cfRule type="containsText" dxfId="617" priority="29" operator="containsText" text="&quot;a&quot;">
      <formula>NOT(ISERROR(SEARCH("""a""",JC1)))</formula>
    </cfRule>
  </conditionalFormatting>
  <conditionalFormatting sqref="JC1:JE1">
    <cfRule type="containsText" dxfId="616" priority="28" operator="containsText" text="a">
      <formula>NOT(ISERROR(SEARCH("a",JC1)))</formula>
    </cfRule>
  </conditionalFormatting>
  <conditionalFormatting sqref="JC53:JE53">
    <cfRule type="containsText" dxfId="615" priority="27" operator="containsText" text="&quot;a&quot;">
      <formula>NOT(ISERROR(SEARCH("""a""",JC53)))</formula>
    </cfRule>
  </conditionalFormatting>
  <conditionalFormatting sqref="JC53:JE53">
    <cfRule type="containsText" dxfId="614" priority="26" operator="containsText" text="a">
      <formula>NOT(ISERROR(SEARCH("a",JC53)))</formula>
    </cfRule>
  </conditionalFormatting>
  <conditionalFormatting sqref="KG2:KH2">
    <cfRule type="containsText" dxfId="613" priority="25" operator="containsText" text="&quot;a&quot;">
      <formula>NOT(ISERROR(SEARCH("""a""",KG2)))</formula>
    </cfRule>
  </conditionalFormatting>
  <conditionalFormatting sqref="KG2:KH2">
    <cfRule type="containsText" dxfId="612" priority="24" operator="containsText" text="a">
      <formula>NOT(ISERROR(SEARCH("a",KG2)))</formula>
    </cfRule>
  </conditionalFormatting>
  <conditionalFormatting sqref="JG2:JG3 JG54:KH1048576 JJ3:KH3 JH2:KF2">
    <cfRule type="containsText" dxfId="611" priority="23" operator="containsText" text="&quot;a&quot;">
      <formula>NOT(ISERROR(SEARCH("""a""",JG2)))</formula>
    </cfRule>
  </conditionalFormatting>
  <conditionalFormatting sqref="JG2:JG3 JG54:KH1048576 JJ3:KH3 JH2:KF2">
    <cfRule type="containsText" dxfId="610" priority="22" operator="containsText" text="a">
      <formula>NOT(ISERROR(SEARCH("a",JG2)))</formula>
    </cfRule>
  </conditionalFormatting>
  <conditionalFormatting sqref="JG1:JW1 JZ1:KH1">
    <cfRule type="containsText" dxfId="609" priority="21" operator="containsText" text="&quot;a&quot;">
      <formula>NOT(ISERROR(SEARCH("""a""",JG1)))</formula>
    </cfRule>
  </conditionalFormatting>
  <conditionalFormatting sqref="JG1:JW1 JZ1:KH1">
    <cfRule type="containsText" dxfId="608" priority="20" operator="containsText" text="a">
      <formula>NOT(ISERROR(SEARCH("a",JG1)))</formula>
    </cfRule>
  </conditionalFormatting>
  <conditionalFormatting sqref="JG53:KH53">
    <cfRule type="containsText" dxfId="607" priority="19" operator="containsText" text="&quot;a&quot;">
      <formula>NOT(ISERROR(SEARCH("""a""",JG53)))</formula>
    </cfRule>
  </conditionalFormatting>
  <conditionalFormatting sqref="JG53:KH53">
    <cfRule type="containsText" dxfId="606" priority="18" operator="containsText" text="a">
      <formula>NOT(ISERROR(SEARCH("a",JG53)))</formula>
    </cfRule>
  </conditionalFormatting>
  <conditionalFormatting sqref="KI54:KK1048576 KG2:KI3">
    <cfRule type="containsText" dxfId="605" priority="17" operator="containsText" text="&quot;a&quot;">
      <formula>NOT(ISERROR(SEARCH("""a""",KG2)))</formula>
    </cfRule>
  </conditionalFormatting>
  <conditionalFormatting sqref="KI54:KK1048576 KG2:KI3">
    <cfRule type="containsText" dxfId="604" priority="16" operator="containsText" text="a">
      <formula>NOT(ISERROR(SEARCH("a",KG2)))</formula>
    </cfRule>
  </conditionalFormatting>
  <conditionalFormatting sqref="KI1:KK1">
    <cfRule type="containsText" dxfId="603" priority="15" operator="containsText" text="&quot;a&quot;">
      <formula>NOT(ISERROR(SEARCH("""a""",KI1)))</formula>
    </cfRule>
  </conditionalFormatting>
  <conditionalFormatting sqref="KI1:KK1">
    <cfRule type="containsText" dxfId="602" priority="14" operator="containsText" text="a">
      <formula>NOT(ISERROR(SEARCH("a",KI1)))</formula>
    </cfRule>
  </conditionalFormatting>
  <conditionalFormatting sqref="KI53:KK53">
    <cfRule type="containsText" dxfId="601" priority="13" operator="containsText" text="&quot;a&quot;">
      <formula>NOT(ISERROR(SEARCH("""a""",KI53)))</formula>
    </cfRule>
  </conditionalFormatting>
  <conditionalFormatting sqref="KI53:KK53">
    <cfRule type="containsText" dxfId="600" priority="12" operator="containsText" text="a">
      <formula>NOT(ISERROR(SEARCH("a",KI53)))</formula>
    </cfRule>
  </conditionalFormatting>
  <conditionalFormatting sqref="KE2:KF2">
    <cfRule type="containsText" dxfId="599" priority="11" operator="containsText" text="&quot;a&quot;">
      <formula>NOT(ISERROR(SEARCH("""a""",KE2)))</formula>
    </cfRule>
  </conditionalFormatting>
  <conditionalFormatting sqref="KE2:KF2">
    <cfRule type="containsText" dxfId="598" priority="10" operator="containsText" text="a">
      <formula>NOT(ISERROR(SEARCH("a",KE2)))</formula>
    </cfRule>
  </conditionalFormatting>
  <conditionalFormatting sqref="KJ2:KK2">
    <cfRule type="containsText" dxfId="597" priority="9" operator="containsText" text="&quot;a&quot;">
      <formula>NOT(ISERROR(SEARCH("""a""",KJ2)))</formula>
    </cfRule>
  </conditionalFormatting>
  <conditionalFormatting sqref="KJ2:KK2">
    <cfRule type="containsText" dxfId="596" priority="8" operator="containsText" text="a">
      <formula>NOT(ISERROR(SEARCH("a",KJ2)))</formula>
    </cfRule>
  </conditionalFormatting>
  <conditionalFormatting sqref="F8:H8 CZ8 AP8:BR8 BW8:CB8 J8:AL8">
    <cfRule type="containsText" dxfId="595" priority="7" operator="containsText" text="A">
      <formula>NOT(ISERROR(SEARCH("A",F8)))</formula>
    </cfRule>
  </conditionalFormatting>
  <conditionalFormatting sqref="CG8:CY8 CC8:CE8">
    <cfRule type="containsText" dxfId="594" priority="6" operator="containsText" text="A">
      <formula>NOT(ISERROR(SEARCH("A",CC8)))</formula>
    </cfRule>
  </conditionalFormatting>
  <conditionalFormatting sqref="CF8">
    <cfRule type="containsText" dxfId="593" priority="5" operator="containsText" text="A">
      <formula>NOT(ISERROR(SEARCH("A",CF8)))</formula>
    </cfRule>
  </conditionalFormatting>
  <conditionalFormatting sqref="JG8:KK8 IA8:JE8 GU8:HY8 FO8:GS8 DC8:FM8">
    <cfRule type="containsText" dxfId="592" priority="4" operator="containsText" text="&quot;a&quot;">
      <formula>NOT(ISERROR(SEARCH("""a""",DC8)))</formula>
    </cfRule>
  </conditionalFormatting>
  <conditionalFormatting sqref="JG8:KK8 IA8:JE8 GU8:HY8 DC8:EE8 FO8:GS8 EI8:FM8">
    <cfRule type="containsText" dxfId="591" priority="3" operator="containsText" text="a">
      <formula>NOT(ISERROR(SEARCH("a",DC8)))</formula>
    </cfRule>
  </conditionalFormatting>
  <conditionalFormatting sqref="AM1:AM1048576">
    <cfRule type="containsText" dxfId="590" priority="1" operator="containsText" text="a">
      <formula>NOT(ISERROR(SEARCH("a",AM1)))</formula>
    </cfRule>
  </conditionalFormatting>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1EE80-C0AD-47AE-951C-B5BF53282739}">
  <dimension ref="A1:L47"/>
  <sheetViews>
    <sheetView view="pageBreakPreview" zoomScale="50" zoomScaleNormal="50" zoomScaleSheetLayoutView="50" workbookViewId="0">
      <selection activeCell="O21" sqref="A1:XFD1048576"/>
    </sheetView>
  </sheetViews>
  <sheetFormatPr defaultRowHeight="14.5" x14ac:dyDescent="0.35"/>
  <sheetData>
    <row r="1" spans="1:12" ht="33" customHeight="1" thickBot="1" x14ac:dyDescent="0.4"/>
    <row r="2" spans="1:12" x14ac:dyDescent="0.35">
      <c r="A2" s="65"/>
      <c r="B2" s="66"/>
      <c r="C2" s="66"/>
      <c r="D2" s="66"/>
      <c r="E2" s="66"/>
      <c r="F2" s="66"/>
      <c r="G2" s="66"/>
      <c r="H2" s="66"/>
      <c r="I2" s="66"/>
      <c r="J2" s="66"/>
      <c r="K2" s="66"/>
      <c r="L2" s="67"/>
    </row>
    <row r="3" spans="1:12" ht="110" customHeight="1" x14ac:dyDescent="2">
      <c r="A3" s="68"/>
      <c r="B3" s="224" t="s">
        <v>248</v>
      </c>
      <c r="C3" s="224"/>
      <c r="D3" s="224"/>
      <c r="E3" s="224"/>
      <c r="F3" s="224"/>
      <c r="G3" s="224"/>
      <c r="H3" s="224"/>
      <c r="I3" s="224"/>
      <c r="J3" s="224"/>
      <c r="K3" s="224"/>
      <c r="L3" s="69"/>
    </row>
    <row r="4" spans="1:12" ht="113.5" customHeight="1" x14ac:dyDescent="0.35">
      <c r="A4" s="68"/>
      <c r="B4" s="225" t="s">
        <v>247</v>
      </c>
      <c r="C4" s="225"/>
      <c r="D4" s="225"/>
      <c r="E4" s="225"/>
      <c r="F4" s="225"/>
      <c r="G4" s="225"/>
      <c r="H4" s="225"/>
      <c r="I4" s="225"/>
      <c r="J4" s="225"/>
      <c r="K4" s="225"/>
      <c r="L4" s="69"/>
    </row>
    <row r="5" spans="1:12" x14ac:dyDescent="0.35">
      <c r="A5" s="68"/>
      <c r="B5" s="13"/>
      <c r="C5" s="13"/>
      <c r="D5" s="13"/>
      <c r="E5" s="13"/>
      <c r="F5" s="13"/>
      <c r="G5" s="13"/>
      <c r="H5" s="13"/>
      <c r="I5" s="13"/>
      <c r="J5" s="13"/>
      <c r="K5" s="13"/>
      <c r="L5" s="69"/>
    </row>
    <row r="6" spans="1:12" x14ac:dyDescent="0.35">
      <c r="A6" s="68"/>
      <c r="B6" s="13"/>
      <c r="C6" s="13"/>
      <c r="D6" s="13"/>
      <c r="E6" s="13"/>
      <c r="F6" s="13"/>
      <c r="G6" s="13"/>
      <c r="H6" s="13"/>
      <c r="I6" s="13"/>
      <c r="J6" s="13"/>
      <c r="K6" s="13"/>
      <c r="L6" s="69"/>
    </row>
    <row r="7" spans="1:12" x14ac:dyDescent="0.35">
      <c r="A7" s="68"/>
      <c r="B7" s="13"/>
      <c r="C7" s="13"/>
      <c r="D7" s="13"/>
      <c r="E7" s="13"/>
      <c r="F7" s="13"/>
      <c r="G7" s="13"/>
      <c r="H7" s="13"/>
      <c r="I7" s="13"/>
      <c r="J7" s="13"/>
      <c r="K7" s="13"/>
      <c r="L7" s="69"/>
    </row>
    <row r="8" spans="1:12" x14ac:dyDescent="0.35">
      <c r="A8" s="68"/>
      <c r="B8" s="13"/>
      <c r="C8" s="13"/>
      <c r="D8" s="13"/>
      <c r="E8" s="13"/>
      <c r="F8" s="13"/>
      <c r="G8" s="13"/>
      <c r="H8" s="13"/>
      <c r="I8" s="13"/>
      <c r="J8" s="13"/>
      <c r="K8" s="13"/>
      <c r="L8" s="69"/>
    </row>
    <row r="9" spans="1:12" x14ac:dyDescent="0.35">
      <c r="A9" s="68"/>
      <c r="B9" s="13"/>
      <c r="C9" s="13"/>
      <c r="D9" s="13"/>
      <c r="E9" s="13"/>
      <c r="F9" s="13"/>
      <c r="G9" s="13"/>
      <c r="H9" s="13"/>
      <c r="I9" s="13"/>
      <c r="J9" s="13"/>
      <c r="K9" s="13"/>
      <c r="L9" s="69"/>
    </row>
    <row r="10" spans="1:12" x14ac:dyDescent="0.35">
      <c r="A10" s="68"/>
      <c r="B10" s="13"/>
      <c r="C10" s="13"/>
      <c r="D10" s="13"/>
      <c r="E10" s="13"/>
      <c r="F10" s="13"/>
      <c r="G10" s="13"/>
      <c r="H10" s="13"/>
      <c r="I10" s="13"/>
      <c r="J10" s="13"/>
      <c r="K10" s="13"/>
      <c r="L10" s="69"/>
    </row>
    <row r="11" spans="1:12" x14ac:dyDescent="0.35">
      <c r="A11" s="68"/>
      <c r="B11" s="13"/>
      <c r="C11" s="13"/>
      <c r="D11" s="13"/>
      <c r="E11" s="13"/>
      <c r="F11" s="13"/>
      <c r="G11" s="13"/>
      <c r="H11" s="13"/>
      <c r="I11" s="13"/>
      <c r="J11" s="13"/>
      <c r="K11" s="13"/>
      <c r="L11" s="69"/>
    </row>
    <row r="12" spans="1:12" x14ac:dyDescent="0.35">
      <c r="A12" s="68"/>
      <c r="B12" s="13"/>
      <c r="C12" s="13"/>
      <c r="D12" s="13"/>
      <c r="E12" s="13"/>
      <c r="F12" s="13"/>
      <c r="G12" s="13"/>
      <c r="H12" s="13"/>
      <c r="I12" s="13"/>
      <c r="J12" s="13"/>
      <c r="K12" s="13"/>
      <c r="L12" s="69"/>
    </row>
    <row r="13" spans="1:12" x14ac:dyDescent="0.35">
      <c r="A13" s="68"/>
      <c r="B13" s="13"/>
      <c r="C13" s="13"/>
      <c r="D13" s="13"/>
      <c r="E13" s="13"/>
      <c r="F13" s="13"/>
      <c r="G13" s="13"/>
      <c r="H13" s="13"/>
      <c r="I13" s="13"/>
      <c r="J13" s="13"/>
      <c r="K13" s="13"/>
      <c r="L13" s="69"/>
    </row>
    <row r="14" spans="1:12" x14ac:dyDescent="0.35">
      <c r="A14" s="68"/>
      <c r="B14" s="13"/>
      <c r="C14" s="13"/>
      <c r="D14" s="13"/>
      <c r="E14" s="13"/>
      <c r="F14" s="13"/>
      <c r="G14" s="13"/>
      <c r="H14" s="13"/>
      <c r="I14" s="13"/>
      <c r="J14" s="13"/>
      <c r="K14" s="13"/>
      <c r="L14" s="69"/>
    </row>
    <row r="15" spans="1:12" x14ac:dyDescent="0.35">
      <c r="A15" s="68"/>
      <c r="B15" s="13"/>
      <c r="C15" s="13"/>
      <c r="D15" s="13"/>
      <c r="E15" s="13"/>
      <c r="F15" s="13"/>
      <c r="G15" s="13"/>
      <c r="H15" s="13"/>
      <c r="I15" s="13"/>
      <c r="J15" s="13"/>
      <c r="K15" s="13"/>
      <c r="L15" s="69"/>
    </row>
    <row r="16" spans="1:12" x14ac:dyDescent="0.35">
      <c r="A16" s="68"/>
      <c r="B16" s="13"/>
      <c r="C16" s="13"/>
      <c r="D16" s="13"/>
      <c r="E16" s="13"/>
      <c r="F16" s="13"/>
      <c r="G16" s="13"/>
      <c r="H16" s="13"/>
      <c r="I16" s="13"/>
      <c r="J16" s="13"/>
      <c r="K16" s="13"/>
      <c r="L16" s="69"/>
    </row>
    <row r="17" spans="1:12" x14ac:dyDescent="0.35">
      <c r="A17" s="68"/>
      <c r="B17" s="13"/>
      <c r="C17" s="13"/>
      <c r="D17" s="13"/>
      <c r="E17" s="13"/>
      <c r="F17" s="13"/>
      <c r="G17" s="13"/>
      <c r="H17" s="13"/>
      <c r="I17" s="13"/>
      <c r="J17" s="13"/>
      <c r="K17" s="13"/>
      <c r="L17" s="69"/>
    </row>
    <row r="18" spans="1:12" x14ac:dyDescent="0.35">
      <c r="A18" s="68"/>
      <c r="B18" s="13"/>
      <c r="C18" s="13"/>
      <c r="D18" s="13"/>
      <c r="E18" s="13"/>
      <c r="F18" s="13"/>
      <c r="G18" s="13"/>
      <c r="H18" s="13"/>
      <c r="I18" s="13"/>
      <c r="J18" s="13"/>
      <c r="K18" s="13"/>
      <c r="L18" s="69"/>
    </row>
    <row r="19" spans="1:12" x14ac:dyDescent="0.35">
      <c r="A19" s="68"/>
      <c r="B19" s="13"/>
      <c r="C19" s="13"/>
      <c r="D19" s="13"/>
      <c r="E19" s="13"/>
      <c r="F19" s="13"/>
      <c r="G19" s="13"/>
      <c r="H19" s="13"/>
      <c r="I19" s="13"/>
      <c r="J19" s="13"/>
      <c r="K19" s="13"/>
      <c r="L19" s="69"/>
    </row>
    <row r="20" spans="1:12" x14ac:dyDescent="0.35">
      <c r="A20" s="68"/>
      <c r="B20" s="13"/>
      <c r="C20" s="13"/>
      <c r="D20" s="13"/>
      <c r="E20" s="13"/>
      <c r="F20" s="13"/>
      <c r="G20" s="13"/>
      <c r="H20" s="13"/>
      <c r="I20" s="13"/>
      <c r="J20" s="13"/>
      <c r="K20" s="13"/>
      <c r="L20" s="69"/>
    </row>
    <row r="21" spans="1:12" x14ac:dyDescent="0.35">
      <c r="A21" s="68"/>
      <c r="B21" s="13"/>
      <c r="C21" s="13"/>
      <c r="D21" s="13"/>
      <c r="E21" s="13"/>
      <c r="F21" s="13"/>
      <c r="G21" s="13"/>
      <c r="H21" s="13"/>
      <c r="I21" s="13"/>
      <c r="J21" s="13"/>
      <c r="K21" s="13"/>
      <c r="L21" s="69"/>
    </row>
    <row r="22" spans="1:12" x14ac:dyDescent="0.35">
      <c r="A22" s="68"/>
      <c r="B22" s="13"/>
      <c r="C22" s="13"/>
      <c r="D22" s="13"/>
      <c r="E22" s="13"/>
      <c r="F22" s="13"/>
      <c r="G22" s="13"/>
      <c r="H22" s="13"/>
      <c r="I22" s="13"/>
      <c r="J22" s="13"/>
      <c r="K22" s="13"/>
      <c r="L22" s="69"/>
    </row>
    <row r="23" spans="1:12" x14ac:dyDescent="0.35">
      <c r="A23" s="68"/>
      <c r="B23" s="13"/>
      <c r="C23" s="13"/>
      <c r="D23" s="13"/>
      <c r="E23" s="13"/>
      <c r="F23" s="13"/>
      <c r="G23" s="13"/>
      <c r="H23" s="13"/>
      <c r="I23" s="13"/>
      <c r="J23" s="13"/>
      <c r="K23" s="13"/>
      <c r="L23" s="69"/>
    </row>
    <row r="24" spans="1:12" x14ac:dyDescent="0.35">
      <c r="A24" s="68"/>
      <c r="B24" s="13"/>
      <c r="C24" s="13"/>
      <c r="D24" s="13"/>
      <c r="E24" s="13"/>
      <c r="F24" s="13"/>
      <c r="G24" s="13"/>
      <c r="H24" s="13"/>
      <c r="I24" s="13"/>
      <c r="J24" s="13"/>
      <c r="K24" s="13"/>
      <c r="L24" s="69"/>
    </row>
    <row r="25" spans="1:12" x14ac:dyDescent="0.35">
      <c r="A25" s="68"/>
      <c r="B25" s="13"/>
      <c r="C25" s="13"/>
      <c r="D25" s="13"/>
      <c r="E25" s="13"/>
      <c r="F25" s="13"/>
      <c r="G25" s="13"/>
      <c r="H25" s="13"/>
      <c r="I25" s="13"/>
      <c r="J25" s="13"/>
      <c r="K25" s="13"/>
      <c r="L25" s="69"/>
    </row>
    <row r="26" spans="1:12" x14ac:dyDescent="0.35">
      <c r="A26" s="68"/>
      <c r="B26" s="13"/>
      <c r="C26" s="13"/>
      <c r="D26" s="13"/>
      <c r="E26" s="13"/>
      <c r="F26" s="13"/>
      <c r="G26" s="13"/>
      <c r="H26" s="13"/>
      <c r="I26" s="13"/>
      <c r="J26" s="13"/>
      <c r="K26" s="13"/>
      <c r="L26" s="69"/>
    </row>
    <row r="27" spans="1:12" x14ac:dyDescent="0.35">
      <c r="A27" s="68"/>
      <c r="B27" s="13"/>
      <c r="C27" s="13"/>
      <c r="D27" s="13"/>
      <c r="E27" s="13"/>
      <c r="F27" s="13"/>
      <c r="G27" s="13"/>
      <c r="H27" s="13"/>
      <c r="I27" s="13"/>
      <c r="J27" s="13"/>
      <c r="K27" s="13"/>
      <c r="L27" s="69"/>
    </row>
    <row r="28" spans="1:12" x14ac:dyDescent="0.35">
      <c r="A28" s="68"/>
      <c r="B28" s="13"/>
      <c r="C28" s="13"/>
      <c r="D28" s="13"/>
      <c r="E28" s="13"/>
      <c r="F28" s="13"/>
      <c r="G28" s="13"/>
      <c r="H28" s="13"/>
      <c r="I28" s="13"/>
      <c r="J28" s="13"/>
      <c r="K28" s="13"/>
      <c r="L28" s="69"/>
    </row>
    <row r="29" spans="1:12" x14ac:dyDescent="0.35">
      <c r="A29" s="68"/>
      <c r="B29" s="13"/>
      <c r="C29" s="13"/>
      <c r="D29" s="13"/>
      <c r="E29" s="13"/>
      <c r="F29" s="13"/>
      <c r="G29" s="13"/>
      <c r="H29" s="13"/>
      <c r="I29" s="13"/>
      <c r="J29" s="13"/>
      <c r="K29" s="13"/>
      <c r="L29" s="69"/>
    </row>
    <row r="30" spans="1:12" x14ac:dyDescent="0.35">
      <c r="A30" s="68"/>
      <c r="B30" s="13"/>
      <c r="C30" s="13"/>
      <c r="D30" s="13"/>
      <c r="E30" s="13"/>
      <c r="F30" s="13"/>
      <c r="G30" s="13"/>
      <c r="H30" s="13"/>
      <c r="I30" s="13"/>
      <c r="J30" s="13"/>
      <c r="K30" s="13"/>
      <c r="L30" s="69"/>
    </row>
    <row r="31" spans="1:12" x14ac:dyDescent="0.35">
      <c r="A31" s="68"/>
      <c r="B31" s="13"/>
      <c r="C31" s="13"/>
      <c r="D31" s="13"/>
      <c r="E31" s="13"/>
      <c r="F31" s="13"/>
      <c r="G31" s="13"/>
      <c r="H31" s="13"/>
      <c r="I31" s="13"/>
      <c r="J31" s="13"/>
      <c r="K31" s="13"/>
      <c r="L31" s="69"/>
    </row>
    <row r="32" spans="1:12" x14ac:dyDescent="0.35">
      <c r="A32" s="68"/>
      <c r="B32" s="13"/>
      <c r="C32" s="13"/>
      <c r="D32" s="13"/>
      <c r="E32" s="13"/>
      <c r="F32" s="13"/>
      <c r="G32" s="13"/>
      <c r="H32" s="13"/>
      <c r="I32" s="13"/>
      <c r="J32" s="13"/>
      <c r="K32" s="13"/>
      <c r="L32" s="69"/>
    </row>
    <row r="33" spans="1:12" x14ac:dyDescent="0.35">
      <c r="A33" s="68"/>
      <c r="B33" s="13"/>
      <c r="C33" s="13"/>
      <c r="D33" s="13"/>
      <c r="E33" s="13"/>
      <c r="F33" s="13"/>
      <c r="G33" s="13"/>
      <c r="H33" s="13"/>
      <c r="I33" s="13"/>
      <c r="J33" s="13"/>
      <c r="K33" s="13"/>
      <c r="L33" s="69"/>
    </row>
    <row r="34" spans="1:12" x14ac:dyDescent="0.35">
      <c r="A34" s="68"/>
      <c r="B34" s="13"/>
      <c r="C34" s="13"/>
      <c r="D34" s="13"/>
      <c r="E34" s="13"/>
      <c r="F34" s="13"/>
      <c r="G34" s="13"/>
      <c r="H34" s="13"/>
      <c r="I34" s="13"/>
      <c r="J34" s="13"/>
      <c r="K34" s="13"/>
      <c r="L34" s="69"/>
    </row>
    <row r="35" spans="1:12" x14ac:dyDescent="0.35">
      <c r="A35" s="68"/>
      <c r="B35" s="13"/>
      <c r="C35" s="13"/>
      <c r="D35" s="13"/>
      <c r="E35" s="13"/>
      <c r="F35" s="13"/>
      <c r="G35" s="13"/>
      <c r="H35" s="13"/>
      <c r="I35" s="13"/>
      <c r="J35" s="13"/>
      <c r="K35" s="13"/>
      <c r="L35" s="69"/>
    </row>
    <row r="36" spans="1:12" x14ac:dyDescent="0.35">
      <c r="A36" s="68"/>
      <c r="B36" s="13"/>
      <c r="C36" s="13"/>
      <c r="D36" s="13"/>
      <c r="E36" s="13"/>
      <c r="F36" s="13"/>
      <c r="G36" s="13"/>
      <c r="H36" s="13"/>
      <c r="I36" s="13"/>
      <c r="J36" s="13"/>
      <c r="K36" s="13"/>
      <c r="L36" s="69"/>
    </row>
    <row r="37" spans="1:12" x14ac:dyDescent="0.35">
      <c r="A37" s="68"/>
      <c r="B37" s="13"/>
      <c r="C37" s="13"/>
      <c r="D37" s="13"/>
      <c r="E37" s="13"/>
      <c r="F37" s="13"/>
      <c r="G37" s="13"/>
      <c r="H37" s="13"/>
      <c r="I37" s="13"/>
      <c r="J37" s="13"/>
      <c r="K37" s="13"/>
      <c r="L37" s="69"/>
    </row>
    <row r="38" spans="1:12" x14ac:dyDescent="0.35">
      <c r="A38" s="68"/>
      <c r="B38" s="13"/>
      <c r="C38" s="13"/>
      <c r="D38" s="13"/>
      <c r="E38" s="13"/>
      <c r="F38" s="13"/>
      <c r="G38" s="13"/>
      <c r="H38" s="13"/>
      <c r="I38" s="13"/>
      <c r="J38" s="13"/>
      <c r="K38" s="13"/>
      <c r="L38" s="69"/>
    </row>
    <row r="39" spans="1:12" x14ac:dyDescent="0.35">
      <c r="A39" s="68"/>
      <c r="B39" s="13"/>
      <c r="C39" s="13"/>
      <c r="D39" s="13"/>
      <c r="E39" s="13"/>
      <c r="F39" s="13"/>
      <c r="G39" s="13"/>
      <c r="H39" s="13"/>
      <c r="I39" s="13"/>
      <c r="J39" s="13"/>
      <c r="K39" s="13"/>
      <c r="L39" s="69"/>
    </row>
    <row r="40" spans="1:12" x14ac:dyDescent="0.35">
      <c r="A40" s="68"/>
      <c r="B40" s="13"/>
      <c r="C40" s="13"/>
      <c r="D40" s="13"/>
      <c r="E40" s="13"/>
      <c r="F40" s="13"/>
      <c r="G40" s="13"/>
      <c r="H40" s="13"/>
      <c r="I40" s="13"/>
      <c r="J40" s="13"/>
      <c r="K40" s="13"/>
      <c r="L40" s="69"/>
    </row>
    <row r="41" spans="1:12" x14ac:dyDescent="0.35">
      <c r="A41" s="68"/>
      <c r="B41" s="13"/>
      <c r="C41" s="13"/>
      <c r="D41" s="13"/>
      <c r="E41" s="13"/>
      <c r="F41" s="13"/>
      <c r="G41" s="13"/>
      <c r="H41" s="13"/>
      <c r="I41" s="13"/>
      <c r="J41" s="13"/>
      <c r="K41" s="13"/>
      <c r="L41" s="69"/>
    </row>
    <row r="42" spans="1:12" ht="92" x14ac:dyDescent="2">
      <c r="A42" s="68"/>
      <c r="B42" s="224"/>
      <c r="C42" s="224"/>
      <c r="D42" s="224"/>
      <c r="E42" s="224"/>
      <c r="F42" s="224"/>
      <c r="G42" s="224"/>
      <c r="H42" s="224"/>
      <c r="I42" s="224"/>
      <c r="J42" s="224"/>
      <c r="K42" s="224"/>
      <c r="L42" s="69"/>
    </row>
    <row r="43" spans="1:12" x14ac:dyDescent="0.35">
      <c r="A43" s="68"/>
      <c r="B43" s="13"/>
      <c r="C43" s="13"/>
      <c r="D43" s="13"/>
      <c r="E43" s="13"/>
      <c r="F43" s="13"/>
      <c r="G43" s="13"/>
      <c r="H43" s="13"/>
      <c r="I43" s="13"/>
      <c r="J43" s="13"/>
      <c r="K43" s="13"/>
      <c r="L43" s="69"/>
    </row>
    <row r="44" spans="1:12" x14ac:dyDescent="0.35">
      <c r="A44" s="68"/>
      <c r="B44" s="13"/>
      <c r="C44" s="13"/>
      <c r="D44" s="13"/>
      <c r="E44" s="13"/>
      <c r="F44" s="13"/>
      <c r="G44" s="13"/>
      <c r="H44" s="13"/>
      <c r="I44" s="13"/>
      <c r="J44" s="13"/>
      <c r="K44" s="13"/>
      <c r="L44" s="69"/>
    </row>
    <row r="45" spans="1:12" x14ac:dyDescent="0.35">
      <c r="A45" s="68"/>
      <c r="B45" s="13"/>
      <c r="C45" s="13"/>
      <c r="D45" s="13"/>
      <c r="E45" s="13"/>
      <c r="F45" s="13"/>
      <c r="G45" s="13"/>
      <c r="H45" s="13"/>
      <c r="I45" s="13"/>
      <c r="J45" s="13"/>
      <c r="K45" s="13"/>
      <c r="L45" s="69"/>
    </row>
    <row r="46" spans="1:12" x14ac:dyDescent="0.35">
      <c r="A46" s="68"/>
      <c r="B46" s="13"/>
      <c r="C46" s="13"/>
      <c r="D46" s="13"/>
      <c r="E46" s="13"/>
      <c r="F46" s="13"/>
      <c r="G46" s="13"/>
      <c r="H46" s="13"/>
      <c r="I46" s="13"/>
      <c r="J46" s="13"/>
      <c r="K46" s="13"/>
      <c r="L46" s="69"/>
    </row>
    <row r="47" spans="1:12" ht="15" thickBot="1" x14ac:dyDescent="0.4">
      <c r="A47" s="70"/>
      <c r="B47" s="15"/>
      <c r="C47" s="15"/>
      <c r="D47" s="15"/>
      <c r="E47" s="15"/>
      <c r="F47" s="15"/>
      <c r="G47" s="15"/>
      <c r="H47" s="15"/>
      <c r="I47" s="15"/>
      <c r="J47" s="15"/>
      <c r="K47" s="15"/>
      <c r="L47" s="71"/>
    </row>
  </sheetData>
  <mergeCells count="3">
    <mergeCell ref="B42:K42"/>
    <mergeCell ref="B3:K3"/>
    <mergeCell ref="B4:K4"/>
  </mergeCells>
  <pageMargins left="0.70866141732283472" right="0.70866141732283472" top="0.15748031496062992" bottom="0.15748031496062992" header="0.31496062992125984" footer="0.31496062992125984"/>
  <pageSetup paperSize="9" scale="83"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867D3-4088-49C7-884D-B54E68ACFF4C}">
  <dimension ref="B1:K19"/>
  <sheetViews>
    <sheetView zoomScaleNormal="100" zoomScaleSheetLayoutView="90" workbookViewId="0">
      <selection activeCell="K11" sqref="K11"/>
    </sheetView>
  </sheetViews>
  <sheetFormatPr defaultRowHeight="15.5" x14ac:dyDescent="0.35"/>
  <cols>
    <col min="1" max="1" width="8.7265625" style="122"/>
    <col min="2" max="2" width="30.81640625" style="127" bestFit="1" customWidth="1"/>
    <col min="3" max="3" width="11.36328125" style="122" customWidth="1"/>
    <col min="4" max="4" width="14.36328125" style="125" bestFit="1" customWidth="1"/>
    <col min="5" max="9" width="8.7265625" style="122"/>
    <col min="10" max="10" width="13.90625" style="122" bestFit="1" customWidth="1"/>
    <col min="11" max="11" width="12.453125" style="122" bestFit="1" customWidth="1"/>
    <col min="12" max="16384" width="8.7265625" style="122"/>
  </cols>
  <sheetData>
    <row r="1" spans="2:11" s="121" customFormat="1" ht="26" customHeight="1" x14ac:dyDescent="0.35">
      <c r="B1" s="118" t="s">
        <v>392</v>
      </c>
      <c r="C1" s="119"/>
      <c r="D1" s="120"/>
    </row>
    <row r="2" spans="2:11" s="121" customFormat="1" ht="24" customHeight="1" x14ac:dyDescent="0.35">
      <c r="B2" s="119" t="s">
        <v>393</v>
      </c>
      <c r="C2" s="119" t="s">
        <v>396</v>
      </c>
      <c r="D2" s="120">
        <f>3000*12</f>
        <v>36000</v>
      </c>
      <c r="E2" s="121" t="s">
        <v>402</v>
      </c>
    </row>
    <row r="3" spans="2:11" s="121" customFormat="1" ht="24" customHeight="1" x14ac:dyDescent="0.35">
      <c r="B3" s="119"/>
      <c r="C3" s="119"/>
      <c r="D3" s="120"/>
    </row>
    <row r="4" spans="2:11" s="121" customFormat="1" ht="24" customHeight="1" x14ac:dyDescent="0.35">
      <c r="B4" s="119" t="s">
        <v>394</v>
      </c>
      <c r="C4" s="119"/>
      <c r="D4" s="120">
        <v>4000</v>
      </c>
      <c r="E4" s="121" t="s">
        <v>403</v>
      </c>
    </row>
    <row r="5" spans="2:11" ht="24" customHeight="1" x14ac:dyDescent="0.35">
      <c r="B5" s="119" t="s">
        <v>395</v>
      </c>
      <c r="C5" s="119" t="s">
        <v>397</v>
      </c>
      <c r="D5" s="120">
        <f>500*12</f>
        <v>6000</v>
      </c>
      <c r="E5" s="122" t="s">
        <v>403</v>
      </c>
    </row>
    <row r="6" spans="2:11" ht="24" customHeight="1" x14ac:dyDescent="0.35">
      <c r="B6" s="119"/>
      <c r="C6" s="123"/>
      <c r="D6" s="124">
        <f>SUM(D2:D5)</f>
        <v>46000</v>
      </c>
    </row>
    <row r="7" spans="2:11" ht="24" customHeight="1" x14ac:dyDescent="0.35">
      <c r="B7" s="119"/>
      <c r="C7" s="123"/>
    </row>
    <row r="8" spans="2:11" ht="24" customHeight="1" x14ac:dyDescent="0.35">
      <c r="B8" s="119" t="s">
        <v>398</v>
      </c>
      <c r="C8" s="123"/>
      <c r="D8" s="124">
        <v>952.3</v>
      </c>
      <c r="E8" s="122" t="s">
        <v>399</v>
      </c>
    </row>
    <row r="9" spans="2:11" x14ac:dyDescent="0.35">
      <c r="B9" s="126" t="s">
        <v>400</v>
      </c>
      <c r="C9" s="123"/>
      <c r="D9" s="124">
        <f>D8*8</f>
        <v>7618.4</v>
      </c>
    </row>
    <row r="10" spans="2:11" x14ac:dyDescent="0.35">
      <c r="K10" s="128">
        <f>D8*7</f>
        <v>6666.0999999999995</v>
      </c>
    </row>
    <row r="11" spans="2:11" x14ac:dyDescent="0.35">
      <c r="B11" s="127" t="s">
        <v>401</v>
      </c>
      <c r="D11" s="124">
        <f>D6+D9</f>
        <v>53618.400000000001</v>
      </c>
      <c r="J11" s="128">
        <f>D11-D5-D8</f>
        <v>46666.1</v>
      </c>
    </row>
    <row r="15" spans="2:11" x14ac:dyDescent="0.35">
      <c r="B15" s="127" t="s">
        <v>404</v>
      </c>
    </row>
    <row r="19" spans="2:2" x14ac:dyDescent="0.35">
      <c r="B19" s="127" t="s">
        <v>405</v>
      </c>
    </row>
  </sheetData>
  <pageMargins left="0.31496062992125984" right="0.31496062992125984" top="0.35433070866141736" bottom="0.35433070866141736" header="0.31496062992125984" footer="0.31496062992125984"/>
  <pageSetup paperSize="9" scale="88" orientation="portrait" horizontalDpi="0"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612FB-9D6E-4C8C-BF19-1493258985F1}">
  <dimension ref="A1:KL50"/>
  <sheetViews>
    <sheetView zoomScale="80" zoomScaleNormal="80" workbookViewId="0">
      <pane xSplit="3" ySplit="3" topLeftCell="D23" activePane="bottomRight" state="frozen"/>
      <selection activeCell="BJ43" sqref="BJ43"/>
      <selection pane="topRight" activeCell="BJ43" sqref="BJ43"/>
      <selection pane="bottomLeft" activeCell="BJ43" sqref="BJ43"/>
      <selection pane="bottomRight" activeCell="AK46" sqref="AK46"/>
    </sheetView>
  </sheetViews>
  <sheetFormatPr defaultRowHeight="14.5" x14ac:dyDescent="0.35"/>
  <cols>
    <col min="1" max="1" width="5.7265625" style="2" customWidth="1"/>
    <col min="2" max="2" width="5.7265625" style="170" customWidth="1"/>
    <col min="3" max="3" width="26.54296875" customWidth="1"/>
    <col min="4" max="6" width="3.26953125" style="2" customWidth="1"/>
    <col min="7" max="7" width="6.54296875" style="3" customWidth="1"/>
    <col min="8" max="8" width="3.26953125" customWidth="1"/>
    <col min="9" max="9" width="3.26953125" style="2" customWidth="1"/>
    <col min="10" max="10" width="3.26953125" customWidth="1"/>
    <col min="11" max="13" width="3.36328125" style="2" customWidth="1"/>
    <col min="14" max="15" width="3.36328125" customWidth="1"/>
    <col min="16" max="17" width="3" customWidth="1"/>
    <col min="18" max="20" width="3" style="2" customWidth="1"/>
    <col min="21" max="24" width="3" customWidth="1"/>
    <col min="25" max="27" width="3" style="2" customWidth="1"/>
    <col min="28" max="28" width="3.7265625" style="2" customWidth="1"/>
    <col min="29" max="34" width="3" style="2" customWidth="1"/>
    <col min="35" max="36" width="3.26953125" style="2" customWidth="1"/>
    <col min="37" max="38" width="3" style="2" customWidth="1"/>
    <col min="39" max="39" width="6.54296875" style="44" customWidth="1"/>
    <col min="40" max="40" width="3.26953125" customWidth="1"/>
    <col min="41" max="42" width="3.26953125" style="2" customWidth="1"/>
    <col min="43" max="47" width="3.36328125" style="2" customWidth="1"/>
    <col min="48" max="59" width="3" style="2" customWidth="1"/>
    <col min="60" max="60" width="3.7265625" style="2" customWidth="1"/>
    <col min="61" max="66" width="3" style="2" customWidth="1"/>
    <col min="67" max="68" width="3.26953125" style="2" customWidth="1"/>
    <col min="69" max="70" width="3" style="2" customWidth="1"/>
    <col min="71" max="71" width="6.54296875" style="3" customWidth="1"/>
    <col min="72" max="72" width="3.26953125" customWidth="1"/>
    <col min="73" max="74" width="3.26953125" style="2" customWidth="1"/>
    <col min="75" max="79" width="3.36328125" style="2" customWidth="1"/>
    <col min="80" max="91" width="3" style="2" customWidth="1"/>
    <col min="92" max="92" width="3.7265625" style="2" customWidth="1"/>
    <col min="93" max="98" width="3" style="2" customWidth="1"/>
    <col min="99" max="100" width="3.26953125" style="2" customWidth="1"/>
    <col min="101" max="102" width="3" style="2" customWidth="1"/>
    <col min="103" max="103" width="6.54296875" style="3" customWidth="1"/>
    <col min="104" max="104" width="3.26953125" style="2" customWidth="1"/>
    <col min="105" max="109" width="3.36328125" style="2" customWidth="1"/>
    <col min="110" max="121" width="3" style="2" customWidth="1"/>
    <col min="122" max="122" width="3.7265625" style="2" customWidth="1"/>
    <col min="123" max="128" width="3" style="2" customWidth="1"/>
    <col min="129" max="130" width="3.26953125" style="2" customWidth="1"/>
    <col min="131" max="134" width="3" style="2" customWidth="1"/>
    <col min="135" max="135" width="6.54296875" style="3" customWidth="1"/>
    <col min="136" max="136" width="3.26953125" customWidth="1"/>
    <col min="137" max="140" width="3.36328125" style="2" customWidth="1"/>
    <col min="141" max="153" width="3" style="2" customWidth="1"/>
    <col min="154" max="154" width="3.7265625" style="2" customWidth="1"/>
    <col min="155" max="160" width="3" style="2" customWidth="1"/>
    <col min="161" max="162" width="3.26953125" style="2" customWidth="1"/>
    <col min="163" max="166" width="3" style="2" customWidth="1"/>
    <col min="167" max="167" width="6.54296875" style="3" customWidth="1"/>
    <col min="168" max="168" width="3.26953125" customWidth="1"/>
    <col min="169" max="172" width="3.36328125" style="2" customWidth="1"/>
    <col min="173" max="185" width="3" style="2" customWidth="1"/>
    <col min="186" max="186" width="3.1796875" style="2" customWidth="1"/>
    <col min="187" max="192" width="3" style="2" customWidth="1"/>
    <col min="193" max="194" width="3.26953125" style="2" customWidth="1"/>
    <col min="195" max="198" width="3" style="2" customWidth="1"/>
    <col min="199" max="199" width="6.54296875" style="3" customWidth="1"/>
    <col min="200" max="204" width="3.36328125" style="2" customWidth="1"/>
    <col min="205" max="216" width="3" style="2" customWidth="1"/>
    <col min="217" max="217" width="3.7265625" style="2" customWidth="1"/>
    <col min="218" max="223" width="3" style="2" customWidth="1"/>
    <col min="224" max="225" width="3.26953125" style="2" customWidth="1"/>
    <col min="226" max="230" width="3" style="2" customWidth="1"/>
    <col min="231" max="231" width="6.54296875" style="3" customWidth="1"/>
    <col min="232" max="233" width="3.36328125" style="2" customWidth="1"/>
    <col min="234" max="245" width="3" style="2" customWidth="1"/>
    <col min="246" max="246" width="3.7265625" style="2" customWidth="1"/>
    <col min="247" max="252" width="3" style="2" customWidth="1"/>
    <col min="253" max="254" width="3.26953125" style="2" customWidth="1"/>
    <col min="255" max="259" width="3" style="2" customWidth="1"/>
    <col min="260" max="261" width="3.26953125" style="2" customWidth="1"/>
    <col min="262" max="262" width="6.54296875" style="3" customWidth="1"/>
    <col min="263" max="264" width="3.36328125" style="2" customWidth="1"/>
    <col min="265" max="276" width="3" style="2" customWidth="1"/>
    <col min="277" max="277" width="3.7265625" style="2" customWidth="1"/>
    <col min="278" max="283" width="3" style="2" customWidth="1"/>
    <col min="284" max="285" width="3.26953125" style="2" customWidth="1"/>
    <col min="286" max="290" width="3" style="2" customWidth="1"/>
    <col min="291" max="293" width="3.26953125" style="2" customWidth="1"/>
    <col min="294" max="294" width="6.54296875" style="3" customWidth="1"/>
  </cols>
  <sheetData>
    <row r="1" spans="1:298" x14ac:dyDescent="0.35">
      <c r="L1" s="26" t="s">
        <v>625</v>
      </c>
      <c r="S1" s="26" t="s">
        <v>63</v>
      </c>
      <c r="AG1" s="2" t="s">
        <v>256</v>
      </c>
      <c r="AN1" s="7" t="s">
        <v>187</v>
      </c>
      <c r="BX1" s="26" t="s">
        <v>234</v>
      </c>
      <c r="CJ1" s="64" t="s">
        <v>243</v>
      </c>
      <c r="DB1" s="26"/>
      <c r="DN1" s="64" t="s">
        <v>243</v>
      </c>
      <c r="EH1" s="26"/>
      <c r="ET1" s="64"/>
      <c r="FA1" s="81" t="s">
        <v>258</v>
      </c>
      <c r="FB1" s="82"/>
      <c r="FL1" s="51" t="s">
        <v>363</v>
      </c>
      <c r="FN1" s="26"/>
      <c r="FZ1" s="64"/>
      <c r="GG1" s="81"/>
      <c r="GH1" s="82"/>
      <c r="GR1" s="130" t="s">
        <v>432</v>
      </c>
      <c r="GS1" s="26"/>
      <c r="HE1" s="64"/>
      <c r="HL1" s="81"/>
      <c r="HM1" s="82"/>
      <c r="HX1" s="130" t="s">
        <v>439</v>
      </c>
      <c r="IH1" s="64"/>
      <c r="IL1" s="2" t="s">
        <v>440</v>
      </c>
      <c r="IM1" s="2" t="s">
        <v>440</v>
      </c>
      <c r="IO1" s="81"/>
      <c r="IP1" s="82"/>
      <c r="JC1" s="130" t="s">
        <v>445</v>
      </c>
    </row>
    <row r="2" spans="1:298" ht="18.5" x14ac:dyDescent="0.45">
      <c r="A2" s="3" t="s">
        <v>4</v>
      </c>
      <c r="B2" s="171"/>
      <c r="C2" s="3" t="s">
        <v>0</v>
      </c>
      <c r="D2" s="8" t="s">
        <v>487</v>
      </c>
      <c r="E2" s="9"/>
      <c r="F2" s="9"/>
      <c r="H2" s="7" t="s">
        <v>1</v>
      </c>
      <c r="I2" s="17"/>
      <c r="J2" s="7"/>
      <c r="K2" s="7"/>
      <c r="L2" s="17" t="s">
        <v>13</v>
      </c>
      <c r="M2" s="17" t="s">
        <v>13</v>
      </c>
      <c r="N2" s="10" t="s">
        <v>14</v>
      </c>
      <c r="O2" s="10" t="s">
        <v>14</v>
      </c>
      <c r="P2" s="7"/>
      <c r="Q2" s="7"/>
      <c r="R2" s="7"/>
      <c r="S2" s="17" t="s">
        <v>13</v>
      </c>
      <c r="T2" s="17" t="s">
        <v>13</v>
      </c>
      <c r="U2" s="10" t="s">
        <v>14</v>
      </c>
      <c r="V2" s="10" t="s">
        <v>14</v>
      </c>
      <c r="W2" s="7"/>
      <c r="X2" s="17"/>
      <c r="Y2" s="17"/>
      <c r="Z2" s="17" t="s">
        <v>13</v>
      </c>
      <c r="AA2" s="17" t="s">
        <v>13</v>
      </c>
      <c r="AB2" s="30" t="s">
        <v>81</v>
      </c>
      <c r="AC2" s="30" t="s">
        <v>13</v>
      </c>
      <c r="AD2" s="7" t="s">
        <v>13</v>
      </c>
      <c r="AE2" s="7"/>
      <c r="AF2" s="7"/>
      <c r="AG2" s="7" t="s">
        <v>13</v>
      </c>
      <c r="AH2" s="7" t="s">
        <v>13</v>
      </c>
      <c r="AI2" s="7" t="s">
        <v>13</v>
      </c>
      <c r="AJ2" s="7" t="s">
        <v>13</v>
      </c>
      <c r="AK2" s="7" t="s">
        <v>13</v>
      </c>
      <c r="AL2" s="17"/>
      <c r="AN2" s="7" t="s">
        <v>187</v>
      </c>
      <c r="AO2" s="17" t="s">
        <v>13</v>
      </c>
      <c r="AP2" s="17" t="s">
        <v>13</v>
      </c>
      <c r="AQ2" s="17" t="s">
        <v>13</v>
      </c>
      <c r="AR2" s="17" t="s">
        <v>13</v>
      </c>
      <c r="AS2" s="17" t="s">
        <v>14</v>
      </c>
      <c r="AT2" s="30"/>
      <c r="AU2" s="30"/>
      <c r="AV2" s="17" t="s">
        <v>13</v>
      </c>
      <c r="AW2" s="17" t="s">
        <v>13</v>
      </c>
      <c r="AX2" s="17" t="s">
        <v>13</v>
      </c>
      <c r="AY2" s="17" t="s">
        <v>14</v>
      </c>
      <c r="AZ2" s="17" t="s">
        <v>14</v>
      </c>
      <c r="BA2" s="30"/>
      <c r="BB2" s="30"/>
      <c r="BC2" s="17" t="s">
        <v>13</v>
      </c>
      <c r="BD2" s="17" t="s">
        <v>13</v>
      </c>
      <c r="BE2" s="17" t="s">
        <v>13</v>
      </c>
      <c r="BF2" s="17" t="s">
        <v>14</v>
      </c>
      <c r="BG2" s="17" t="s">
        <v>14</v>
      </c>
      <c r="BH2" s="30"/>
      <c r="BI2" s="30"/>
      <c r="BJ2" s="17" t="s">
        <v>13</v>
      </c>
      <c r="BK2" s="17" t="s">
        <v>13</v>
      </c>
      <c r="BL2" s="17" t="s">
        <v>13</v>
      </c>
      <c r="BM2" s="17" t="s">
        <v>14</v>
      </c>
      <c r="BN2" s="17" t="s">
        <v>14</v>
      </c>
      <c r="BO2" s="30"/>
      <c r="BP2" s="30"/>
      <c r="BQ2" s="17" t="s">
        <v>13</v>
      </c>
      <c r="BR2" s="17" t="s">
        <v>13</v>
      </c>
      <c r="BT2" s="7" t="s">
        <v>235</v>
      </c>
      <c r="BU2" s="17"/>
      <c r="BV2" s="17"/>
      <c r="BW2" s="30"/>
      <c r="BX2" s="30"/>
      <c r="BY2" s="17" t="s">
        <v>13</v>
      </c>
      <c r="BZ2" s="17" t="s">
        <v>13</v>
      </c>
      <c r="CA2" s="17" t="s">
        <v>13</v>
      </c>
      <c r="CB2" s="17" t="s">
        <v>14</v>
      </c>
      <c r="CC2" s="17" t="s">
        <v>14</v>
      </c>
      <c r="CD2" s="30"/>
      <c r="CE2" s="30"/>
      <c r="CF2" s="17" t="s">
        <v>13</v>
      </c>
      <c r="CG2" s="17" t="s">
        <v>13</v>
      </c>
      <c r="CH2" s="17" t="s">
        <v>13</v>
      </c>
      <c r="CI2" s="17" t="s">
        <v>14</v>
      </c>
      <c r="CJ2" s="17" t="s">
        <v>14</v>
      </c>
      <c r="CK2" s="30"/>
      <c r="CL2" s="30"/>
      <c r="CM2" s="17" t="s">
        <v>13</v>
      </c>
      <c r="CN2" s="17" t="s">
        <v>13</v>
      </c>
      <c r="CO2" s="17" t="s">
        <v>13</v>
      </c>
      <c r="CP2" s="17" t="s">
        <v>14</v>
      </c>
      <c r="CQ2" s="17" t="s">
        <v>14</v>
      </c>
      <c r="CR2" s="30"/>
      <c r="CS2" s="30"/>
      <c r="CT2" s="17" t="s">
        <v>13</v>
      </c>
      <c r="CU2" s="17" t="s">
        <v>13</v>
      </c>
      <c r="CV2" s="17" t="s">
        <v>13</v>
      </c>
      <c r="CW2" s="17" t="s">
        <v>14</v>
      </c>
      <c r="CX2" s="17"/>
      <c r="CZ2" s="28" t="s">
        <v>252</v>
      </c>
      <c r="DA2" s="30"/>
      <c r="DB2" s="30"/>
      <c r="DC2" s="17" t="s">
        <v>13</v>
      </c>
      <c r="DD2" s="17" t="s">
        <v>13</v>
      </c>
      <c r="DE2" s="17" t="s">
        <v>13</v>
      </c>
      <c r="DF2" s="17" t="s">
        <v>14</v>
      </c>
      <c r="DG2" s="17" t="s">
        <v>14</v>
      </c>
      <c r="DH2" s="30"/>
      <c r="DI2" s="30"/>
      <c r="DJ2" s="17" t="s">
        <v>13</v>
      </c>
      <c r="DK2" s="17" t="s">
        <v>13</v>
      </c>
      <c r="DL2" s="17" t="s">
        <v>13</v>
      </c>
      <c r="DM2" s="17" t="s">
        <v>14</v>
      </c>
      <c r="DN2" s="17" t="s">
        <v>14</v>
      </c>
      <c r="DO2" s="30"/>
      <c r="DP2" s="30"/>
      <c r="DQ2" s="17" t="s">
        <v>13</v>
      </c>
      <c r="DR2" s="17" t="s">
        <v>13</v>
      </c>
      <c r="DS2" s="17" t="s">
        <v>13</v>
      </c>
      <c r="DT2" s="17" t="s">
        <v>14</v>
      </c>
      <c r="DU2" s="17" t="s">
        <v>14</v>
      </c>
      <c r="DV2" s="30"/>
      <c r="DW2" s="30"/>
      <c r="DX2" s="17" t="s">
        <v>13</v>
      </c>
      <c r="DY2" s="17" t="s">
        <v>13</v>
      </c>
      <c r="DZ2" s="17" t="s">
        <v>13</v>
      </c>
      <c r="EA2" s="17" t="s">
        <v>14</v>
      </c>
      <c r="EB2" s="17" t="s">
        <v>14</v>
      </c>
      <c r="EC2" s="30"/>
      <c r="ED2" s="30"/>
      <c r="EF2" s="77" t="s">
        <v>255</v>
      </c>
      <c r="EG2" s="30"/>
      <c r="EH2" s="17" t="s">
        <v>13</v>
      </c>
      <c r="EI2" s="17" t="s">
        <v>14</v>
      </c>
      <c r="EJ2" s="17" t="s">
        <v>14</v>
      </c>
      <c r="EK2" s="30"/>
      <c r="EL2" s="30"/>
      <c r="EM2" s="17" t="s">
        <v>13</v>
      </c>
      <c r="EN2" s="17" t="s">
        <v>13</v>
      </c>
      <c r="EO2" s="17" t="s">
        <v>13</v>
      </c>
      <c r="EP2" s="17" t="s">
        <v>14</v>
      </c>
      <c r="EQ2" s="17" t="s">
        <v>14</v>
      </c>
      <c r="ER2" s="30"/>
      <c r="ES2" s="30"/>
      <c r="ET2" s="17" t="s">
        <v>13</v>
      </c>
      <c r="EU2" s="17" t="s">
        <v>13</v>
      </c>
      <c r="EV2" s="17" t="s">
        <v>13</v>
      </c>
      <c r="EW2" s="17" t="s">
        <v>14</v>
      </c>
      <c r="EX2" s="17" t="s">
        <v>14</v>
      </c>
      <c r="EY2" s="30"/>
      <c r="EZ2" s="30"/>
      <c r="FA2" s="17" t="s">
        <v>13</v>
      </c>
      <c r="FB2" s="17" t="s">
        <v>13</v>
      </c>
      <c r="FC2" s="17" t="s">
        <v>13</v>
      </c>
      <c r="FD2" s="17" t="s">
        <v>14</v>
      </c>
      <c r="FE2" s="17" t="s">
        <v>14</v>
      </c>
      <c r="FF2" s="30"/>
      <c r="FG2" s="30"/>
      <c r="FH2" s="17" t="s">
        <v>13</v>
      </c>
      <c r="FI2" s="17" t="s">
        <v>13</v>
      </c>
      <c r="FJ2" s="17" t="s">
        <v>13</v>
      </c>
      <c r="FL2" s="17" t="s">
        <v>14</v>
      </c>
      <c r="FM2" s="17" t="s">
        <v>14</v>
      </c>
      <c r="FN2" s="30"/>
      <c r="FO2" s="30"/>
      <c r="FP2" s="17" t="s">
        <v>13</v>
      </c>
      <c r="FQ2" s="17" t="s">
        <v>13</v>
      </c>
      <c r="FR2" s="17" t="s">
        <v>13</v>
      </c>
      <c r="FS2" s="17" t="s">
        <v>14</v>
      </c>
      <c r="FT2" s="17" t="s">
        <v>14</v>
      </c>
      <c r="FU2" s="30"/>
      <c r="FV2" s="30"/>
      <c r="FW2" s="17" t="s">
        <v>13</v>
      </c>
      <c r="FX2" s="17" t="s">
        <v>13</v>
      </c>
      <c r="FY2" s="17" t="s">
        <v>13</v>
      </c>
      <c r="FZ2" s="17" t="s">
        <v>14</v>
      </c>
      <c r="GA2" s="17" t="s">
        <v>14</v>
      </c>
      <c r="GB2" s="30"/>
      <c r="GC2" s="30"/>
      <c r="GD2" s="17" t="s">
        <v>13</v>
      </c>
      <c r="GE2" s="17" t="s">
        <v>13</v>
      </c>
      <c r="GF2" s="17" t="s">
        <v>13</v>
      </c>
      <c r="GG2" s="17" t="s">
        <v>14</v>
      </c>
      <c r="GH2" s="17" t="s">
        <v>14</v>
      </c>
      <c r="GI2" s="30"/>
      <c r="GJ2" s="30"/>
      <c r="GK2" s="17" t="s">
        <v>13</v>
      </c>
      <c r="GL2" s="17" t="s">
        <v>13</v>
      </c>
      <c r="GM2" s="17" t="s">
        <v>13</v>
      </c>
      <c r="GN2" s="17" t="s">
        <v>14</v>
      </c>
      <c r="GO2" s="17" t="s">
        <v>14</v>
      </c>
      <c r="GP2" s="17" t="s">
        <v>13</v>
      </c>
      <c r="GR2" s="17" t="s">
        <v>14</v>
      </c>
      <c r="GS2" s="30"/>
      <c r="GT2" s="30"/>
      <c r="GU2" s="17" t="s">
        <v>13</v>
      </c>
      <c r="GV2" s="17" t="s">
        <v>13</v>
      </c>
      <c r="GW2" s="17" t="s">
        <v>13</v>
      </c>
      <c r="GX2" s="17" t="s">
        <v>14</v>
      </c>
      <c r="GY2" s="17" t="s">
        <v>14</v>
      </c>
      <c r="GZ2" s="30"/>
      <c r="HA2" s="30"/>
      <c r="HB2" s="17" t="s">
        <v>13</v>
      </c>
      <c r="HC2" s="17" t="s">
        <v>13</v>
      </c>
      <c r="HD2" s="17" t="s">
        <v>13</v>
      </c>
      <c r="HE2" s="17" t="s">
        <v>14</v>
      </c>
      <c r="HF2" s="17" t="s">
        <v>14</v>
      </c>
      <c r="HG2" s="30"/>
      <c r="HH2" s="30"/>
      <c r="HI2" s="17" t="s">
        <v>13</v>
      </c>
      <c r="HJ2" s="17" t="s">
        <v>13</v>
      </c>
      <c r="HK2" s="17" t="s">
        <v>13</v>
      </c>
      <c r="HL2" s="17" t="s">
        <v>14</v>
      </c>
      <c r="HM2" s="17" t="s">
        <v>14</v>
      </c>
      <c r="HN2" s="30"/>
      <c r="HO2" s="30"/>
      <c r="HP2" s="17" t="s">
        <v>13</v>
      </c>
      <c r="HQ2" s="17" t="s">
        <v>13</v>
      </c>
      <c r="HR2" s="17" t="s">
        <v>13</v>
      </c>
      <c r="HS2" s="17" t="s">
        <v>14</v>
      </c>
      <c r="HT2" s="17" t="s">
        <v>14</v>
      </c>
      <c r="HU2" s="30"/>
      <c r="HV2" s="30"/>
      <c r="HX2" s="17" t="s">
        <v>13</v>
      </c>
      <c r="HY2" s="17" t="s">
        <v>13</v>
      </c>
      <c r="HZ2" s="17" t="s">
        <v>13</v>
      </c>
      <c r="IA2" s="17" t="s">
        <v>14</v>
      </c>
      <c r="IB2" s="17" t="s">
        <v>14</v>
      </c>
      <c r="IC2" s="30"/>
      <c r="ID2" s="30"/>
      <c r="IE2" s="17" t="s">
        <v>13</v>
      </c>
      <c r="IF2" s="17" t="s">
        <v>13</v>
      </c>
      <c r="IG2" s="17" t="s">
        <v>13</v>
      </c>
      <c r="IH2" s="17" t="s">
        <v>14</v>
      </c>
      <c r="II2" s="17" t="s">
        <v>14</v>
      </c>
      <c r="IJ2" s="30"/>
      <c r="IK2" s="30"/>
      <c r="IL2" s="17" t="s">
        <v>13</v>
      </c>
      <c r="IM2" s="17" t="s">
        <v>13</v>
      </c>
      <c r="IN2" s="17" t="s">
        <v>13</v>
      </c>
      <c r="IO2" s="17" t="s">
        <v>14</v>
      </c>
      <c r="IP2" s="17" t="s">
        <v>14</v>
      </c>
      <c r="IQ2" s="30"/>
      <c r="IR2" s="30"/>
      <c r="IS2" s="17" t="s">
        <v>13</v>
      </c>
      <c r="IT2" s="17" t="s">
        <v>13</v>
      </c>
      <c r="IU2" s="17" t="s">
        <v>13</v>
      </c>
      <c r="IV2" s="17" t="s">
        <v>14</v>
      </c>
      <c r="IW2" s="17" t="s">
        <v>14</v>
      </c>
      <c r="IX2" s="30"/>
      <c r="IY2" s="30"/>
      <c r="IZ2" s="17" t="s">
        <v>13</v>
      </c>
      <c r="JA2" s="17" t="s">
        <v>13</v>
      </c>
      <c r="JC2" s="17" t="s">
        <v>13</v>
      </c>
      <c r="JD2" s="17" t="s">
        <v>14</v>
      </c>
      <c r="JE2" s="17" t="s">
        <v>14</v>
      </c>
      <c r="JF2" s="30"/>
      <c r="JG2" s="30"/>
      <c r="JH2" s="17" t="s">
        <v>13</v>
      </c>
      <c r="JI2" s="17" t="s">
        <v>13</v>
      </c>
      <c r="JJ2" s="17" t="s">
        <v>13</v>
      </c>
      <c r="JK2" s="17" t="s">
        <v>14</v>
      </c>
      <c r="JL2" s="17" t="s">
        <v>14</v>
      </c>
      <c r="JM2" s="30"/>
      <c r="JN2" s="30"/>
      <c r="JO2" s="17" t="s">
        <v>13</v>
      </c>
      <c r="JP2" s="17" t="s">
        <v>13</v>
      </c>
      <c r="JQ2" s="17" t="s">
        <v>13</v>
      </c>
      <c r="JR2" s="17" t="s">
        <v>14</v>
      </c>
      <c r="JS2" s="17" t="s">
        <v>14</v>
      </c>
      <c r="JT2" s="30"/>
      <c r="JU2" s="30"/>
      <c r="JV2" s="17" t="s">
        <v>13</v>
      </c>
      <c r="JW2" s="17" t="s">
        <v>13</v>
      </c>
      <c r="JX2" s="17" t="s">
        <v>13</v>
      </c>
      <c r="JY2" s="17" t="s">
        <v>14</v>
      </c>
      <c r="JZ2" s="17" t="s">
        <v>14</v>
      </c>
      <c r="KA2" s="6" t="s">
        <v>11</v>
      </c>
      <c r="KB2" s="6" t="s">
        <v>12</v>
      </c>
      <c r="KC2" s="17" t="s">
        <v>13</v>
      </c>
      <c r="KD2" s="17" t="s">
        <v>13</v>
      </c>
      <c r="KE2" s="17" t="s">
        <v>13</v>
      </c>
      <c r="KF2" s="17" t="s">
        <v>14</v>
      </c>
      <c r="KG2" s="17" t="s">
        <v>14</v>
      </c>
      <c r="KH2" s="17"/>
      <c r="KK2" s="151"/>
    </row>
    <row r="3" spans="1:298" s="3" customFormat="1" x14ac:dyDescent="0.35">
      <c r="B3" s="172"/>
      <c r="C3" s="133"/>
      <c r="D3" s="3">
        <v>29</v>
      </c>
      <c r="E3" s="3">
        <v>30</v>
      </c>
      <c r="F3" s="3">
        <v>31</v>
      </c>
      <c r="G3" s="3" t="s">
        <v>10</v>
      </c>
      <c r="H3" s="3">
        <v>1</v>
      </c>
      <c r="I3" s="3">
        <v>2</v>
      </c>
      <c r="J3" s="6" t="s">
        <v>11</v>
      </c>
      <c r="K3" s="6" t="s">
        <v>12</v>
      </c>
      <c r="L3" s="3">
        <v>5</v>
      </c>
      <c r="M3" s="3">
        <v>6</v>
      </c>
      <c r="N3" s="3">
        <v>7</v>
      </c>
      <c r="O3" s="3">
        <v>8</v>
      </c>
      <c r="P3" s="3">
        <v>9</v>
      </c>
      <c r="Q3" s="6" t="s">
        <v>11</v>
      </c>
      <c r="R3" s="6" t="s">
        <v>12</v>
      </c>
      <c r="S3" s="3">
        <v>12</v>
      </c>
      <c r="T3" s="3">
        <v>13</v>
      </c>
      <c r="U3" s="50">
        <v>14</v>
      </c>
      <c r="V3" s="3">
        <v>15</v>
      </c>
      <c r="W3" s="3">
        <v>16</v>
      </c>
      <c r="X3" s="6" t="s">
        <v>11</v>
      </c>
      <c r="Y3" s="6" t="s">
        <v>12</v>
      </c>
      <c r="Z3" s="3">
        <v>19</v>
      </c>
      <c r="AA3" s="3">
        <v>20</v>
      </c>
      <c r="AB3" s="3">
        <v>21</v>
      </c>
      <c r="AC3" s="3">
        <v>22</v>
      </c>
      <c r="AD3" s="3">
        <v>23</v>
      </c>
      <c r="AE3" s="6" t="s">
        <v>11</v>
      </c>
      <c r="AF3" s="6" t="s">
        <v>12</v>
      </c>
      <c r="AG3" s="3">
        <v>26</v>
      </c>
      <c r="AH3" s="3">
        <v>27</v>
      </c>
      <c r="AI3" s="3">
        <v>28</v>
      </c>
      <c r="AJ3" s="3">
        <v>29</v>
      </c>
      <c r="AK3" s="3">
        <v>30</v>
      </c>
      <c r="AL3" s="6" t="s">
        <v>12</v>
      </c>
      <c r="AM3" s="44" t="s">
        <v>10</v>
      </c>
      <c r="AN3" s="6">
        <v>1</v>
      </c>
      <c r="AO3" s="53">
        <v>2</v>
      </c>
      <c r="AP3" s="53">
        <v>3</v>
      </c>
      <c r="AQ3" s="53">
        <v>4</v>
      </c>
      <c r="AR3" s="53">
        <v>5</v>
      </c>
      <c r="AS3" s="53">
        <v>6</v>
      </c>
      <c r="AT3" s="6" t="s">
        <v>11</v>
      </c>
      <c r="AU3" s="6" t="s">
        <v>12</v>
      </c>
      <c r="AV3" s="53">
        <v>9</v>
      </c>
      <c r="AW3" s="53">
        <v>10</v>
      </c>
      <c r="AX3" s="53">
        <v>11</v>
      </c>
      <c r="AY3" s="53">
        <v>12</v>
      </c>
      <c r="AZ3" s="53">
        <v>13</v>
      </c>
      <c r="BA3" s="6" t="s">
        <v>11</v>
      </c>
      <c r="BB3" s="6" t="s">
        <v>12</v>
      </c>
      <c r="BC3" s="53">
        <v>16</v>
      </c>
      <c r="BD3" s="53">
        <v>17</v>
      </c>
      <c r="BE3" s="53">
        <v>18</v>
      </c>
      <c r="BF3" s="53">
        <v>19</v>
      </c>
      <c r="BG3" s="53">
        <v>20</v>
      </c>
      <c r="BH3" s="6" t="s">
        <v>11</v>
      </c>
      <c r="BI3" s="6" t="s">
        <v>12</v>
      </c>
      <c r="BJ3" s="53">
        <v>23</v>
      </c>
      <c r="BK3" s="53">
        <v>24</v>
      </c>
      <c r="BL3" s="53">
        <v>25</v>
      </c>
      <c r="BM3" s="53">
        <v>26</v>
      </c>
      <c r="BN3" s="53">
        <v>27</v>
      </c>
      <c r="BO3" s="6" t="s">
        <v>11</v>
      </c>
      <c r="BP3" s="6" t="s">
        <v>12</v>
      </c>
      <c r="BQ3" s="53">
        <v>30</v>
      </c>
      <c r="BR3" s="53">
        <v>31</v>
      </c>
      <c r="BS3" s="3" t="s">
        <v>10</v>
      </c>
      <c r="BT3" s="53">
        <v>1</v>
      </c>
      <c r="BU3" s="53">
        <v>2</v>
      </c>
      <c r="BV3" s="53">
        <v>3</v>
      </c>
      <c r="BW3" s="6" t="s">
        <v>11</v>
      </c>
      <c r="BX3" s="6" t="s">
        <v>12</v>
      </c>
      <c r="BY3" s="53">
        <v>6</v>
      </c>
      <c r="BZ3" s="53">
        <v>7</v>
      </c>
      <c r="CA3" s="53">
        <v>8</v>
      </c>
      <c r="CB3" s="53">
        <v>9</v>
      </c>
      <c r="CC3" s="53">
        <v>10</v>
      </c>
      <c r="CD3" s="6" t="s">
        <v>11</v>
      </c>
      <c r="CE3" s="6" t="s">
        <v>12</v>
      </c>
      <c r="CF3" s="53">
        <v>13</v>
      </c>
      <c r="CG3" s="53">
        <v>14</v>
      </c>
      <c r="CH3" s="53">
        <v>15</v>
      </c>
      <c r="CI3" s="53">
        <v>16</v>
      </c>
      <c r="CJ3" s="53">
        <v>17</v>
      </c>
      <c r="CK3" s="6" t="s">
        <v>11</v>
      </c>
      <c r="CL3" s="6" t="s">
        <v>12</v>
      </c>
      <c r="CM3" s="53">
        <v>20</v>
      </c>
      <c r="CN3" s="53">
        <v>21</v>
      </c>
      <c r="CO3" s="53">
        <v>22</v>
      </c>
      <c r="CP3" s="53">
        <v>23</v>
      </c>
      <c r="CQ3" s="53">
        <v>24</v>
      </c>
      <c r="CR3" s="6" t="s">
        <v>11</v>
      </c>
      <c r="CS3" s="6" t="s">
        <v>12</v>
      </c>
      <c r="CT3" s="53">
        <v>27</v>
      </c>
      <c r="CU3" s="53">
        <v>28</v>
      </c>
      <c r="CV3" s="53">
        <v>29</v>
      </c>
      <c r="CW3" s="53">
        <v>30</v>
      </c>
      <c r="CX3" s="53"/>
      <c r="CY3" s="3" t="s">
        <v>10</v>
      </c>
      <c r="CZ3" s="53">
        <v>1</v>
      </c>
      <c r="DA3" s="6" t="s">
        <v>11</v>
      </c>
      <c r="DB3" s="6" t="s">
        <v>12</v>
      </c>
      <c r="DC3" s="53">
        <v>4</v>
      </c>
      <c r="DD3" s="53">
        <v>5</v>
      </c>
      <c r="DE3" s="53">
        <v>6</v>
      </c>
      <c r="DF3" s="53">
        <v>7</v>
      </c>
      <c r="DG3" s="53">
        <v>8</v>
      </c>
      <c r="DH3" s="6" t="s">
        <v>11</v>
      </c>
      <c r="DI3" s="6" t="s">
        <v>12</v>
      </c>
      <c r="DJ3" s="53">
        <v>11</v>
      </c>
      <c r="DK3" s="53">
        <v>12</v>
      </c>
      <c r="DL3" s="53">
        <v>13</v>
      </c>
      <c r="DM3" s="53">
        <v>14</v>
      </c>
      <c r="DN3" s="53">
        <v>15</v>
      </c>
      <c r="DO3" s="6" t="s">
        <v>11</v>
      </c>
      <c r="DP3" s="6" t="s">
        <v>12</v>
      </c>
      <c r="DQ3" s="53">
        <v>18</v>
      </c>
      <c r="DR3" s="53">
        <v>19</v>
      </c>
      <c r="DS3" s="53">
        <v>20</v>
      </c>
      <c r="DT3" s="53">
        <v>21</v>
      </c>
      <c r="DU3" s="53">
        <v>22</v>
      </c>
      <c r="DV3" s="6" t="s">
        <v>11</v>
      </c>
      <c r="DW3" s="6" t="s">
        <v>12</v>
      </c>
      <c r="DX3" s="53">
        <v>25</v>
      </c>
      <c r="DY3" s="53">
        <v>26</v>
      </c>
      <c r="DZ3" s="53">
        <v>27</v>
      </c>
      <c r="EA3" s="53">
        <v>28</v>
      </c>
      <c r="EB3" s="53">
        <v>29</v>
      </c>
      <c r="EC3" s="6" t="s">
        <v>11</v>
      </c>
      <c r="ED3" s="6" t="s">
        <v>12</v>
      </c>
      <c r="EE3" s="3" t="s">
        <v>10</v>
      </c>
      <c r="EF3" s="53">
        <v>1</v>
      </c>
      <c r="EG3" s="53">
        <v>2</v>
      </c>
      <c r="EH3" s="53">
        <v>3</v>
      </c>
      <c r="EI3" s="53">
        <v>4</v>
      </c>
      <c r="EJ3" s="53">
        <v>5</v>
      </c>
      <c r="EK3" s="6" t="s">
        <v>11</v>
      </c>
      <c r="EL3" s="6" t="s">
        <v>12</v>
      </c>
      <c r="EM3" s="53">
        <v>8</v>
      </c>
      <c r="EN3" s="53">
        <v>9</v>
      </c>
      <c r="EO3" s="53">
        <v>10</v>
      </c>
      <c r="EP3" s="53">
        <v>11</v>
      </c>
      <c r="EQ3" s="53">
        <v>12</v>
      </c>
      <c r="ER3" s="6" t="s">
        <v>11</v>
      </c>
      <c r="ES3" s="6" t="s">
        <v>12</v>
      </c>
      <c r="ET3" s="53">
        <v>15</v>
      </c>
      <c r="EU3" s="53">
        <v>16</v>
      </c>
      <c r="EV3" s="53">
        <v>17</v>
      </c>
      <c r="EW3" s="53">
        <v>18</v>
      </c>
      <c r="EX3" s="53">
        <v>19</v>
      </c>
      <c r="EY3" s="6" t="s">
        <v>11</v>
      </c>
      <c r="EZ3" s="6" t="s">
        <v>12</v>
      </c>
      <c r="FA3" s="53">
        <v>22</v>
      </c>
      <c r="FB3" s="53">
        <v>23</v>
      </c>
      <c r="FC3" s="53">
        <v>24</v>
      </c>
      <c r="FD3" s="53">
        <v>25</v>
      </c>
      <c r="FE3" s="53">
        <v>26</v>
      </c>
      <c r="FF3" s="6" t="s">
        <v>11</v>
      </c>
      <c r="FG3" s="6" t="s">
        <v>12</v>
      </c>
      <c r="FH3" s="53">
        <v>29</v>
      </c>
      <c r="FI3" s="53">
        <v>30</v>
      </c>
      <c r="FJ3" s="53">
        <v>31</v>
      </c>
      <c r="FK3" s="3" t="s">
        <v>10</v>
      </c>
      <c r="FL3" s="53">
        <v>1</v>
      </c>
      <c r="FM3" s="53">
        <v>2</v>
      </c>
      <c r="FN3" s="6" t="s">
        <v>11</v>
      </c>
      <c r="FO3" s="6" t="s">
        <v>12</v>
      </c>
      <c r="FP3" s="53">
        <v>5</v>
      </c>
      <c r="FQ3" s="3">
        <v>6</v>
      </c>
      <c r="FR3" s="3">
        <v>7</v>
      </c>
      <c r="FS3" s="53">
        <v>8</v>
      </c>
      <c r="FT3" s="53">
        <v>9</v>
      </c>
      <c r="FU3" s="6" t="s">
        <v>11</v>
      </c>
      <c r="FV3" s="6" t="s">
        <v>12</v>
      </c>
      <c r="FW3" s="53">
        <v>12</v>
      </c>
      <c r="FX3" s="53">
        <v>13</v>
      </c>
      <c r="FY3" s="53">
        <v>14</v>
      </c>
      <c r="FZ3" s="53">
        <v>15</v>
      </c>
      <c r="GA3" s="53">
        <v>16</v>
      </c>
      <c r="GB3" s="6" t="s">
        <v>11</v>
      </c>
      <c r="GC3" s="6" t="s">
        <v>12</v>
      </c>
      <c r="GD3" s="53">
        <v>19</v>
      </c>
      <c r="GE3" s="53">
        <v>20</v>
      </c>
      <c r="GF3" s="53">
        <v>21</v>
      </c>
      <c r="GG3" s="53">
        <v>22</v>
      </c>
      <c r="GH3" s="53">
        <v>23</v>
      </c>
      <c r="GI3" s="6" t="s">
        <v>11</v>
      </c>
      <c r="GJ3" s="6" t="s">
        <v>12</v>
      </c>
      <c r="GK3" s="53">
        <v>26</v>
      </c>
      <c r="GL3" s="53">
        <v>27</v>
      </c>
      <c r="GM3" s="53">
        <v>28</v>
      </c>
      <c r="GN3" s="53">
        <v>29</v>
      </c>
      <c r="GO3" s="53"/>
      <c r="GP3" s="53"/>
      <c r="GQ3" s="3" t="s">
        <v>10</v>
      </c>
      <c r="GR3" s="53">
        <v>1</v>
      </c>
      <c r="GS3" s="6" t="s">
        <v>11</v>
      </c>
      <c r="GT3" s="6" t="s">
        <v>12</v>
      </c>
      <c r="GU3" s="53">
        <v>4</v>
      </c>
      <c r="GV3" s="3">
        <v>5</v>
      </c>
      <c r="GW3" s="3">
        <v>6</v>
      </c>
      <c r="GX3" s="53">
        <v>7</v>
      </c>
      <c r="GY3" s="53">
        <v>8</v>
      </c>
      <c r="GZ3" s="6" t="s">
        <v>11</v>
      </c>
      <c r="HA3" s="6" t="s">
        <v>12</v>
      </c>
      <c r="HB3" s="53">
        <v>11</v>
      </c>
      <c r="HC3" s="53">
        <v>12</v>
      </c>
      <c r="HD3" s="53">
        <v>13</v>
      </c>
      <c r="HE3" s="53">
        <v>14</v>
      </c>
      <c r="HF3" s="53">
        <v>15</v>
      </c>
      <c r="HG3" s="6" t="s">
        <v>11</v>
      </c>
      <c r="HH3" s="6" t="s">
        <v>12</v>
      </c>
      <c r="HI3" s="53">
        <v>18</v>
      </c>
      <c r="HJ3" s="53">
        <v>19</v>
      </c>
      <c r="HK3" s="53">
        <v>20</v>
      </c>
      <c r="HL3" s="53">
        <v>21</v>
      </c>
      <c r="HM3" s="53">
        <v>22</v>
      </c>
      <c r="HN3" s="6" t="s">
        <v>11</v>
      </c>
      <c r="HO3" s="6" t="s">
        <v>12</v>
      </c>
      <c r="HP3" s="53">
        <v>25</v>
      </c>
      <c r="HQ3" s="53">
        <v>26</v>
      </c>
      <c r="HR3" s="53">
        <v>27</v>
      </c>
      <c r="HS3" s="53">
        <v>28</v>
      </c>
      <c r="HT3" s="53">
        <v>29</v>
      </c>
      <c r="HU3" s="6" t="s">
        <v>11</v>
      </c>
      <c r="HV3" s="6" t="s">
        <v>12</v>
      </c>
      <c r="HW3" s="3" t="s">
        <v>10</v>
      </c>
      <c r="HX3" s="53">
        <v>1</v>
      </c>
      <c r="HY3" s="3">
        <v>2</v>
      </c>
      <c r="HZ3" s="3">
        <v>3</v>
      </c>
      <c r="IA3" s="53">
        <v>4</v>
      </c>
      <c r="IB3" s="53">
        <v>5</v>
      </c>
      <c r="IC3" s="6" t="s">
        <v>11</v>
      </c>
      <c r="ID3" s="6" t="s">
        <v>12</v>
      </c>
      <c r="IE3" s="53">
        <v>8</v>
      </c>
      <c r="IF3" s="53">
        <v>9</v>
      </c>
      <c r="IG3" s="53">
        <v>10</v>
      </c>
      <c r="IH3" s="53">
        <v>11</v>
      </c>
      <c r="II3" s="53">
        <v>12</v>
      </c>
      <c r="IJ3" s="6" t="s">
        <v>11</v>
      </c>
      <c r="IK3" s="6" t="s">
        <v>12</v>
      </c>
      <c r="IL3" s="53">
        <v>15</v>
      </c>
      <c r="IM3" s="53">
        <v>16</v>
      </c>
      <c r="IN3" s="53">
        <v>17</v>
      </c>
      <c r="IO3" s="53">
        <v>18</v>
      </c>
      <c r="IP3" s="53">
        <v>19</v>
      </c>
      <c r="IQ3" s="6" t="s">
        <v>11</v>
      </c>
      <c r="IR3" s="6" t="s">
        <v>12</v>
      </c>
      <c r="IS3" s="53">
        <v>22</v>
      </c>
      <c r="IT3" s="53">
        <v>23</v>
      </c>
      <c r="IU3" s="53">
        <v>24</v>
      </c>
      <c r="IV3" s="53">
        <v>25</v>
      </c>
      <c r="IW3" s="53">
        <v>26</v>
      </c>
      <c r="IX3" s="6" t="s">
        <v>11</v>
      </c>
      <c r="IY3" s="6" t="s">
        <v>12</v>
      </c>
      <c r="IZ3" s="53">
        <v>29</v>
      </c>
      <c r="JA3" s="53">
        <v>30</v>
      </c>
      <c r="JB3" s="3" t="s">
        <v>10</v>
      </c>
      <c r="JC3" s="53">
        <v>1</v>
      </c>
      <c r="JD3" s="3">
        <v>2</v>
      </c>
      <c r="JE3" s="3">
        <v>3</v>
      </c>
      <c r="JF3" s="6" t="s">
        <v>11</v>
      </c>
      <c r="JG3" s="6" t="s">
        <v>12</v>
      </c>
      <c r="JH3" s="53">
        <v>6</v>
      </c>
      <c r="JI3" s="53">
        <v>7</v>
      </c>
      <c r="JJ3" s="53">
        <v>8</v>
      </c>
      <c r="JK3" s="53">
        <v>9</v>
      </c>
      <c r="JL3" s="53">
        <v>10</v>
      </c>
      <c r="JM3" s="6" t="s">
        <v>11</v>
      </c>
      <c r="JN3" s="6" t="s">
        <v>12</v>
      </c>
      <c r="JO3" s="53">
        <v>13</v>
      </c>
      <c r="JP3" s="53">
        <v>14</v>
      </c>
      <c r="JQ3" s="53">
        <v>15</v>
      </c>
      <c r="JR3" s="53">
        <v>16</v>
      </c>
      <c r="JS3" s="53">
        <v>17</v>
      </c>
      <c r="JT3" s="6" t="s">
        <v>11</v>
      </c>
      <c r="JU3" s="6" t="s">
        <v>12</v>
      </c>
      <c r="JV3" s="53">
        <v>20</v>
      </c>
      <c r="JW3" s="53">
        <v>21</v>
      </c>
      <c r="JX3" s="53">
        <v>22</v>
      </c>
      <c r="JY3" s="53">
        <v>23</v>
      </c>
      <c r="JZ3" s="53">
        <v>24</v>
      </c>
      <c r="KA3" s="6" t="s">
        <v>11</v>
      </c>
      <c r="KB3" s="6" t="s">
        <v>12</v>
      </c>
      <c r="KC3" s="53">
        <v>27</v>
      </c>
      <c r="KD3" s="53">
        <v>28</v>
      </c>
      <c r="KE3" s="53">
        <v>29</v>
      </c>
      <c r="KF3" s="53">
        <v>30</v>
      </c>
      <c r="KG3" s="53">
        <v>31</v>
      </c>
      <c r="KH3" s="53" t="s">
        <v>447</v>
      </c>
    </row>
    <row r="4" spans="1:298" s="49" customFormat="1" x14ac:dyDescent="0.35">
      <c r="A4" s="73">
        <v>1</v>
      </c>
      <c r="B4" s="172" t="s">
        <v>58</v>
      </c>
      <c r="C4" s="133" t="s">
        <v>473</v>
      </c>
      <c r="D4" s="73"/>
      <c r="E4" s="73"/>
      <c r="F4" s="73" t="s">
        <v>53</v>
      </c>
      <c r="G4" s="53">
        <f t="shared" ref="G4:G44" si="0">COUNTIF(D4:F4,"p")</f>
        <v>0</v>
      </c>
      <c r="H4" s="73"/>
      <c r="I4" s="73" t="s">
        <v>53</v>
      </c>
      <c r="K4" s="73"/>
      <c r="L4" s="73" t="s">
        <v>53</v>
      </c>
      <c r="M4" s="73" t="s">
        <v>53</v>
      </c>
      <c r="N4" s="73" t="s">
        <v>53</v>
      </c>
      <c r="P4" s="73" t="s">
        <v>53</v>
      </c>
      <c r="R4" s="73"/>
      <c r="S4" s="73"/>
      <c r="T4" s="73"/>
      <c r="U4" s="73"/>
      <c r="Y4" s="73"/>
      <c r="Z4" s="73"/>
      <c r="AA4" s="73" t="s">
        <v>53</v>
      </c>
      <c r="AB4" s="73" t="s">
        <v>53</v>
      </c>
      <c r="AC4" s="73"/>
      <c r="AD4" s="73"/>
      <c r="AE4" s="73"/>
      <c r="AF4" s="73"/>
      <c r="AG4" s="73"/>
      <c r="AH4" s="73"/>
      <c r="AI4" s="73" t="s">
        <v>53</v>
      </c>
      <c r="AJ4" s="73"/>
      <c r="AK4" s="73" t="s">
        <v>53</v>
      </c>
      <c r="AL4" s="73"/>
      <c r="AM4" s="107">
        <f t="shared" ref="AM4:AM43" si="1">COUNTIF(H4:AL4,"a")</f>
        <v>9</v>
      </c>
      <c r="AN4" s="73"/>
      <c r="AO4" s="73" t="s">
        <v>9</v>
      </c>
      <c r="AP4" s="73"/>
      <c r="AQ4" s="73"/>
      <c r="AR4" s="73" t="s">
        <v>57</v>
      </c>
      <c r="AS4" s="73" t="s">
        <v>57</v>
      </c>
      <c r="AT4" s="73"/>
      <c r="AU4" s="73"/>
      <c r="AV4" s="73"/>
      <c r="AW4" s="73">
        <v>5</v>
      </c>
      <c r="AX4" s="73"/>
      <c r="AY4" s="73" t="s">
        <v>53</v>
      </c>
      <c r="AZ4" s="73"/>
      <c r="BA4" s="73"/>
      <c r="BB4" s="73"/>
      <c r="BC4" s="73" t="s">
        <v>53</v>
      </c>
      <c r="BD4" s="73"/>
      <c r="BE4" s="73"/>
      <c r="BF4" s="73"/>
      <c r="BG4" s="73"/>
      <c r="BH4" s="73"/>
      <c r="BI4" s="73"/>
      <c r="BJ4" s="73"/>
      <c r="BK4" s="73"/>
      <c r="BL4" s="73"/>
      <c r="BM4" s="73"/>
      <c r="BN4" s="73"/>
      <c r="BO4" s="73"/>
      <c r="BP4" s="73"/>
      <c r="BQ4" s="73"/>
      <c r="BR4" s="73"/>
      <c r="BS4" s="107">
        <f t="shared" ref="BS4:BS43" si="2">COUNTIF(AN4:BR4,"a")</f>
        <v>2</v>
      </c>
      <c r="BT4" s="73" t="s">
        <v>236</v>
      </c>
      <c r="BU4" s="73" t="s">
        <v>236</v>
      </c>
      <c r="BV4" s="73" t="s">
        <v>118</v>
      </c>
      <c r="BW4" s="73"/>
      <c r="BX4" s="73"/>
      <c r="BY4" s="73"/>
      <c r="BZ4" s="73"/>
      <c r="CA4" s="73"/>
      <c r="CB4" s="73" t="s">
        <v>53</v>
      </c>
      <c r="CC4" s="72" t="s">
        <v>241</v>
      </c>
      <c r="CD4" s="73"/>
      <c r="CE4" s="73"/>
      <c r="CF4" s="73" t="s">
        <v>53</v>
      </c>
      <c r="CG4" s="73">
        <v>1</v>
      </c>
      <c r="CH4" s="73"/>
      <c r="CI4" s="73" t="s">
        <v>53</v>
      </c>
      <c r="CJ4" s="73" t="s">
        <v>53</v>
      </c>
      <c r="CK4" s="73"/>
      <c r="CL4" s="73"/>
      <c r="CM4" s="73" t="s">
        <v>53</v>
      </c>
      <c r="CN4" s="73" t="s">
        <v>53</v>
      </c>
      <c r="CO4" s="73"/>
      <c r="CP4" s="73"/>
      <c r="CQ4" s="73"/>
      <c r="CR4" s="73"/>
      <c r="CS4" s="73"/>
      <c r="CT4" s="73"/>
      <c r="CU4" s="73"/>
      <c r="CV4" s="73"/>
      <c r="CW4" s="73"/>
      <c r="CX4" s="73"/>
      <c r="CY4" s="107">
        <f t="shared" ref="CY4:CY43" si="3">COUNTIF(BT4:CX4,"a")</f>
        <v>6</v>
      </c>
      <c r="CZ4" s="73"/>
      <c r="DA4" s="73"/>
      <c r="DB4" s="73"/>
      <c r="DC4" s="73"/>
      <c r="DD4" s="73" t="s">
        <v>53</v>
      </c>
      <c r="DE4" s="73"/>
      <c r="DF4" s="73"/>
      <c r="DG4" s="72"/>
      <c r="DH4" s="73"/>
      <c r="DI4" s="73"/>
      <c r="DJ4" s="73" t="s">
        <v>53</v>
      </c>
      <c r="DK4" s="73"/>
      <c r="DL4" s="73"/>
      <c r="DM4" s="73"/>
      <c r="DN4" s="73"/>
      <c r="DO4" s="73"/>
      <c r="DP4" s="73"/>
      <c r="DQ4" s="73"/>
      <c r="DR4" s="73"/>
      <c r="DS4" s="73"/>
      <c r="DT4" s="73"/>
      <c r="DU4" s="73"/>
      <c r="DV4" s="73"/>
      <c r="DW4" s="73"/>
      <c r="DX4" s="73"/>
      <c r="DY4" s="73"/>
      <c r="DZ4" s="73"/>
      <c r="EA4" s="73"/>
      <c r="EB4" s="73"/>
      <c r="EC4" s="73"/>
      <c r="ED4" s="73"/>
      <c r="EE4" s="107">
        <f>COUNTIF(CX4:ED4,"a")</f>
        <v>2</v>
      </c>
      <c r="EF4" s="73" t="s">
        <v>256</v>
      </c>
      <c r="EG4" s="73" t="s">
        <v>257</v>
      </c>
      <c r="EH4" s="73" t="s">
        <v>53</v>
      </c>
      <c r="EI4" s="73" t="s">
        <v>53</v>
      </c>
      <c r="EJ4" s="73" t="s">
        <v>53</v>
      </c>
      <c r="EK4" s="73"/>
      <c r="EL4" s="73"/>
      <c r="EM4" s="73"/>
      <c r="EN4" s="73"/>
      <c r="EO4" s="73"/>
      <c r="EP4" s="73"/>
      <c r="EQ4" s="73"/>
      <c r="ER4" s="73"/>
      <c r="ES4" s="73"/>
      <c r="ET4" s="73"/>
      <c r="EU4" s="73"/>
      <c r="EV4" s="73"/>
      <c r="EW4" s="73"/>
      <c r="EX4" s="73"/>
      <c r="EY4" s="73"/>
      <c r="EZ4" s="73"/>
      <c r="FA4" s="73"/>
      <c r="FB4" s="73"/>
      <c r="FC4" s="73"/>
      <c r="FD4" s="73"/>
      <c r="FE4" s="73"/>
      <c r="FF4" s="73"/>
      <c r="FG4" s="73"/>
      <c r="FH4" s="73"/>
      <c r="FI4" s="73"/>
      <c r="FJ4" s="73" t="s">
        <v>53</v>
      </c>
      <c r="FK4" s="107">
        <f>COUNTIF(EF4:FJ4,"a")</f>
        <v>4</v>
      </c>
      <c r="FL4" s="73" t="s">
        <v>53</v>
      </c>
      <c r="FM4" s="73"/>
      <c r="FN4" s="73"/>
      <c r="FO4" s="73"/>
      <c r="FP4" s="73"/>
      <c r="FQ4" s="73"/>
      <c r="FR4" s="73"/>
      <c r="FS4" s="73"/>
      <c r="FT4" s="73"/>
      <c r="FU4" s="73"/>
      <c r="FV4" s="73"/>
      <c r="FW4" s="73"/>
      <c r="FX4" s="73"/>
      <c r="FY4" s="73">
        <v>4</v>
      </c>
      <c r="FZ4" s="73"/>
      <c r="GA4" s="73"/>
      <c r="GB4" s="73"/>
      <c r="GC4" s="73"/>
      <c r="GD4" s="73"/>
      <c r="GE4" s="73"/>
      <c r="GF4" s="73"/>
      <c r="GG4" s="73"/>
      <c r="GH4" s="73"/>
      <c r="GI4" s="73"/>
      <c r="GJ4" s="73"/>
      <c r="GK4" s="73"/>
      <c r="GL4" s="73">
        <v>1</v>
      </c>
      <c r="GM4" s="73"/>
      <c r="GN4" s="73"/>
      <c r="GO4" s="73"/>
      <c r="GP4" s="73"/>
      <c r="GQ4" s="107">
        <f>COUNTIF(FL4:GP4,"a")</f>
        <v>1</v>
      </c>
      <c r="GR4" s="73"/>
      <c r="GS4" s="73"/>
      <c r="GT4" s="73"/>
      <c r="GU4" s="73"/>
      <c r="GV4" s="73"/>
      <c r="GW4" s="73"/>
      <c r="GX4" s="73"/>
      <c r="GY4" s="73"/>
      <c r="GZ4" s="73"/>
      <c r="HA4" s="73"/>
      <c r="HB4" s="73"/>
      <c r="HC4" s="73"/>
      <c r="HD4" s="73" t="s">
        <v>53</v>
      </c>
      <c r="HE4" s="73"/>
      <c r="HF4" s="73" t="s">
        <v>53</v>
      </c>
      <c r="HG4" s="73"/>
      <c r="HH4" s="73"/>
      <c r="HI4" s="73"/>
      <c r="HJ4" s="73"/>
      <c r="HK4" s="73"/>
      <c r="HL4" s="73"/>
      <c r="HM4" s="73"/>
      <c r="HN4" s="73"/>
      <c r="HO4" s="73"/>
      <c r="HP4" s="73"/>
      <c r="HQ4" s="73"/>
      <c r="HR4" s="73"/>
      <c r="HS4" s="73"/>
      <c r="HT4" s="73"/>
      <c r="HU4" s="73"/>
      <c r="HV4" s="73"/>
      <c r="HW4" s="107">
        <f>COUNTIF(GQ4:HV4,"a")</f>
        <v>2</v>
      </c>
      <c r="HX4" s="73"/>
      <c r="HY4" s="73" t="s">
        <v>53</v>
      </c>
      <c r="HZ4" s="73"/>
      <c r="IA4" s="73"/>
      <c r="IB4" s="73"/>
      <c r="IC4" s="73"/>
      <c r="ID4" s="73"/>
      <c r="IE4" s="73"/>
      <c r="IF4" s="73"/>
      <c r="IG4" s="73"/>
      <c r="IH4" s="73"/>
      <c r="II4" s="73"/>
      <c r="IJ4" s="73"/>
      <c r="IK4" s="73"/>
      <c r="IL4" s="73"/>
      <c r="IM4" s="73"/>
      <c r="IN4" s="73"/>
      <c r="IO4" s="73" t="s">
        <v>53</v>
      </c>
      <c r="IP4" s="73" t="s">
        <v>53</v>
      </c>
      <c r="IQ4" s="73"/>
      <c r="IR4" s="73"/>
      <c r="IS4" s="73"/>
      <c r="IT4" s="73"/>
      <c r="IU4" s="73"/>
      <c r="IV4" s="73" t="s">
        <v>53</v>
      </c>
      <c r="IW4" s="73" t="s">
        <v>53</v>
      </c>
      <c r="IX4" s="73"/>
      <c r="IY4" s="73"/>
      <c r="IZ4" s="73"/>
      <c r="JA4" s="73"/>
      <c r="JB4" s="107">
        <f>COUNTIF(HT4:JA4,"a")</f>
        <v>5</v>
      </c>
      <c r="JC4" s="73"/>
      <c r="JD4" s="73"/>
      <c r="JE4" s="73"/>
      <c r="JF4" s="73"/>
      <c r="JG4" s="73"/>
      <c r="JH4" s="73" t="s">
        <v>53</v>
      </c>
      <c r="JI4" s="73"/>
      <c r="JJ4" s="73"/>
      <c r="JK4" s="73"/>
      <c r="JL4" s="73"/>
      <c r="JM4" s="73"/>
      <c r="JN4" s="73"/>
      <c r="JO4" s="73"/>
      <c r="JP4" s="73"/>
      <c r="JQ4" s="73"/>
      <c r="JR4" s="73"/>
      <c r="JS4" s="73"/>
      <c r="JT4" s="73"/>
      <c r="JU4" s="73"/>
      <c r="JV4" s="73"/>
      <c r="JW4" s="73"/>
      <c r="JX4" s="73"/>
      <c r="JY4" s="73"/>
      <c r="JZ4" s="73"/>
      <c r="KA4" s="73"/>
      <c r="KB4" s="73"/>
      <c r="KC4" s="73"/>
      <c r="KD4" s="73"/>
      <c r="KE4" s="73"/>
      <c r="KF4" s="73"/>
      <c r="KG4" s="73"/>
      <c r="KH4" s="107">
        <f>COUNTIF(IY4:KG4,"a")</f>
        <v>1</v>
      </c>
    </row>
    <row r="5" spans="1:298" s="49" customFormat="1" ht="17" customHeight="1" x14ac:dyDescent="0.6">
      <c r="A5" s="73">
        <f>+A4+1</f>
        <v>2</v>
      </c>
      <c r="B5" s="172" t="s">
        <v>58</v>
      </c>
      <c r="C5" s="165" t="s">
        <v>531</v>
      </c>
      <c r="D5" s="73"/>
      <c r="E5" s="73"/>
      <c r="F5" s="73"/>
      <c r="G5" s="53">
        <f t="shared" si="0"/>
        <v>0</v>
      </c>
      <c r="H5" s="73"/>
      <c r="I5" s="73"/>
      <c r="K5" s="73"/>
      <c r="L5" s="73"/>
      <c r="M5" s="73"/>
      <c r="R5" s="73"/>
      <c r="S5" s="73"/>
      <c r="T5" s="73"/>
      <c r="U5" s="73"/>
      <c r="Y5" s="73"/>
      <c r="Z5" s="73"/>
      <c r="AA5" s="73" t="s">
        <v>53</v>
      </c>
      <c r="AB5" s="73"/>
      <c r="AC5" s="73"/>
      <c r="AD5" s="73"/>
      <c r="AE5" s="73"/>
      <c r="AF5" s="73"/>
      <c r="AG5" s="73"/>
      <c r="AH5" s="73"/>
      <c r="AI5" s="73"/>
      <c r="AJ5" s="73"/>
      <c r="AK5" s="73" t="s">
        <v>386</v>
      </c>
      <c r="AL5" s="73"/>
      <c r="AM5" s="107">
        <f t="shared" si="1"/>
        <v>1</v>
      </c>
      <c r="AN5" s="73"/>
      <c r="AO5" s="73" t="s">
        <v>9</v>
      </c>
      <c r="AP5" s="73"/>
      <c r="AQ5" s="73"/>
      <c r="AR5" s="73" t="s">
        <v>57</v>
      </c>
      <c r="AS5" s="73" t="s">
        <v>57</v>
      </c>
      <c r="AT5" s="73"/>
      <c r="AU5" s="73"/>
      <c r="AV5" s="73"/>
      <c r="AW5" s="73"/>
      <c r="AX5" s="73"/>
      <c r="AY5" s="73" t="s">
        <v>53</v>
      </c>
      <c r="AZ5" s="73"/>
      <c r="BA5" s="73"/>
      <c r="BB5" s="73"/>
      <c r="BC5" s="73"/>
      <c r="BD5" s="73"/>
      <c r="BE5" s="73"/>
      <c r="BF5" s="73" t="s">
        <v>54</v>
      </c>
      <c r="BG5" s="73"/>
      <c r="BH5" s="73"/>
      <c r="BI5" s="73"/>
      <c r="BJ5" s="73"/>
      <c r="BK5" s="73"/>
      <c r="BL5" s="73"/>
      <c r="BM5" s="73"/>
      <c r="BN5" s="73"/>
      <c r="BO5" s="73"/>
      <c r="BP5" s="73"/>
      <c r="BQ5" s="73"/>
      <c r="BR5" s="73"/>
      <c r="BS5" s="107">
        <f t="shared" si="2"/>
        <v>1</v>
      </c>
      <c r="BT5" s="73" t="s">
        <v>236</v>
      </c>
      <c r="BU5" s="73" t="s">
        <v>236</v>
      </c>
      <c r="BV5" s="73" t="s">
        <v>118</v>
      </c>
      <c r="BW5" s="73"/>
      <c r="BX5" s="73"/>
      <c r="BY5" s="73"/>
      <c r="BZ5" s="73" t="s">
        <v>53</v>
      </c>
      <c r="CA5" s="73"/>
      <c r="CB5" s="73">
        <v>5</v>
      </c>
      <c r="CC5" s="73"/>
      <c r="CD5" s="73"/>
      <c r="CE5" s="73"/>
      <c r="CF5" s="73"/>
      <c r="CG5" s="73">
        <v>0</v>
      </c>
      <c r="CH5" s="73"/>
      <c r="CI5" s="73" t="s">
        <v>53</v>
      </c>
      <c r="CJ5" s="73" t="s">
        <v>53</v>
      </c>
      <c r="CK5" s="73"/>
      <c r="CL5" s="73"/>
      <c r="CM5" s="73" t="s">
        <v>53</v>
      </c>
      <c r="CN5" s="73"/>
      <c r="CO5" s="73"/>
      <c r="CP5" s="73"/>
      <c r="CQ5" s="73"/>
      <c r="CR5" s="73"/>
      <c r="CS5" s="73"/>
      <c r="CT5" s="73"/>
      <c r="CU5" s="73"/>
      <c r="CV5" s="73"/>
      <c r="CW5" s="73"/>
      <c r="CX5" s="73"/>
      <c r="CY5" s="107">
        <f t="shared" si="3"/>
        <v>4</v>
      </c>
      <c r="CZ5" s="73" t="s">
        <v>53</v>
      </c>
      <c r="DA5" s="73"/>
      <c r="DB5" s="73"/>
      <c r="DC5" s="73"/>
      <c r="DD5" s="73"/>
      <c r="DE5" s="73"/>
      <c r="DF5" s="73"/>
      <c r="DG5" s="73"/>
      <c r="DH5" s="73"/>
      <c r="DI5" s="73"/>
      <c r="DJ5" s="73" t="s">
        <v>53</v>
      </c>
      <c r="DK5" s="73"/>
      <c r="DL5" s="73"/>
      <c r="DM5" s="73"/>
      <c r="DN5" s="73"/>
      <c r="DO5" s="73"/>
      <c r="DP5" s="73"/>
      <c r="DQ5" s="73"/>
      <c r="DR5" s="73"/>
      <c r="DS5" s="73"/>
      <c r="DT5" s="73"/>
      <c r="DU5" s="73"/>
      <c r="DV5" s="73"/>
      <c r="DW5" s="73"/>
      <c r="DX5" s="73"/>
      <c r="DY5" s="73"/>
      <c r="DZ5" s="73"/>
      <c r="EA5" s="73"/>
      <c r="EB5" s="73"/>
      <c r="EC5" s="73"/>
      <c r="ED5" s="73"/>
      <c r="EE5" s="107">
        <f t="shared" ref="EE5:EE43" si="4">COUNTIF(CX5:ED5,"a")</f>
        <v>2</v>
      </c>
      <c r="EF5" s="73"/>
      <c r="EG5" s="73"/>
      <c r="EH5" s="73" t="s">
        <v>53</v>
      </c>
      <c r="EI5" s="73" t="s">
        <v>53</v>
      </c>
      <c r="EJ5" s="73" t="s">
        <v>53</v>
      </c>
      <c r="EK5" s="73"/>
      <c r="EL5" s="73"/>
      <c r="EM5" s="73"/>
      <c r="EN5" s="73" t="s">
        <v>53</v>
      </c>
      <c r="EO5" s="73"/>
      <c r="EP5" s="73"/>
      <c r="EQ5" s="73"/>
      <c r="ER5" s="73"/>
      <c r="ES5" s="73"/>
      <c r="ET5" s="73" t="s">
        <v>53</v>
      </c>
      <c r="EU5" s="73"/>
      <c r="EV5" s="73"/>
      <c r="EW5" s="73"/>
      <c r="EX5" s="73"/>
      <c r="EY5" s="73"/>
      <c r="EZ5" s="73"/>
      <c r="FA5" s="73"/>
      <c r="FB5" s="73"/>
      <c r="FC5" s="73"/>
      <c r="FD5" s="73"/>
      <c r="FE5" s="73"/>
      <c r="FF5" s="73"/>
      <c r="FG5" s="73"/>
      <c r="FH5" s="73"/>
      <c r="FI5" s="73"/>
      <c r="FJ5" s="73"/>
      <c r="FK5" s="107">
        <f t="shared" ref="FK5:FK43" si="5">COUNTIF(EF5:FJ5,"a")</f>
        <v>5</v>
      </c>
      <c r="FL5" s="73"/>
      <c r="FM5" s="73"/>
      <c r="FN5" s="73"/>
      <c r="FO5" s="73"/>
      <c r="FP5" s="73"/>
      <c r="FQ5" s="73"/>
      <c r="FR5" s="73" t="s">
        <v>53</v>
      </c>
      <c r="FS5" s="73"/>
      <c r="FT5" s="73"/>
      <c r="FU5" s="73"/>
      <c r="FV5" s="73"/>
      <c r="FW5" s="73"/>
      <c r="FX5" s="73"/>
      <c r="FY5" s="73">
        <v>4</v>
      </c>
      <c r="FZ5" s="73"/>
      <c r="GA5" s="73"/>
      <c r="GB5" s="73"/>
      <c r="GC5" s="73"/>
      <c r="GD5" s="73"/>
      <c r="GE5" s="73"/>
      <c r="GF5" s="73"/>
      <c r="GG5" s="73"/>
      <c r="GH5" s="73"/>
      <c r="GI5" s="73"/>
      <c r="GJ5" s="73"/>
      <c r="GK5" s="73"/>
      <c r="GL5" s="73">
        <v>3</v>
      </c>
      <c r="GM5" s="73"/>
      <c r="GN5" s="73"/>
      <c r="GO5" s="73"/>
      <c r="GP5" s="73"/>
      <c r="GQ5" s="107">
        <f t="shared" ref="GQ5:GQ43" si="6">COUNTIF(FL5:GP5,"a")</f>
        <v>1</v>
      </c>
      <c r="GR5" s="73"/>
      <c r="GS5" s="73"/>
      <c r="GT5" s="73"/>
      <c r="GU5" s="73"/>
      <c r="GV5" s="73"/>
      <c r="GW5" s="73"/>
      <c r="GX5" s="73" t="s">
        <v>53</v>
      </c>
      <c r="GY5" s="73" t="s">
        <v>53</v>
      </c>
      <c r="GZ5" s="73"/>
      <c r="HA5" s="73"/>
      <c r="HB5" s="73"/>
      <c r="HC5" s="73"/>
      <c r="HD5" s="73"/>
      <c r="HE5" s="73"/>
      <c r="HF5" s="73" t="s">
        <v>53</v>
      </c>
      <c r="HG5" s="73"/>
      <c r="HH5" s="73"/>
      <c r="HI5" s="73"/>
      <c r="HJ5" s="73"/>
      <c r="HK5" s="73"/>
      <c r="HL5" s="73"/>
      <c r="HM5" s="73"/>
      <c r="HN5" s="73"/>
      <c r="HO5" s="73"/>
      <c r="HP5" s="73"/>
      <c r="HQ5" s="73"/>
      <c r="HR5" s="73"/>
      <c r="HS5" s="73"/>
      <c r="HT5" s="73"/>
      <c r="HU5" s="73"/>
      <c r="HV5" s="73"/>
      <c r="HW5" s="107">
        <f t="shared" ref="HW5:HW42" si="7">COUNTIF(GQ5:HV5,"a")</f>
        <v>3</v>
      </c>
      <c r="HX5" s="73" t="s">
        <v>53</v>
      </c>
      <c r="HY5" s="73" t="s">
        <v>53</v>
      </c>
      <c r="HZ5" s="73"/>
      <c r="IA5" s="73"/>
      <c r="IB5" s="73"/>
      <c r="IC5" s="73"/>
      <c r="ID5" s="73"/>
      <c r="IE5" s="73"/>
      <c r="IF5" s="73"/>
      <c r="IG5" s="73"/>
      <c r="IH5" s="73"/>
      <c r="II5" s="73"/>
      <c r="IJ5" s="73"/>
      <c r="IK5" s="73"/>
      <c r="IL5" s="73"/>
      <c r="IM5" s="73"/>
      <c r="IN5" s="73"/>
      <c r="IO5" s="73"/>
      <c r="IP5" s="73"/>
      <c r="IQ5" s="73"/>
      <c r="IR5" s="73"/>
      <c r="IS5" s="73"/>
      <c r="IT5" s="73"/>
      <c r="IU5" s="73"/>
      <c r="IV5" s="73"/>
      <c r="IW5" s="73" t="s">
        <v>53</v>
      </c>
      <c r="IX5" s="73"/>
      <c r="IY5" s="73"/>
      <c r="IZ5" s="73"/>
      <c r="JA5" s="73"/>
      <c r="JB5" s="107">
        <f t="shared" ref="JB5:JB43" si="8">COUNTIF(HT5:JA5,"a")</f>
        <v>3</v>
      </c>
      <c r="JC5" s="73"/>
      <c r="JD5" s="73"/>
      <c r="JE5" s="73"/>
      <c r="JF5" s="73"/>
      <c r="JG5" s="73"/>
      <c r="JH5" s="73"/>
      <c r="JI5" s="73"/>
      <c r="JJ5" s="73"/>
      <c r="JK5" s="73"/>
      <c r="JL5" s="73"/>
      <c r="JM5" s="73"/>
      <c r="JN5" s="73"/>
      <c r="JO5" s="73"/>
      <c r="JP5" s="73"/>
      <c r="JQ5" s="73"/>
      <c r="JR5" s="73"/>
      <c r="JS5" s="73"/>
      <c r="JT5" s="73"/>
      <c r="JU5" s="73"/>
      <c r="JV5" s="73"/>
      <c r="JW5" s="73"/>
      <c r="JX5" s="73"/>
      <c r="JY5" s="73"/>
      <c r="JZ5" s="73"/>
      <c r="KA5" s="73"/>
      <c r="KB5" s="73"/>
      <c r="KC5" s="73"/>
      <c r="KD5" s="73"/>
      <c r="KE5" s="73"/>
      <c r="KF5" s="73"/>
      <c r="KG5" s="73"/>
      <c r="KH5" s="107">
        <f t="shared" ref="KH5:KH43" si="9">COUNTIF(IY5:KG5,"a")</f>
        <v>0</v>
      </c>
      <c r="KK5" s="152"/>
      <c r="KL5" s="152"/>
    </row>
    <row r="6" spans="1:298" s="49" customFormat="1" ht="17" customHeight="1" x14ac:dyDescent="0.6">
      <c r="A6" s="73">
        <f t="shared" ref="A6:A44" si="10">+A5+1</f>
        <v>3</v>
      </c>
      <c r="B6" s="172" t="s">
        <v>58</v>
      </c>
      <c r="C6" s="4" t="s">
        <v>541</v>
      </c>
      <c r="D6" s="73"/>
      <c r="E6" s="73"/>
      <c r="F6" s="73"/>
      <c r="G6" s="53">
        <f t="shared" si="0"/>
        <v>0</v>
      </c>
      <c r="H6" s="73"/>
      <c r="I6" s="73" t="s">
        <v>53</v>
      </c>
      <c r="K6" s="73"/>
      <c r="L6" s="73"/>
      <c r="M6" s="73"/>
      <c r="R6" s="73"/>
      <c r="S6" s="73"/>
      <c r="T6" s="73"/>
      <c r="U6" s="73"/>
      <c r="Y6" s="73"/>
      <c r="Z6" s="73"/>
      <c r="AA6" s="73"/>
      <c r="AB6" s="73"/>
      <c r="AC6" s="73"/>
      <c r="AD6" s="73"/>
      <c r="AE6" s="73"/>
      <c r="AF6" s="73"/>
      <c r="AG6" s="73" t="s">
        <v>53</v>
      </c>
      <c r="AH6" s="73"/>
      <c r="AI6" s="73"/>
      <c r="AJ6" s="73"/>
      <c r="AK6" s="73" t="s">
        <v>53</v>
      </c>
      <c r="AL6" s="73"/>
      <c r="AM6" s="107">
        <f t="shared" si="1"/>
        <v>3</v>
      </c>
      <c r="AN6" s="73"/>
      <c r="AO6" s="73" t="s">
        <v>9</v>
      </c>
      <c r="AP6" s="73"/>
      <c r="AQ6" s="73"/>
      <c r="AR6" s="73" t="s">
        <v>57</v>
      </c>
      <c r="AS6" s="73" t="s">
        <v>57</v>
      </c>
      <c r="AT6" s="73"/>
      <c r="AU6" s="73"/>
      <c r="AV6" s="73"/>
      <c r="AW6" s="73"/>
      <c r="AX6" s="73"/>
      <c r="AY6" s="73"/>
      <c r="AZ6" s="73"/>
      <c r="BA6" s="73"/>
      <c r="BB6" s="73"/>
      <c r="BC6" s="73"/>
      <c r="BD6" s="73"/>
      <c r="BE6" s="73"/>
      <c r="BF6" s="73"/>
      <c r="BG6" s="73"/>
      <c r="BH6" s="73"/>
      <c r="BI6" s="73"/>
      <c r="BJ6" s="73"/>
      <c r="BK6" s="73"/>
      <c r="BL6" s="73"/>
      <c r="BM6" s="73"/>
      <c r="BN6" s="73"/>
      <c r="BO6" s="73"/>
      <c r="BP6" s="73"/>
      <c r="BQ6" s="73"/>
      <c r="BR6" s="73"/>
      <c r="BS6" s="107">
        <f t="shared" si="2"/>
        <v>0</v>
      </c>
      <c r="BT6" s="73" t="s">
        <v>236</v>
      </c>
      <c r="BU6" s="73" t="s">
        <v>236</v>
      </c>
      <c r="BV6" s="73" t="s">
        <v>118</v>
      </c>
      <c r="BW6" s="73"/>
      <c r="BX6" s="73"/>
      <c r="BY6" s="73"/>
      <c r="BZ6" s="73"/>
      <c r="CA6" s="73"/>
      <c r="CB6" s="73" t="s">
        <v>53</v>
      </c>
      <c r="CC6" s="73"/>
      <c r="CD6" s="73"/>
      <c r="CE6" s="73"/>
      <c r="CF6" s="73"/>
      <c r="CG6" s="73">
        <v>1</v>
      </c>
      <c r="CH6" s="73"/>
      <c r="CI6" s="73" t="s">
        <v>53</v>
      </c>
      <c r="CJ6" s="73" t="s">
        <v>53</v>
      </c>
      <c r="CK6" s="73"/>
      <c r="CL6" s="73"/>
      <c r="CM6" s="73" t="s">
        <v>53</v>
      </c>
      <c r="CN6" s="73"/>
      <c r="CO6" s="73"/>
      <c r="CP6" s="73"/>
      <c r="CQ6" s="73"/>
      <c r="CR6" s="73"/>
      <c r="CS6" s="73"/>
      <c r="CT6" s="73"/>
      <c r="CU6" s="73"/>
      <c r="CV6" s="73" t="s">
        <v>53</v>
      </c>
      <c r="CW6" s="73"/>
      <c r="CX6" s="73"/>
      <c r="CY6" s="107">
        <f t="shared" si="3"/>
        <v>5</v>
      </c>
      <c r="CZ6" s="73" t="s">
        <v>53</v>
      </c>
      <c r="DA6" s="73"/>
      <c r="DB6" s="73"/>
      <c r="DC6" s="73"/>
      <c r="DD6" s="73"/>
      <c r="DE6" s="73"/>
      <c r="DF6" s="73"/>
      <c r="DG6" s="73"/>
      <c r="DH6" s="73"/>
      <c r="DI6" s="73"/>
      <c r="DJ6" s="73" t="s">
        <v>53</v>
      </c>
      <c r="DK6" s="73"/>
      <c r="DL6" s="73"/>
      <c r="DM6" s="73"/>
      <c r="DN6" s="73"/>
      <c r="DO6" s="73"/>
      <c r="DP6" s="73"/>
      <c r="DQ6" s="73"/>
      <c r="DR6" s="73"/>
      <c r="DS6" s="73"/>
      <c r="DT6" s="73"/>
      <c r="DU6" s="73"/>
      <c r="DV6" s="73"/>
      <c r="DW6" s="73"/>
      <c r="DX6" s="73"/>
      <c r="DY6" s="73"/>
      <c r="DZ6" s="73"/>
      <c r="EA6" s="73"/>
      <c r="EB6" s="73"/>
      <c r="EC6" s="73"/>
      <c r="ED6" s="73"/>
      <c r="EE6" s="107">
        <f t="shared" si="4"/>
        <v>2</v>
      </c>
      <c r="EF6" s="73"/>
      <c r="EG6" s="73"/>
      <c r="EH6" s="73"/>
      <c r="EI6" s="73"/>
      <c r="EJ6" s="73" t="s">
        <v>53</v>
      </c>
      <c r="EK6" s="73"/>
      <c r="EL6" s="73"/>
      <c r="EM6" s="73"/>
      <c r="EN6" s="73"/>
      <c r="EO6" s="73"/>
      <c r="EP6" s="73"/>
      <c r="EQ6" s="73"/>
      <c r="ER6" s="73"/>
      <c r="ES6" s="73"/>
      <c r="ET6" s="73" t="s">
        <v>53</v>
      </c>
      <c r="EU6" s="73"/>
      <c r="EV6" s="73"/>
      <c r="EW6" s="73"/>
      <c r="EX6" s="73"/>
      <c r="EY6" s="73"/>
      <c r="EZ6" s="73"/>
      <c r="FA6" s="73"/>
      <c r="FB6" s="73"/>
      <c r="FC6" s="73"/>
      <c r="FD6" s="73"/>
      <c r="FE6" s="73"/>
      <c r="FF6" s="73"/>
      <c r="FG6" s="73"/>
      <c r="FH6" s="73"/>
      <c r="FI6" s="73"/>
      <c r="FJ6" s="73"/>
      <c r="FK6" s="107">
        <f t="shared" si="5"/>
        <v>2</v>
      </c>
      <c r="FL6" s="73"/>
      <c r="FM6" s="73"/>
      <c r="FN6" s="73"/>
      <c r="FO6" s="73"/>
      <c r="FP6" s="73"/>
      <c r="FQ6" s="73"/>
      <c r="FR6" s="73"/>
      <c r="FS6" s="73"/>
      <c r="FT6" s="73"/>
      <c r="FU6" s="73"/>
      <c r="FV6" s="73"/>
      <c r="FW6" s="73"/>
      <c r="FX6" s="73"/>
      <c r="FY6" s="73">
        <v>1</v>
      </c>
      <c r="FZ6" s="73"/>
      <c r="GA6" s="73"/>
      <c r="GB6" s="73"/>
      <c r="GC6" s="73"/>
      <c r="GD6" s="73"/>
      <c r="GE6" s="73"/>
      <c r="GF6" s="73"/>
      <c r="GG6" s="73"/>
      <c r="GH6" s="73"/>
      <c r="GI6" s="73"/>
      <c r="GJ6" s="73"/>
      <c r="GK6" s="73"/>
      <c r="GL6" s="73">
        <v>1</v>
      </c>
      <c r="GM6" s="73"/>
      <c r="GN6" s="73"/>
      <c r="GO6" s="73"/>
      <c r="GP6" s="73"/>
      <c r="GQ6" s="107">
        <f t="shared" si="6"/>
        <v>0</v>
      </c>
      <c r="GR6" s="73"/>
      <c r="GS6" s="73"/>
      <c r="GT6" s="73"/>
      <c r="GU6" s="73"/>
      <c r="GV6" s="73"/>
      <c r="GW6" s="73"/>
      <c r="GX6" s="73"/>
      <c r="GY6" s="73"/>
      <c r="GZ6" s="73"/>
      <c r="HA6" s="73"/>
      <c r="HB6" s="73"/>
      <c r="HC6" s="73"/>
      <c r="HD6" s="73"/>
      <c r="HE6" s="73"/>
      <c r="HF6" s="73"/>
      <c r="HG6" s="73"/>
      <c r="HH6" s="73"/>
      <c r="HI6" s="73"/>
      <c r="HJ6" s="73"/>
      <c r="HK6" s="73"/>
      <c r="HL6" s="73"/>
      <c r="HM6" s="73"/>
      <c r="HN6" s="73"/>
      <c r="HO6" s="73"/>
      <c r="HP6" s="73"/>
      <c r="HQ6" s="73"/>
      <c r="HR6" s="73"/>
      <c r="HS6" s="73"/>
      <c r="HT6" s="73"/>
      <c r="HU6" s="73"/>
      <c r="HV6" s="73"/>
      <c r="HW6" s="107">
        <f t="shared" si="7"/>
        <v>0</v>
      </c>
      <c r="HX6" s="73"/>
      <c r="HY6" s="73"/>
      <c r="HZ6" s="73"/>
      <c r="IA6" s="73"/>
      <c r="IB6" s="73"/>
      <c r="IC6" s="73"/>
      <c r="ID6" s="73"/>
      <c r="IE6" s="73"/>
      <c r="IF6" s="73"/>
      <c r="IG6" s="73"/>
      <c r="IH6" s="73"/>
      <c r="II6" s="73"/>
      <c r="IJ6" s="73"/>
      <c r="IK6" s="73"/>
      <c r="IL6" s="73"/>
      <c r="IM6" s="73"/>
      <c r="IN6" s="73"/>
      <c r="IO6" s="73"/>
      <c r="IP6" s="73"/>
      <c r="IQ6" s="73"/>
      <c r="IR6" s="73"/>
      <c r="IS6" s="73"/>
      <c r="IT6" s="73"/>
      <c r="IU6" s="73"/>
      <c r="IV6" s="73"/>
      <c r="IW6" s="73" t="s">
        <v>53</v>
      </c>
      <c r="IX6" s="73"/>
      <c r="IY6" s="73"/>
      <c r="IZ6" s="73"/>
      <c r="JA6" s="73"/>
      <c r="JB6" s="107">
        <f t="shared" si="8"/>
        <v>1</v>
      </c>
      <c r="JC6" s="73"/>
      <c r="JD6" s="73"/>
      <c r="JE6" s="73"/>
      <c r="JF6" s="73"/>
      <c r="JG6" s="73"/>
      <c r="JH6" s="73"/>
      <c r="JI6" s="73"/>
      <c r="JJ6" s="73"/>
      <c r="JK6" s="73"/>
      <c r="JL6" s="73"/>
      <c r="JM6" s="73"/>
      <c r="JN6" s="73"/>
      <c r="JO6" s="73"/>
      <c r="JP6" s="73"/>
      <c r="JQ6" s="73"/>
      <c r="JR6" s="73"/>
      <c r="JS6" s="73"/>
      <c r="JT6" s="73"/>
      <c r="JU6" s="73"/>
      <c r="JV6" s="73"/>
      <c r="JW6" s="73"/>
      <c r="JX6" s="73"/>
      <c r="JY6" s="73"/>
      <c r="JZ6" s="73"/>
      <c r="KA6" s="73"/>
      <c r="KB6" s="73"/>
      <c r="KC6" s="73"/>
      <c r="KD6" s="73"/>
      <c r="KE6" s="73"/>
      <c r="KF6" s="73"/>
      <c r="KG6" s="73"/>
      <c r="KH6" s="107">
        <f t="shared" si="9"/>
        <v>0</v>
      </c>
      <c r="KK6" s="152"/>
      <c r="KL6" s="152"/>
    </row>
    <row r="7" spans="1:298" s="49" customFormat="1" ht="17" customHeight="1" x14ac:dyDescent="0.6">
      <c r="A7" s="73">
        <f t="shared" si="10"/>
        <v>4</v>
      </c>
      <c r="B7" s="172" t="s">
        <v>58</v>
      </c>
      <c r="C7" s="49" t="s">
        <v>535</v>
      </c>
      <c r="D7" s="73"/>
      <c r="E7" s="73"/>
      <c r="F7" s="73"/>
      <c r="G7" s="53">
        <f t="shared" si="0"/>
        <v>0</v>
      </c>
      <c r="H7" s="73"/>
      <c r="I7" s="73"/>
      <c r="K7" s="73"/>
      <c r="L7" s="73"/>
      <c r="M7" s="73"/>
      <c r="R7" s="73"/>
      <c r="S7" s="73"/>
      <c r="T7" s="73"/>
      <c r="U7" s="73"/>
      <c r="Y7" s="73"/>
      <c r="Z7" s="73"/>
      <c r="AA7" s="73"/>
      <c r="AB7" s="73"/>
      <c r="AC7" s="73"/>
      <c r="AD7" s="73"/>
      <c r="AE7" s="73"/>
      <c r="AF7" s="73"/>
      <c r="AG7" s="73"/>
      <c r="AH7" s="73"/>
      <c r="AI7" s="73"/>
      <c r="AJ7" s="73"/>
      <c r="AK7" s="73"/>
      <c r="AL7" s="73"/>
      <c r="AM7" s="107">
        <f t="shared" si="1"/>
        <v>0</v>
      </c>
      <c r="AN7" s="73"/>
      <c r="AO7" s="73" t="s">
        <v>9</v>
      </c>
      <c r="AP7" s="73"/>
      <c r="AQ7" s="73"/>
      <c r="AR7" s="73">
        <v>10</v>
      </c>
      <c r="AS7" s="73" t="s">
        <v>57</v>
      </c>
      <c r="AT7" s="73"/>
      <c r="AU7" s="73"/>
      <c r="AV7" s="73"/>
      <c r="AW7" s="73">
        <v>5</v>
      </c>
      <c r="AX7" s="73"/>
      <c r="AY7" s="73"/>
      <c r="AZ7" s="73"/>
      <c r="BA7" s="73"/>
      <c r="BB7" s="73"/>
      <c r="BC7" s="73"/>
      <c r="BD7" s="73"/>
      <c r="BE7" s="73"/>
      <c r="BF7" s="73"/>
      <c r="BG7" s="73"/>
      <c r="BH7" s="73"/>
      <c r="BI7" s="73"/>
      <c r="BJ7" s="73"/>
      <c r="BK7" s="73"/>
      <c r="BL7" s="73"/>
      <c r="BM7" s="73"/>
      <c r="BN7" s="73"/>
      <c r="BO7" s="73"/>
      <c r="BP7" s="73"/>
      <c r="BQ7" s="73"/>
      <c r="BR7" s="73"/>
      <c r="BS7" s="107">
        <f t="shared" si="2"/>
        <v>0</v>
      </c>
      <c r="BT7" s="73" t="s">
        <v>236</v>
      </c>
      <c r="BU7" s="73" t="s">
        <v>236</v>
      </c>
      <c r="BV7" s="73" t="s">
        <v>118</v>
      </c>
      <c r="BW7" s="73"/>
      <c r="BX7" s="73"/>
      <c r="BY7" s="73"/>
      <c r="BZ7" s="73"/>
      <c r="CA7" s="73"/>
      <c r="CB7" s="73">
        <v>5</v>
      </c>
      <c r="CC7" s="73"/>
      <c r="CD7" s="73"/>
      <c r="CE7" s="73"/>
      <c r="CF7" s="73"/>
      <c r="CG7" s="73">
        <v>3</v>
      </c>
      <c r="CH7" s="73"/>
      <c r="CI7" s="73"/>
      <c r="CJ7" s="73">
        <v>30</v>
      </c>
      <c r="CK7" s="73"/>
      <c r="CL7" s="73"/>
      <c r="CM7" s="73">
        <v>12</v>
      </c>
      <c r="CN7" s="73"/>
      <c r="CO7" s="73"/>
      <c r="CP7" s="73"/>
      <c r="CQ7" s="73"/>
      <c r="CR7" s="73"/>
      <c r="CS7" s="73"/>
      <c r="CT7" s="73"/>
      <c r="CU7" s="73"/>
      <c r="CV7" s="73"/>
      <c r="CW7" s="73"/>
      <c r="CX7" s="73"/>
      <c r="CY7" s="107">
        <f t="shared" si="3"/>
        <v>0</v>
      </c>
      <c r="CZ7" s="73"/>
      <c r="DA7" s="73"/>
      <c r="DB7" s="73"/>
      <c r="DC7" s="73"/>
      <c r="DD7" s="73"/>
      <c r="DE7" s="73"/>
      <c r="DF7" s="73"/>
      <c r="DG7" s="73"/>
      <c r="DH7" s="73"/>
      <c r="DI7" s="73"/>
      <c r="DJ7" s="73"/>
      <c r="DK7" s="73"/>
      <c r="DL7" s="73"/>
      <c r="DM7" s="73"/>
      <c r="DN7" s="73"/>
      <c r="DO7" s="73"/>
      <c r="DP7" s="73"/>
      <c r="DQ7" s="73"/>
      <c r="DR7" s="73"/>
      <c r="DS7" s="73"/>
      <c r="DT7" s="73"/>
      <c r="DU7" s="73"/>
      <c r="DV7" s="73"/>
      <c r="DW7" s="73"/>
      <c r="DX7" s="73"/>
      <c r="DY7" s="73"/>
      <c r="DZ7" s="73"/>
      <c r="EA7" s="73"/>
      <c r="EB7" s="73"/>
      <c r="EC7" s="73"/>
      <c r="ED7" s="73"/>
      <c r="EE7" s="107">
        <f t="shared" si="4"/>
        <v>0</v>
      </c>
      <c r="EF7" s="73"/>
      <c r="EG7" s="73"/>
      <c r="EH7" s="73"/>
      <c r="EI7" s="73"/>
      <c r="EJ7" s="73"/>
      <c r="EK7" s="73"/>
      <c r="EL7" s="73"/>
      <c r="EM7" s="73"/>
      <c r="EN7" s="73"/>
      <c r="EO7" s="73"/>
      <c r="EP7" s="73"/>
      <c r="EQ7" s="73"/>
      <c r="ER7" s="73"/>
      <c r="ES7" s="73"/>
      <c r="ET7" s="73"/>
      <c r="EU7" s="73"/>
      <c r="EV7" s="73"/>
      <c r="EW7" s="73"/>
      <c r="EX7" s="73"/>
      <c r="EY7" s="73"/>
      <c r="EZ7" s="73"/>
      <c r="FA7" s="73"/>
      <c r="FB7" s="73"/>
      <c r="FC7" s="73"/>
      <c r="FD7" s="73"/>
      <c r="FE7" s="73"/>
      <c r="FF7" s="73"/>
      <c r="FG7" s="73"/>
      <c r="FH7" s="73"/>
      <c r="FI7" s="73"/>
      <c r="FJ7" s="73"/>
      <c r="FK7" s="107">
        <f t="shared" si="5"/>
        <v>0</v>
      </c>
      <c r="FL7" s="73"/>
      <c r="FM7" s="73"/>
      <c r="FN7" s="73"/>
      <c r="FO7" s="73"/>
      <c r="FP7" s="73"/>
      <c r="FQ7" s="73"/>
      <c r="FR7" s="73"/>
      <c r="FS7" s="73"/>
      <c r="FT7" s="73"/>
      <c r="FU7" s="73"/>
      <c r="FV7" s="73"/>
      <c r="FW7" s="73"/>
      <c r="FX7" s="73"/>
      <c r="FY7" s="73">
        <v>5</v>
      </c>
      <c r="FZ7" s="73"/>
      <c r="GA7" s="73"/>
      <c r="GB7" s="73"/>
      <c r="GC7" s="73"/>
      <c r="GD7" s="73"/>
      <c r="GE7" s="73"/>
      <c r="GF7" s="73"/>
      <c r="GG7" s="73"/>
      <c r="GH7" s="73"/>
      <c r="GI7" s="73"/>
      <c r="GJ7" s="73"/>
      <c r="GK7" s="73"/>
      <c r="GL7" s="73">
        <v>3</v>
      </c>
      <c r="GM7" s="73"/>
      <c r="GN7" s="73"/>
      <c r="GO7" s="73"/>
      <c r="GP7" s="73"/>
      <c r="GQ7" s="107">
        <f t="shared" si="6"/>
        <v>0</v>
      </c>
      <c r="GR7" s="73"/>
      <c r="GS7" s="73"/>
      <c r="GT7" s="73"/>
      <c r="GU7" s="73"/>
      <c r="GV7" s="73"/>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73"/>
      <c r="HW7" s="107">
        <f t="shared" si="7"/>
        <v>0</v>
      </c>
      <c r="HX7" s="73"/>
      <c r="HY7" s="73"/>
      <c r="HZ7" s="73"/>
      <c r="IA7" s="73"/>
      <c r="IB7" s="73"/>
      <c r="IC7" s="73"/>
      <c r="ID7" s="73"/>
      <c r="IE7" s="73"/>
      <c r="IF7" s="73"/>
      <c r="IG7" s="73"/>
      <c r="IH7" s="73"/>
      <c r="II7" s="73"/>
      <c r="IJ7" s="73"/>
      <c r="IK7" s="73"/>
      <c r="IL7" s="73"/>
      <c r="IM7" s="73"/>
      <c r="IN7" s="73"/>
      <c r="IO7" s="73"/>
      <c r="IP7" s="73"/>
      <c r="IQ7" s="73"/>
      <c r="IR7" s="73"/>
      <c r="IS7" s="73"/>
      <c r="IT7" s="73"/>
      <c r="IU7" s="73"/>
      <c r="IV7" s="73"/>
      <c r="IW7" s="73"/>
      <c r="IX7" s="73"/>
      <c r="IY7" s="73"/>
      <c r="IZ7" s="73"/>
      <c r="JA7" s="73"/>
      <c r="JB7" s="107">
        <f t="shared" si="8"/>
        <v>0</v>
      </c>
      <c r="JC7" s="73"/>
      <c r="JD7" s="73"/>
      <c r="JE7" s="73"/>
      <c r="JF7" s="73"/>
      <c r="JG7" s="73"/>
      <c r="JH7" s="73"/>
      <c r="JI7" s="73"/>
      <c r="JJ7" s="73"/>
      <c r="JK7" s="73"/>
      <c r="JL7" s="73"/>
      <c r="JM7" s="73"/>
      <c r="JN7" s="73"/>
      <c r="JO7" s="73"/>
      <c r="JP7" s="73"/>
      <c r="JQ7" s="73"/>
      <c r="JR7" s="73"/>
      <c r="JS7" s="73"/>
      <c r="JT7" s="73"/>
      <c r="JU7" s="73"/>
      <c r="JV7" s="73"/>
      <c r="JW7" s="73"/>
      <c r="JX7" s="73"/>
      <c r="JY7" s="73"/>
      <c r="JZ7" s="73"/>
      <c r="KA7" s="73"/>
      <c r="KB7" s="73"/>
      <c r="KC7" s="73"/>
      <c r="KD7" s="73"/>
      <c r="KE7" s="73"/>
      <c r="KF7" s="73"/>
      <c r="KG7" s="73"/>
      <c r="KH7" s="107">
        <f t="shared" si="9"/>
        <v>0</v>
      </c>
      <c r="KK7" s="152"/>
      <c r="KL7" s="152"/>
    </row>
    <row r="8" spans="1:298" s="49" customFormat="1" ht="17" customHeight="1" x14ac:dyDescent="0.6">
      <c r="A8" s="73">
        <f t="shared" si="10"/>
        <v>5</v>
      </c>
      <c r="B8" s="172" t="s">
        <v>58</v>
      </c>
      <c r="C8" s="49" t="s">
        <v>512</v>
      </c>
      <c r="D8" s="73"/>
      <c r="E8" s="73"/>
      <c r="F8" s="73"/>
      <c r="G8" s="53">
        <f>COUNTIF(D8:F8,"p")</f>
        <v>0</v>
      </c>
      <c r="H8" s="73"/>
      <c r="I8" s="73"/>
      <c r="K8" s="73"/>
      <c r="L8" s="73"/>
      <c r="M8" s="73"/>
      <c r="R8" s="73"/>
      <c r="S8" s="73"/>
      <c r="T8" s="73"/>
      <c r="U8" s="73"/>
      <c r="Y8" s="73"/>
      <c r="Z8" s="73"/>
      <c r="AA8" s="73"/>
      <c r="AB8" s="73"/>
      <c r="AC8" s="73"/>
      <c r="AD8" s="73"/>
      <c r="AE8" s="73"/>
      <c r="AF8" s="73"/>
      <c r="AG8" s="73"/>
      <c r="AH8" s="73"/>
      <c r="AI8" s="73"/>
      <c r="AJ8" s="73"/>
      <c r="AK8" s="73"/>
      <c r="AL8" s="73"/>
      <c r="AM8" s="107">
        <f t="shared" si="1"/>
        <v>0</v>
      </c>
      <c r="AN8" s="73"/>
      <c r="AO8" s="73" t="s">
        <v>9</v>
      </c>
      <c r="AP8" s="73"/>
      <c r="AQ8" s="73"/>
      <c r="AR8" s="73">
        <v>10</v>
      </c>
      <c r="AS8" s="73" t="s">
        <v>57</v>
      </c>
      <c r="AT8" s="73"/>
      <c r="AU8" s="73"/>
      <c r="AV8" s="73"/>
      <c r="AW8" s="73">
        <v>10</v>
      </c>
      <c r="AX8" s="73"/>
      <c r="AY8" s="73"/>
      <c r="AZ8" s="73"/>
      <c r="BA8" s="73"/>
      <c r="BB8" s="73"/>
      <c r="BC8" s="73"/>
      <c r="BD8" s="73"/>
      <c r="BE8" s="73"/>
      <c r="BF8" s="73"/>
      <c r="BG8" s="73"/>
      <c r="BH8" s="73"/>
      <c r="BI8" s="73"/>
      <c r="BJ8" s="73"/>
      <c r="BK8" s="73"/>
      <c r="BL8" s="73"/>
      <c r="BM8" s="73"/>
      <c r="BN8" s="73"/>
      <c r="BO8" s="73"/>
      <c r="BP8" s="73"/>
      <c r="BQ8" s="73"/>
      <c r="BR8" s="73"/>
      <c r="BS8" s="107">
        <f t="shared" si="2"/>
        <v>0</v>
      </c>
      <c r="BT8" s="73" t="s">
        <v>236</v>
      </c>
      <c r="BU8" s="73" t="s">
        <v>236</v>
      </c>
      <c r="BV8" s="73" t="s">
        <v>118</v>
      </c>
      <c r="BW8" s="73"/>
      <c r="BX8" s="73"/>
      <c r="BY8" s="73"/>
      <c r="BZ8" s="73"/>
      <c r="CA8" s="73"/>
      <c r="CB8" s="73">
        <v>3</v>
      </c>
      <c r="CC8" s="73"/>
      <c r="CD8" s="73"/>
      <c r="CE8" s="73"/>
      <c r="CF8" s="73"/>
      <c r="CG8" s="73">
        <v>8</v>
      </c>
      <c r="CH8" s="73"/>
      <c r="CI8" s="73"/>
      <c r="CJ8" s="73">
        <v>30</v>
      </c>
      <c r="CK8" s="73"/>
      <c r="CL8" s="73"/>
      <c r="CM8" s="73">
        <v>12</v>
      </c>
      <c r="CN8" s="73"/>
      <c r="CO8" s="73"/>
      <c r="CP8" s="73"/>
      <c r="CQ8" s="73"/>
      <c r="CR8" s="73"/>
      <c r="CS8" s="73"/>
      <c r="CT8" s="73"/>
      <c r="CU8" s="73"/>
      <c r="CV8" s="73"/>
      <c r="CW8" s="73"/>
      <c r="CX8" s="73"/>
      <c r="CY8" s="107">
        <f t="shared" si="3"/>
        <v>0</v>
      </c>
      <c r="CZ8" s="73"/>
      <c r="DA8" s="73"/>
      <c r="DB8" s="73"/>
      <c r="DC8" s="73"/>
      <c r="DD8" s="73"/>
      <c r="DE8" s="73"/>
      <c r="DF8" s="73"/>
      <c r="DG8" s="73"/>
      <c r="DH8" s="73"/>
      <c r="DI8" s="73"/>
      <c r="DJ8" s="73"/>
      <c r="DK8" s="73"/>
      <c r="DL8" s="73"/>
      <c r="DM8" s="73"/>
      <c r="DN8" s="73"/>
      <c r="DO8" s="73"/>
      <c r="DP8" s="73"/>
      <c r="DQ8" s="73"/>
      <c r="DR8" s="73"/>
      <c r="DS8" s="73"/>
      <c r="DT8" s="73"/>
      <c r="DU8" s="73"/>
      <c r="DV8" s="73"/>
      <c r="DW8" s="73"/>
      <c r="DX8" s="73"/>
      <c r="DY8" s="73"/>
      <c r="DZ8" s="73"/>
      <c r="EA8" s="73"/>
      <c r="EB8" s="73"/>
      <c r="EC8" s="73"/>
      <c r="ED8" s="73"/>
      <c r="EE8" s="107">
        <f t="shared" si="4"/>
        <v>0</v>
      </c>
      <c r="EF8" s="73"/>
      <c r="EG8" s="73"/>
      <c r="EH8" s="73"/>
      <c r="EI8" s="73"/>
      <c r="EJ8" s="73"/>
      <c r="EK8" s="73"/>
      <c r="EL8" s="73"/>
      <c r="EM8" s="73"/>
      <c r="EN8" s="73"/>
      <c r="EO8" s="73"/>
      <c r="EP8" s="73"/>
      <c r="EQ8" s="73"/>
      <c r="ER8" s="73"/>
      <c r="ES8" s="73"/>
      <c r="ET8" s="73" t="s">
        <v>53</v>
      </c>
      <c r="EU8" s="73"/>
      <c r="EV8" s="73"/>
      <c r="EW8" s="73"/>
      <c r="EX8" s="73"/>
      <c r="EY8" s="73"/>
      <c r="EZ8" s="73"/>
      <c r="FA8" s="73"/>
      <c r="FB8" s="73"/>
      <c r="FC8" s="73"/>
      <c r="FD8" s="73"/>
      <c r="FE8" s="73"/>
      <c r="FF8" s="73"/>
      <c r="FG8" s="73"/>
      <c r="FH8" s="73"/>
      <c r="FI8" s="73"/>
      <c r="FJ8" s="73"/>
      <c r="FK8" s="107">
        <f t="shared" si="5"/>
        <v>1</v>
      </c>
      <c r="FL8" s="73"/>
      <c r="FM8" s="73"/>
      <c r="FN8" s="73"/>
      <c r="FO8" s="73"/>
      <c r="FP8" s="73"/>
      <c r="FQ8" s="73"/>
      <c r="FR8" s="73"/>
      <c r="FS8" s="73"/>
      <c r="FT8" s="73"/>
      <c r="FU8" s="73"/>
      <c r="FV8" s="73"/>
      <c r="FW8" s="73"/>
      <c r="FX8" s="73"/>
      <c r="FY8" s="73">
        <v>9</v>
      </c>
      <c r="FZ8" s="73"/>
      <c r="GA8" s="73"/>
      <c r="GB8" s="73"/>
      <c r="GC8" s="73"/>
      <c r="GD8" s="73"/>
      <c r="GE8" s="73"/>
      <c r="GF8" s="73"/>
      <c r="GG8" s="73"/>
      <c r="GH8" s="73"/>
      <c r="GI8" s="73"/>
      <c r="GJ8" s="73"/>
      <c r="GK8" s="73"/>
      <c r="GL8" s="73">
        <v>1</v>
      </c>
      <c r="GM8" s="73"/>
      <c r="GN8" s="73"/>
      <c r="GO8" s="73"/>
      <c r="GP8" s="73"/>
      <c r="GQ8" s="107">
        <f t="shared" si="6"/>
        <v>0</v>
      </c>
      <c r="GR8" s="73"/>
      <c r="GS8" s="73"/>
      <c r="GT8" s="73"/>
      <c r="GU8" s="73"/>
      <c r="GV8" s="73"/>
      <c r="GW8" s="73"/>
      <c r="GX8" s="73"/>
      <c r="GY8" s="73"/>
      <c r="GZ8" s="73"/>
      <c r="HA8" s="73"/>
      <c r="HB8" s="73"/>
      <c r="HC8" s="73"/>
      <c r="HD8" s="73"/>
      <c r="HE8" s="73"/>
      <c r="HF8" s="73"/>
      <c r="HG8" s="73"/>
      <c r="HH8" s="73"/>
      <c r="HI8" s="73"/>
      <c r="HJ8" s="73"/>
      <c r="HK8" s="73"/>
      <c r="HL8" s="73"/>
      <c r="HM8" s="73"/>
      <c r="HN8" s="73"/>
      <c r="HO8" s="73"/>
      <c r="HP8" s="73"/>
      <c r="HQ8" s="73"/>
      <c r="HR8" s="73"/>
      <c r="HS8" s="73"/>
      <c r="HT8" s="73"/>
      <c r="HU8" s="73"/>
      <c r="HV8" s="73"/>
      <c r="HW8" s="107">
        <f t="shared" si="7"/>
        <v>0</v>
      </c>
      <c r="HX8" s="73"/>
      <c r="HY8" s="73"/>
      <c r="HZ8" s="73"/>
      <c r="IA8" s="73"/>
      <c r="IB8" s="73"/>
      <c r="IC8" s="73"/>
      <c r="ID8" s="73"/>
      <c r="IE8" s="73"/>
      <c r="IF8" s="73"/>
      <c r="IG8" s="73"/>
      <c r="IH8" s="73"/>
      <c r="II8" s="73"/>
      <c r="IJ8" s="73"/>
      <c r="IK8" s="73"/>
      <c r="IL8" s="73"/>
      <c r="IM8" s="73"/>
      <c r="IN8" s="73"/>
      <c r="IO8" s="73"/>
      <c r="IP8" s="73"/>
      <c r="IQ8" s="73"/>
      <c r="IR8" s="73"/>
      <c r="IS8" s="73"/>
      <c r="IT8" s="73"/>
      <c r="IU8" s="73"/>
      <c r="IV8" s="73"/>
      <c r="IW8" s="73"/>
      <c r="IX8" s="73"/>
      <c r="IY8" s="73"/>
      <c r="IZ8" s="73"/>
      <c r="JA8" s="73"/>
      <c r="JB8" s="107">
        <f t="shared" si="8"/>
        <v>0</v>
      </c>
      <c r="JC8" s="73"/>
      <c r="JD8" s="73"/>
      <c r="JE8" s="73"/>
      <c r="JF8" s="73"/>
      <c r="JG8" s="73"/>
      <c r="JH8" s="73"/>
      <c r="JI8" s="73"/>
      <c r="JJ8" s="73"/>
      <c r="JK8" s="73"/>
      <c r="JL8" s="73"/>
      <c r="JM8" s="73"/>
      <c r="JN8" s="73"/>
      <c r="JO8" s="73"/>
      <c r="JP8" s="73"/>
      <c r="JQ8" s="73"/>
      <c r="JR8" s="73"/>
      <c r="JS8" s="73"/>
      <c r="JT8" s="73"/>
      <c r="JU8" s="73"/>
      <c r="JV8" s="73"/>
      <c r="JW8" s="73"/>
      <c r="JX8" s="73"/>
      <c r="JY8" s="73"/>
      <c r="JZ8" s="73"/>
      <c r="KA8" s="73"/>
      <c r="KB8" s="73"/>
      <c r="KC8" s="73"/>
      <c r="KD8" s="73"/>
      <c r="KE8" s="73"/>
      <c r="KF8" s="73"/>
      <c r="KG8" s="73"/>
      <c r="KH8" s="107">
        <f t="shared" si="9"/>
        <v>0</v>
      </c>
      <c r="KK8" s="152"/>
      <c r="KL8" s="152"/>
    </row>
    <row r="9" spans="1:298" s="49" customFormat="1" ht="17" customHeight="1" x14ac:dyDescent="0.6">
      <c r="A9" s="73">
        <f t="shared" si="10"/>
        <v>6</v>
      </c>
      <c r="B9" s="172" t="s">
        <v>58</v>
      </c>
      <c r="C9" s="146" t="s">
        <v>508</v>
      </c>
      <c r="D9" s="73"/>
      <c r="E9" s="73"/>
      <c r="F9" s="73"/>
      <c r="G9" s="53">
        <f t="shared" si="0"/>
        <v>0</v>
      </c>
      <c r="H9" s="73"/>
      <c r="I9" s="73"/>
      <c r="K9" s="73"/>
      <c r="L9" s="73"/>
      <c r="M9" s="73"/>
      <c r="R9" s="73"/>
      <c r="S9" s="73"/>
      <c r="T9" s="73"/>
      <c r="U9" s="73"/>
      <c r="Y9" s="73"/>
      <c r="Z9" s="73"/>
      <c r="AA9" s="73"/>
      <c r="AB9" s="73"/>
      <c r="AC9" s="73"/>
      <c r="AD9" s="73"/>
      <c r="AE9" s="73"/>
      <c r="AF9" s="73"/>
      <c r="AG9" s="73"/>
      <c r="AH9" s="73"/>
      <c r="AI9" s="73"/>
      <c r="AJ9" s="73"/>
      <c r="AK9" s="73"/>
      <c r="AL9" s="73"/>
      <c r="AM9" s="107">
        <f t="shared" si="1"/>
        <v>0</v>
      </c>
      <c r="AN9" s="73"/>
      <c r="AO9" s="73" t="s">
        <v>9</v>
      </c>
      <c r="AP9" s="73" t="s">
        <v>53</v>
      </c>
      <c r="AQ9" s="73"/>
      <c r="AR9" s="73" t="s">
        <v>57</v>
      </c>
      <c r="AS9" s="73" t="s">
        <v>57</v>
      </c>
      <c r="AT9" s="73"/>
      <c r="AU9" s="73"/>
      <c r="AV9" s="73"/>
      <c r="AW9" s="73">
        <v>5</v>
      </c>
      <c r="AX9" s="73"/>
      <c r="AY9" s="73" t="s">
        <v>53</v>
      </c>
      <c r="AZ9" s="73"/>
      <c r="BA9" s="73"/>
      <c r="BB9" s="73"/>
      <c r="BC9" s="73" t="s">
        <v>53</v>
      </c>
      <c r="BD9" s="73" t="s">
        <v>53</v>
      </c>
      <c r="BE9" s="73"/>
      <c r="BF9" s="73"/>
      <c r="BG9" s="73"/>
      <c r="BH9" s="73"/>
      <c r="BI9" s="73"/>
      <c r="BJ9" s="73"/>
      <c r="BK9" s="73"/>
      <c r="BL9" s="73"/>
      <c r="BM9" s="73"/>
      <c r="BN9" s="73"/>
      <c r="BO9" s="73"/>
      <c r="BP9" s="73"/>
      <c r="BQ9" s="73"/>
      <c r="BR9" s="73"/>
      <c r="BS9" s="107">
        <f t="shared" si="2"/>
        <v>4</v>
      </c>
      <c r="BT9" s="73" t="s">
        <v>236</v>
      </c>
      <c r="BU9" s="73" t="s">
        <v>236</v>
      </c>
      <c r="BV9" s="73" t="s">
        <v>118</v>
      </c>
      <c r="BW9" s="73"/>
      <c r="BX9" s="73"/>
      <c r="BY9" s="73"/>
      <c r="BZ9" s="73" t="s">
        <v>53</v>
      </c>
      <c r="CA9" s="73"/>
      <c r="CB9" s="73">
        <v>1</v>
      </c>
      <c r="CC9" s="73"/>
      <c r="CD9" s="73"/>
      <c r="CE9" s="73"/>
      <c r="CF9" s="73"/>
      <c r="CG9" s="73">
        <v>1</v>
      </c>
      <c r="CH9" s="73" t="s">
        <v>53</v>
      </c>
      <c r="CI9" s="73" t="s">
        <v>53</v>
      </c>
      <c r="CJ9" s="73"/>
      <c r="CK9" s="73"/>
      <c r="CL9" s="73"/>
      <c r="CM9" s="73">
        <v>6</v>
      </c>
      <c r="CN9" s="73" t="s">
        <v>53</v>
      </c>
      <c r="CO9" s="73" t="s">
        <v>53</v>
      </c>
      <c r="CP9" s="73" t="s">
        <v>53</v>
      </c>
      <c r="CQ9" s="73"/>
      <c r="CR9" s="73"/>
      <c r="CS9" s="73"/>
      <c r="CT9" s="73"/>
      <c r="CU9" s="73"/>
      <c r="CV9" s="73" t="s">
        <v>53</v>
      </c>
      <c r="CW9" s="73"/>
      <c r="CX9" s="73"/>
      <c r="CY9" s="107">
        <f t="shared" si="3"/>
        <v>7</v>
      </c>
      <c r="CZ9" s="73"/>
      <c r="DA9" s="73"/>
      <c r="DB9" s="73"/>
      <c r="DC9" s="73"/>
      <c r="DD9" s="73"/>
      <c r="DE9" s="73"/>
      <c r="DF9" s="73"/>
      <c r="DG9" s="73"/>
      <c r="DH9" s="73"/>
      <c r="DI9" s="73"/>
      <c r="DJ9" s="73"/>
      <c r="DK9" s="73"/>
      <c r="DL9" s="73"/>
      <c r="DM9" s="73"/>
      <c r="DN9" s="73"/>
      <c r="DO9" s="73"/>
      <c r="DP9" s="73"/>
      <c r="DQ9" s="73"/>
      <c r="DR9" s="73"/>
      <c r="DS9" s="73"/>
      <c r="DT9" s="73"/>
      <c r="DU9" s="73"/>
      <c r="DV9" s="73"/>
      <c r="DW9" s="73"/>
      <c r="DX9" s="73"/>
      <c r="DY9" s="73"/>
      <c r="DZ9" s="73"/>
      <c r="EA9" s="73"/>
      <c r="EB9" s="73"/>
      <c r="EC9" s="73"/>
      <c r="ED9" s="73"/>
      <c r="EE9" s="107">
        <f t="shared" si="4"/>
        <v>0</v>
      </c>
      <c r="EF9" s="73"/>
      <c r="EG9" s="73"/>
      <c r="EH9" s="73"/>
      <c r="EI9" s="73"/>
      <c r="EJ9" s="73"/>
      <c r="EK9" s="73"/>
      <c r="EL9" s="73"/>
      <c r="EM9" s="73"/>
      <c r="EN9" s="73"/>
      <c r="EO9" s="73"/>
      <c r="EP9" s="73"/>
      <c r="EQ9" s="73"/>
      <c r="ER9" s="73"/>
      <c r="ES9" s="73"/>
      <c r="ET9" s="73"/>
      <c r="EU9" s="73"/>
      <c r="EV9" s="73"/>
      <c r="EW9" s="73"/>
      <c r="EX9" s="73"/>
      <c r="EY9" s="73"/>
      <c r="EZ9" s="73"/>
      <c r="FA9" s="73"/>
      <c r="FB9" s="73"/>
      <c r="FC9" s="73"/>
      <c r="FD9" s="73"/>
      <c r="FE9" s="73"/>
      <c r="FF9" s="73"/>
      <c r="FG9" s="73"/>
      <c r="FH9" s="73"/>
      <c r="FI9" s="73"/>
      <c r="FJ9" s="73" t="s">
        <v>53</v>
      </c>
      <c r="FK9" s="107">
        <f t="shared" si="5"/>
        <v>1</v>
      </c>
      <c r="FL9" s="73" t="s">
        <v>53</v>
      </c>
      <c r="FM9" s="73" t="s">
        <v>53</v>
      </c>
      <c r="FN9" s="73"/>
      <c r="FO9" s="73"/>
      <c r="FP9" s="73" t="s">
        <v>53</v>
      </c>
      <c r="FQ9" s="73"/>
      <c r="FR9" s="73"/>
      <c r="FS9" s="73"/>
      <c r="FT9" s="73"/>
      <c r="FU9" s="73"/>
      <c r="FV9" s="73"/>
      <c r="FW9" s="73"/>
      <c r="FX9" s="73"/>
      <c r="FY9" s="73">
        <v>3</v>
      </c>
      <c r="FZ9" s="73"/>
      <c r="GA9" s="73"/>
      <c r="GB9" s="73"/>
      <c r="GC9" s="73"/>
      <c r="GD9" s="73"/>
      <c r="GE9" s="73"/>
      <c r="GF9" s="73"/>
      <c r="GG9" s="73"/>
      <c r="GH9" s="73"/>
      <c r="GI9" s="73"/>
      <c r="GJ9" s="73"/>
      <c r="GK9" s="73" t="s">
        <v>53</v>
      </c>
      <c r="GL9" s="73">
        <v>0</v>
      </c>
      <c r="GM9" s="73"/>
      <c r="GN9" s="73"/>
      <c r="GO9" s="73"/>
      <c r="GP9" s="73"/>
      <c r="GQ9" s="107">
        <f t="shared" si="6"/>
        <v>4</v>
      </c>
      <c r="GR9" s="73"/>
      <c r="GS9" s="73"/>
      <c r="GT9" s="73"/>
      <c r="GU9" s="73"/>
      <c r="GV9" s="73"/>
      <c r="GW9" s="73"/>
      <c r="GX9" s="73"/>
      <c r="GY9" s="73"/>
      <c r="GZ9" s="73"/>
      <c r="HA9" s="73"/>
      <c r="HB9" s="73"/>
      <c r="HC9" s="73" t="s">
        <v>53</v>
      </c>
      <c r="HD9" s="73"/>
      <c r="HE9" s="73"/>
      <c r="HF9" s="73" t="s">
        <v>53</v>
      </c>
      <c r="HG9" s="73"/>
      <c r="HH9" s="73"/>
      <c r="HI9" s="73"/>
      <c r="HJ9" s="73"/>
      <c r="HK9" s="73"/>
      <c r="HL9" s="73"/>
      <c r="HM9" s="73"/>
      <c r="HN9" s="73"/>
      <c r="HO9" s="73"/>
      <c r="HP9" s="73"/>
      <c r="HQ9" s="73"/>
      <c r="HR9" s="73"/>
      <c r="HS9" s="73"/>
      <c r="HT9" s="73"/>
      <c r="HU9" s="73"/>
      <c r="HV9" s="73"/>
      <c r="HW9" s="107">
        <f t="shared" si="7"/>
        <v>2</v>
      </c>
      <c r="HX9" s="73"/>
      <c r="HY9" s="73"/>
      <c r="HZ9" s="73"/>
      <c r="IA9" s="73"/>
      <c r="IB9" s="73"/>
      <c r="IC9" s="73"/>
      <c r="ID9" s="73"/>
      <c r="IE9" s="73"/>
      <c r="IF9" s="73"/>
      <c r="IG9" s="73"/>
      <c r="IH9" s="73"/>
      <c r="II9" s="73"/>
      <c r="IJ9" s="73"/>
      <c r="IK9" s="73"/>
      <c r="IL9" s="73"/>
      <c r="IM9" s="73"/>
      <c r="IN9" s="73"/>
      <c r="IO9" s="73"/>
      <c r="IP9" s="73" t="s">
        <v>53</v>
      </c>
      <c r="IQ9" s="73"/>
      <c r="IR9" s="73"/>
      <c r="IS9" s="73" t="s">
        <v>53</v>
      </c>
      <c r="IT9" s="73"/>
      <c r="IU9" s="73"/>
      <c r="IV9" s="73"/>
      <c r="IW9" s="73"/>
      <c r="IX9" s="73"/>
      <c r="IY9" s="73"/>
      <c r="IZ9" s="73"/>
      <c r="JA9" s="73"/>
      <c r="JB9" s="107">
        <f t="shared" si="8"/>
        <v>2</v>
      </c>
      <c r="JC9" s="73"/>
      <c r="JD9" s="73"/>
      <c r="JE9" s="73"/>
      <c r="JF9" s="73"/>
      <c r="JG9" s="73"/>
      <c r="JH9" s="73"/>
      <c r="JI9" s="73"/>
      <c r="JJ9" s="73"/>
      <c r="JK9" s="73"/>
      <c r="JL9" s="73"/>
      <c r="JM9" s="73"/>
      <c r="JN9" s="73"/>
      <c r="JO9" s="73"/>
      <c r="JP9" s="73"/>
      <c r="JQ9" s="73"/>
      <c r="JR9" s="73"/>
      <c r="JS9" s="73"/>
      <c r="JT9" s="73"/>
      <c r="JU9" s="73"/>
      <c r="JV9" s="73"/>
      <c r="JW9" s="73"/>
      <c r="JX9" s="73"/>
      <c r="JY9" s="73"/>
      <c r="JZ9" s="73"/>
      <c r="KA9" s="73"/>
      <c r="KB9" s="73"/>
      <c r="KC9" s="73"/>
      <c r="KD9" s="73"/>
      <c r="KE9" s="73"/>
      <c r="KF9" s="73"/>
      <c r="KG9" s="73"/>
      <c r="KH9" s="107">
        <f t="shared" si="9"/>
        <v>0</v>
      </c>
      <c r="KK9" s="152"/>
      <c r="KL9" s="152"/>
    </row>
    <row r="10" spans="1:298" s="49" customFormat="1" ht="17" customHeight="1" x14ac:dyDescent="0.6">
      <c r="A10" s="73">
        <f t="shared" si="10"/>
        <v>7</v>
      </c>
      <c r="B10" s="172" t="s">
        <v>58</v>
      </c>
      <c r="C10" s="4" t="s">
        <v>533</v>
      </c>
      <c r="D10" s="73"/>
      <c r="E10" s="73"/>
      <c r="F10" s="73" t="s">
        <v>53</v>
      </c>
      <c r="G10" s="53">
        <f t="shared" si="0"/>
        <v>0</v>
      </c>
      <c r="H10" s="73"/>
      <c r="I10" s="73"/>
      <c r="K10" s="73"/>
      <c r="L10" s="73" t="s">
        <v>53</v>
      </c>
      <c r="M10" s="73"/>
      <c r="P10" s="49" t="s">
        <v>53</v>
      </c>
      <c r="R10" s="73"/>
      <c r="S10" s="73"/>
      <c r="T10" s="73"/>
      <c r="U10" s="73"/>
      <c r="Y10" s="73"/>
      <c r="Z10" s="73"/>
      <c r="AA10" s="73" t="s">
        <v>53</v>
      </c>
      <c r="AB10" s="73"/>
      <c r="AC10" s="73"/>
      <c r="AD10" s="73"/>
      <c r="AE10" s="73"/>
      <c r="AF10" s="73"/>
      <c r="AG10" s="73"/>
      <c r="AH10" s="73"/>
      <c r="AI10" s="73"/>
      <c r="AJ10" s="73"/>
      <c r="AK10" s="73"/>
      <c r="AL10" s="73"/>
      <c r="AM10" s="107">
        <f t="shared" si="1"/>
        <v>3</v>
      </c>
      <c r="AN10" s="73"/>
      <c r="AO10" s="73" t="s">
        <v>9</v>
      </c>
      <c r="AP10" s="73"/>
      <c r="AQ10" s="73"/>
      <c r="AR10" s="73">
        <v>10</v>
      </c>
      <c r="AS10" s="73" t="s">
        <v>57</v>
      </c>
      <c r="AT10" s="73"/>
      <c r="AU10" s="73"/>
      <c r="AV10" s="73"/>
      <c r="AW10" s="73">
        <v>15</v>
      </c>
      <c r="AX10" s="73"/>
      <c r="AY10" s="73"/>
      <c r="AZ10" s="73"/>
      <c r="BA10" s="73"/>
      <c r="BB10" s="73"/>
      <c r="BC10" s="73"/>
      <c r="BD10" s="73"/>
      <c r="BE10" s="73"/>
      <c r="BF10" s="73"/>
      <c r="BG10" s="73"/>
      <c r="BH10" s="73"/>
      <c r="BI10" s="73"/>
      <c r="BJ10" s="73"/>
      <c r="BK10" s="73"/>
      <c r="BL10" s="73"/>
      <c r="BM10" s="73"/>
      <c r="BN10" s="73"/>
      <c r="BO10" s="73"/>
      <c r="BP10" s="73"/>
      <c r="BQ10" s="73"/>
      <c r="BR10" s="73"/>
      <c r="BS10" s="107">
        <f t="shared" si="2"/>
        <v>0</v>
      </c>
      <c r="BT10" s="73" t="s">
        <v>236</v>
      </c>
      <c r="BU10" s="73" t="s">
        <v>236</v>
      </c>
      <c r="BV10" s="73" t="s">
        <v>118</v>
      </c>
      <c r="BW10" s="73"/>
      <c r="BX10" s="73"/>
      <c r="BY10" s="73"/>
      <c r="BZ10" s="73"/>
      <c r="CA10" s="73"/>
      <c r="CB10" s="73">
        <v>6</v>
      </c>
      <c r="CC10" s="73"/>
      <c r="CD10" s="73"/>
      <c r="CE10" s="73"/>
      <c r="CF10" s="73"/>
      <c r="CG10" s="73" t="s">
        <v>53</v>
      </c>
      <c r="CH10" s="73" t="s">
        <v>53</v>
      </c>
      <c r="CI10" s="73" t="s">
        <v>53</v>
      </c>
      <c r="CJ10" s="73" t="s">
        <v>53</v>
      </c>
      <c r="CK10" s="73"/>
      <c r="CL10" s="73"/>
      <c r="CM10" s="73">
        <v>12</v>
      </c>
      <c r="CN10" s="73"/>
      <c r="CO10" s="73"/>
      <c r="CP10" s="73"/>
      <c r="CQ10" s="73"/>
      <c r="CR10" s="73"/>
      <c r="CS10" s="73"/>
      <c r="CT10" s="73"/>
      <c r="CU10" s="73"/>
      <c r="CV10" s="73"/>
      <c r="CW10" s="73"/>
      <c r="CX10" s="73"/>
      <c r="CY10" s="107">
        <f t="shared" si="3"/>
        <v>4</v>
      </c>
      <c r="CZ10" s="73" t="s">
        <v>53</v>
      </c>
      <c r="DA10" s="73"/>
      <c r="DB10" s="73"/>
      <c r="DC10" s="73"/>
      <c r="DD10" s="73"/>
      <c r="DE10" s="73"/>
      <c r="DF10" s="73"/>
      <c r="DG10" s="73"/>
      <c r="DH10" s="73"/>
      <c r="DI10" s="73"/>
      <c r="DJ10" s="73"/>
      <c r="DK10" s="73"/>
      <c r="DL10" s="73"/>
      <c r="DM10" s="73"/>
      <c r="DN10" s="73"/>
      <c r="DO10" s="73"/>
      <c r="DP10" s="73"/>
      <c r="DQ10" s="73"/>
      <c r="DR10" s="73"/>
      <c r="DS10" s="73"/>
      <c r="DT10" s="73"/>
      <c r="DU10" s="73"/>
      <c r="DV10" s="73"/>
      <c r="DW10" s="73"/>
      <c r="DX10" s="73"/>
      <c r="DY10" s="73"/>
      <c r="DZ10" s="73"/>
      <c r="EA10" s="73"/>
      <c r="EB10" s="73"/>
      <c r="EC10" s="73"/>
      <c r="ED10" s="73"/>
      <c r="EE10" s="107">
        <f t="shared" si="4"/>
        <v>1</v>
      </c>
      <c r="EF10" s="73"/>
      <c r="EG10" s="73"/>
      <c r="EH10" s="73" t="s">
        <v>53</v>
      </c>
      <c r="EI10" s="73" t="s">
        <v>53</v>
      </c>
      <c r="EJ10" s="73" t="s">
        <v>53</v>
      </c>
      <c r="EK10" s="73"/>
      <c r="EL10" s="73"/>
      <c r="EM10" s="73"/>
      <c r="EN10" s="73"/>
      <c r="EO10" s="73"/>
      <c r="EP10" s="73"/>
      <c r="EQ10" s="73"/>
      <c r="ER10" s="73"/>
      <c r="ES10" s="73"/>
      <c r="ET10" s="73" t="s">
        <v>53</v>
      </c>
      <c r="EU10" s="73"/>
      <c r="EV10" s="73"/>
      <c r="EW10" s="73"/>
      <c r="EX10" s="73"/>
      <c r="EY10" s="73"/>
      <c r="EZ10" s="73"/>
      <c r="FA10" s="73"/>
      <c r="FB10" s="73"/>
      <c r="FC10" s="73"/>
      <c r="FD10" s="73"/>
      <c r="FE10" s="73"/>
      <c r="FF10" s="73"/>
      <c r="FG10" s="73"/>
      <c r="FH10" s="73"/>
      <c r="FI10" s="73"/>
      <c r="FJ10" s="73"/>
      <c r="FK10" s="107">
        <f t="shared" si="5"/>
        <v>4</v>
      </c>
      <c r="FL10" s="72" t="s">
        <v>370</v>
      </c>
      <c r="FM10" s="73"/>
      <c r="FN10" s="73"/>
      <c r="FO10" s="73"/>
      <c r="FP10" s="73"/>
      <c r="FQ10" s="73"/>
      <c r="FR10" s="73"/>
      <c r="FS10" s="73"/>
      <c r="FT10" s="73"/>
      <c r="FU10" s="73"/>
      <c r="FV10" s="73"/>
      <c r="FW10" s="73"/>
      <c r="FX10" s="73"/>
      <c r="FY10" s="73"/>
      <c r="FZ10" s="73"/>
      <c r="GA10" s="73"/>
      <c r="GB10" s="73"/>
      <c r="GC10" s="73"/>
      <c r="GD10" s="73"/>
      <c r="GE10" s="73"/>
      <c r="GF10" s="73"/>
      <c r="GG10" s="73"/>
      <c r="GH10" s="73"/>
      <c r="GI10" s="73"/>
      <c r="GJ10" s="73"/>
      <c r="GK10" s="73"/>
      <c r="GL10" s="73"/>
      <c r="GM10" s="73"/>
      <c r="GN10" s="73"/>
      <c r="GO10" s="73"/>
      <c r="GP10" s="73"/>
      <c r="GQ10" s="107">
        <f t="shared" si="6"/>
        <v>0</v>
      </c>
      <c r="GR10" s="73"/>
      <c r="GS10" s="73"/>
      <c r="GT10" s="73"/>
      <c r="GU10" s="73"/>
      <c r="GV10" s="73"/>
      <c r="GW10" s="73"/>
      <c r="GX10" s="73"/>
      <c r="GY10" s="73"/>
      <c r="GZ10" s="73"/>
      <c r="HA10" s="73"/>
      <c r="HB10" s="73"/>
      <c r="HC10" s="73"/>
      <c r="HD10" s="73"/>
      <c r="HE10" s="73"/>
      <c r="HF10" s="73"/>
      <c r="HG10" s="73"/>
      <c r="HH10" s="73"/>
      <c r="HI10" s="73"/>
      <c r="HJ10" s="73"/>
      <c r="HK10" s="73"/>
      <c r="HL10" s="73"/>
      <c r="HM10" s="73"/>
      <c r="HN10" s="73"/>
      <c r="HO10" s="73"/>
      <c r="HP10" s="73"/>
      <c r="HQ10" s="73"/>
      <c r="HR10" s="73"/>
      <c r="HS10" s="73"/>
      <c r="HT10" s="73"/>
      <c r="HU10" s="73"/>
      <c r="HV10" s="73"/>
      <c r="HW10" s="107">
        <f t="shared" si="7"/>
        <v>0</v>
      </c>
      <c r="HX10" s="73"/>
      <c r="HY10" s="73"/>
      <c r="HZ10" s="73"/>
      <c r="IA10" s="73"/>
      <c r="IB10" s="73"/>
      <c r="IC10" s="73"/>
      <c r="ID10" s="73"/>
      <c r="IE10" s="73"/>
      <c r="IF10" s="73"/>
      <c r="IG10" s="73"/>
      <c r="IH10" s="73"/>
      <c r="II10" s="73"/>
      <c r="IJ10" s="73"/>
      <c r="IK10" s="73"/>
      <c r="IL10" s="73"/>
      <c r="IM10" s="73"/>
      <c r="IN10" s="73"/>
      <c r="IO10" s="73"/>
      <c r="IP10" s="73"/>
      <c r="IQ10" s="73"/>
      <c r="IR10" s="73"/>
      <c r="IS10" s="73"/>
      <c r="IT10" s="73"/>
      <c r="IU10" s="73"/>
      <c r="IV10" s="73"/>
      <c r="IW10" s="73"/>
      <c r="IX10" s="73"/>
      <c r="IY10" s="73"/>
      <c r="IZ10" s="73"/>
      <c r="JA10" s="73"/>
      <c r="JB10" s="107">
        <f t="shared" si="8"/>
        <v>0</v>
      </c>
      <c r="JC10" s="73"/>
      <c r="JD10" s="73"/>
      <c r="JE10" s="73"/>
      <c r="JF10" s="73"/>
      <c r="JG10" s="73"/>
      <c r="JH10" s="73"/>
      <c r="JI10" s="73"/>
      <c r="JJ10" s="73"/>
      <c r="JK10" s="73"/>
      <c r="JL10" s="73"/>
      <c r="JM10" s="73"/>
      <c r="JN10" s="73"/>
      <c r="JO10" s="73"/>
      <c r="JP10" s="73"/>
      <c r="JQ10" s="73"/>
      <c r="JR10" s="73"/>
      <c r="JS10" s="73"/>
      <c r="JT10" s="73"/>
      <c r="JU10" s="73"/>
      <c r="JV10" s="73"/>
      <c r="JW10" s="73"/>
      <c r="JX10" s="73"/>
      <c r="JY10" s="73"/>
      <c r="JZ10" s="73"/>
      <c r="KA10" s="73"/>
      <c r="KB10" s="73"/>
      <c r="KC10" s="73"/>
      <c r="KD10" s="73"/>
      <c r="KE10" s="73"/>
      <c r="KF10" s="73"/>
      <c r="KG10" s="73"/>
      <c r="KH10" s="107">
        <f t="shared" si="9"/>
        <v>0</v>
      </c>
      <c r="KK10" s="152"/>
      <c r="KL10" s="152"/>
    </row>
    <row r="11" spans="1:298" s="49" customFormat="1" ht="17" customHeight="1" x14ac:dyDescent="0.6">
      <c r="A11" s="73">
        <f t="shared" si="10"/>
        <v>8</v>
      </c>
      <c r="B11" s="172" t="s">
        <v>58</v>
      </c>
      <c r="C11" s="49" t="s">
        <v>525</v>
      </c>
      <c r="D11" s="73"/>
      <c r="E11" s="73"/>
      <c r="F11" s="73"/>
      <c r="G11" s="53">
        <f t="shared" si="0"/>
        <v>0</v>
      </c>
      <c r="H11" s="73"/>
      <c r="I11" s="73"/>
      <c r="K11" s="73"/>
      <c r="L11" s="73"/>
      <c r="M11" s="73"/>
      <c r="R11" s="73"/>
      <c r="S11" s="73"/>
      <c r="T11" s="73"/>
      <c r="U11" s="73"/>
      <c r="Y11" s="73"/>
      <c r="Z11" s="73"/>
      <c r="AA11" s="73"/>
      <c r="AB11" s="73"/>
      <c r="AC11" s="73"/>
      <c r="AD11" s="73"/>
      <c r="AE11" s="73"/>
      <c r="AF11" s="73"/>
      <c r="AG11" s="73"/>
      <c r="AH11" s="73"/>
      <c r="AI11" s="73"/>
      <c r="AJ11" s="73"/>
      <c r="AK11" s="73" t="s">
        <v>53</v>
      </c>
      <c r="AL11" s="73"/>
      <c r="AM11" s="107">
        <f t="shared" si="1"/>
        <v>1</v>
      </c>
      <c r="AN11" s="73"/>
      <c r="AO11" s="73" t="s">
        <v>9</v>
      </c>
      <c r="AP11" s="73"/>
      <c r="AQ11" s="73"/>
      <c r="AR11" s="73" t="s">
        <v>57</v>
      </c>
      <c r="AS11" s="73" t="s">
        <v>57</v>
      </c>
      <c r="AT11" s="73"/>
      <c r="AU11" s="73"/>
      <c r="AV11" s="73"/>
      <c r="AW11" s="73"/>
      <c r="AX11" s="73"/>
      <c r="AY11" s="73"/>
      <c r="AZ11" s="73"/>
      <c r="BA11" s="73"/>
      <c r="BB11" s="73"/>
      <c r="BC11" s="73"/>
      <c r="BD11" s="73"/>
      <c r="BE11" s="73"/>
      <c r="BF11" s="73"/>
      <c r="BG11" s="73"/>
      <c r="BH11" s="73"/>
      <c r="BI11" s="73"/>
      <c r="BJ11" s="73"/>
      <c r="BK11" s="73"/>
      <c r="BL11" s="73"/>
      <c r="BM11" s="73"/>
      <c r="BN11" s="73"/>
      <c r="BO11" s="73"/>
      <c r="BP11" s="73"/>
      <c r="BQ11" s="73"/>
      <c r="BR11" s="73"/>
      <c r="BS11" s="107">
        <f t="shared" si="2"/>
        <v>0</v>
      </c>
      <c r="BT11" s="73" t="s">
        <v>236</v>
      </c>
      <c r="BU11" s="73" t="s">
        <v>236</v>
      </c>
      <c r="BV11" s="73" t="s">
        <v>118</v>
      </c>
      <c r="BW11" s="73"/>
      <c r="BX11" s="73"/>
      <c r="BY11" s="73"/>
      <c r="BZ11" s="73"/>
      <c r="CA11" s="73"/>
      <c r="CB11" s="73">
        <v>0</v>
      </c>
      <c r="CC11" s="73"/>
      <c r="CD11" s="73"/>
      <c r="CE11" s="73"/>
      <c r="CF11" s="73"/>
      <c r="CG11" s="73">
        <v>1</v>
      </c>
      <c r="CH11" s="73"/>
      <c r="CI11" s="73" t="s">
        <v>53</v>
      </c>
      <c r="CJ11" s="73" t="s">
        <v>53</v>
      </c>
      <c r="CK11" s="73"/>
      <c r="CL11" s="73"/>
      <c r="CM11" s="73">
        <v>6</v>
      </c>
      <c r="CN11" s="73"/>
      <c r="CO11" s="73"/>
      <c r="CP11" s="73"/>
      <c r="CQ11" s="73"/>
      <c r="CR11" s="73"/>
      <c r="CS11" s="73"/>
      <c r="CT11" s="73"/>
      <c r="CU11" s="73"/>
      <c r="CV11" s="73"/>
      <c r="CW11" s="73"/>
      <c r="CX11" s="73"/>
      <c r="CY11" s="107">
        <f t="shared" si="3"/>
        <v>2</v>
      </c>
      <c r="CZ11" s="73"/>
      <c r="DA11" s="73"/>
      <c r="DB11" s="73"/>
      <c r="DC11" s="73"/>
      <c r="DD11" s="73"/>
      <c r="DE11" s="73"/>
      <c r="DF11" s="73"/>
      <c r="DG11" s="73"/>
      <c r="DH11" s="73"/>
      <c r="DI11" s="73"/>
      <c r="DJ11" s="73" t="s">
        <v>53</v>
      </c>
      <c r="DK11" s="73"/>
      <c r="DL11" s="73"/>
      <c r="DM11" s="73"/>
      <c r="DN11" s="73"/>
      <c r="DO11" s="73"/>
      <c r="DP11" s="73"/>
      <c r="DQ11" s="73"/>
      <c r="DR11" s="73"/>
      <c r="DS11" s="73"/>
      <c r="DT11" s="73"/>
      <c r="DU11" s="73"/>
      <c r="DV11" s="73"/>
      <c r="DW11" s="73"/>
      <c r="DX11" s="73"/>
      <c r="DY11" s="73"/>
      <c r="DZ11" s="73"/>
      <c r="EA11" s="73"/>
      <c r="EB11" s="73"/>
      <c r="EC11" s="73"/>
      <c r="ED11" s="73"/>
      <c r="EE11" s="107">
        <f t="shared" si="4"/>
        <v>1</v>
      </c>
      <c r="EF11" s="73"/>
      <c r="EG11" s="73"/>
      <c r="EH11" s="73" t="s">
        <v>53</v>
      </c>
      <c r="EI11" s="73" t="s">
        <v>53</v>
      </c>
      <c r="EJ11" s="73" t="s">
        <v>53</v>
      </c>
      <c r="EK11" s="73"/>
      <c r="EL11" s="73"/>
      <c r="EM11" s="73"/>
      <c r="EN11" s="73" t="s">
        <v>53</v>
      </c>
      <c r="EO11" s="73"/>
      <c r="EP11" s="73"/>
      <c r="EQ11" s="73"/>
      <c r="ER11" s="73"/>
      <c r="ES11" s="73"/>
      <c r="ET11" s="73" t="s">
        <v>53</v>
      </c>
      <c r="EU11" s="73"/>
      <c r="EV11" s="73" t="s">
        <v>53</v>
      </c>
      <c r="EW11" s="73"/>
      <c r="EX11" s="73"/>
      <c r="EY11" s="73"/>
      <c r="EZ11" s="73"/>
      <c r="FA11" s="73"/>
      <c r="FB11" s="73"/>
      <c r="FC11" s="73"/>
      <c r="FD11" s="73"/>
      <c r="FE11" s="73"/>
      <c r="FF11" s="73"/>
      <c r="FG11" s="73"/>
      <c r="FH11" s="73"/>
      <c r="FI11" s="73"/>
      <c r="FJ11" s="73" t="s">
        <v>53</v>
      </c>
      <c r="FK11" s="107">
        <f t="shared" si="5"/>
        <v>7</v>
      </c>
      <c r="FL11" s="73"/>
      <c r="FM11" s="73"/>
      <c r="FN11" s="73"/>
      <c r="FO11" s="73"/>
      <c r="FP11" s="73"/>
      <c r="FQ11" s="73"/>
      <c r="FR11" s="73"/>
      <c r="FS11" s="73"/>
      <c r="FT11" s="73"/>
      <c r="FU11" s="73"/>
      <c r="FV11" s="73"/>
      <c r="FW11" s="73"/>
      <c r="FX11" s="73"/>
      <c r="FY11" s="73">
        <v>2</v>
      </c>
      <c r="FZ11" s="73"/>
      <c r="GA11" s="73"/>
      <c r="GB11" s="73"/>
      <c r="GC11" s="73"/>
      <c r="GD11" s="73"/>
      <c r="GE11" s="73"/>
      <c r="GF11" s="73"/>
      <c r="GG11" s="73"/>
      <c r="GH11" s="73"/>
      <c r="GI11" s="73"/>
      <c r="GJ11" s="73"/>
      <c r="GK11" s="73"/>
      <c r="GL11" s="73">
        <v>1</v>
      </c>
      <c r="GM11" s="73"/>
      <c r="GN11" s="73"/>
      <c r="GO11" s="73"/>
      <c r="GP11" s="73"/>
      <c r="GQ11" s="107">
        <f t="shared" si="6"/>
        <v>0</v>
      </c>
      <c r="GR11" s="73"/>
      <c r="GS11" s="73"/>
      <c r="GT11" s="73"/>
      <c r="GU11" s="73"/>
      <c r="GV11" s="73"/>
      <c r="GW11" s="73"/>
      <c r="GX11" s="73"/>
      <c r="GY11" s="73"/>
      <c r="GZ11" s="73"/>
      <c r="HA11" s="73"/>
      <c r="HB11" s="73"/>
      <c r="HC11" s="73"/>
      <c r="HD11" s="73"/>
      <c r="HE11" s="73"/>
      <c r="HF11" s="73"/>
      <c r="HG11" s="73"/>
      <c r="HH11" s="73"/>
      <c r="HI11" s="73"/>
      <c r="HJ11" s="73"/>
      <c r="HK11" s="73"/>
      <c r="HL11" s="73"/>
      <c r="HM11" s="73"/>
      <c r="HN11" s="73"/>
      <c r="HO11" s="73"/>
      <c r="HP11" s="73"/>
      <c r="HQ11" s="73"/>
      <c r="HR11" s="73"/>
      <c r="HS11" s="73"/>
      <c r="HT11" s="73"/>
      <c r="HU11" s="73"/>
      <c r="HV11" s="73"/>
      <c r="HW11" s="107">
        <f t="shared" si="7"/>
        <v>0</v>
      </c>
      <c r="HX11" s="73"/>
      <c r="HY11" s="73"/>
      <c r="HZ11" s="73"/>
      <c r="IA11" s="73"/>
      <c r="IB11" s="73"/>
      <c r="IC11" s="73"/>
      <c r="ID11" s="73"/>
      <c r="IE11" s="73"/>
      <c r="IF11" s="73"/>
      <c r="IG11" s="73"/>
      <c r="IH11" s="73"/>
      <c r="II11" s="73"/>
      <c r="IJ11" s="73"/>
      <c r="IK11" s="73"/>
      <c r="IL11" s="73"/>
      <c r="IM11" s="73"/>
      <c r="IN11" s="73"/>
      <c r="IO11" s="73"/>
      <c r="IP11" s="73" t="s">
        <v>53</v>
      </c>
      <c r="IQ11" s="73"/>
      <c r="IR11" s="73"/>
      <c r="IS11" s="73"/>
      <c r="IT11" s="73"/>
      <c r="IU11" s="73"/>
      <c r="IV11" s="73"/>
      <c r="IW11" s="73" t="s">
        <v>53</v>
      </c>
      <c r="IX11" s="73"/>
      <c r="IY11" s="73"/>
      <c r="IZ11" s="73"/>
      <c r="JA11" s="73"/>
      <c r="JB11" s="107">
        <f t="shared" si="8"/>
        <v>2</v>
      </c>
      <c r="JC11" s="73"/>
      <c r="JD11" s="73"/>
      <c r="JE11" s="73"/>
      <c r="JF11" s="73"/>
      <c r="JG11" s="73"/>
      <c r="JH11" s="73"/>
      <c r="JI11" s="73"/>
      <c r="JJ11" s="73"/>
      <c r="JK11" s="73"/>
      <c r="JL11" s="73"/>
      <c r="JM11" s="73"/>
      <c r="JN11" s="73"/>
      <c r="JO11" s="73"/>
      <c r="JP11" s="73"/>
      <c r="JQ11" s="73"/>
      <c r="JR11" s="73"/>
      <c r="JS11" s="73"/>
      <c r="JT11" s="73"/>
      <c r="JU11" s="73"/>
      <c r="JV11" s="73"/>
      <c r="JW11" s="73"/>
      <c r="JX11" s="73"/>
      <c r="JY11" s="73"/>
      <c r="JZ11" s="73"/>
      <c r="KA11" s="73"/>
      <c r="KB11" s="73"/>
      <c r="KC11" s="73"/>
      <c r="KD11" s="73"/>
      <c r="KE11" s="73"/>
      <c r="KF11" s="73"/>
      <c r="KG11" s="73"/>
      <c r="KH11" s="107">
        <f t="shared" si="9"/>
        <v>0</v>
      </c>
      <c r="KK11" s="152"/>
      <c r="KL11" s="152"/>
    </row>
    <row r="12" spans="1:298" s="49" customFormat="1" ht="17" customHeight="1" x14ac:dyDescent="0.6">
      <c r="A12" s="73">
        <f t="shared" si="10"/>
        <v>9</v>
      </c>
      <c r="B12" s="172" t="s">
        <v>58</v>
      </c>
      <c r="C12" s="49" t="s">
        <v>523</v>
      </c>
      <c r="D12" s="73"/>
      <c r="E12" s="73"/>
      <c r="F12" s="73"/>
      <c r="G12" s="53">
        <f t="shared" si="0"/>
        <v>0</v>
      </c>
      <c r="H12" s="73"/>
      <c r="I12" s="73"/>
      <c r="K12" s="73"/>
      <c r="L12" s="73"/>
      <c r="M12" s="73"/>
      <c r="R12" s="73"/>
      <c r="S12" s="73"/>
      <c r="T12" s="73"/>
      <c r="U12" s="73"/>
      <c r="Y12" s="73"/>
      <c r="Z12" s="73"/>
      <c r="AA12" s="73"/>
      <c r="AB12" s="73"/>
      <c r="AC12" s="73"/>
      <c r="AD12" s="73"/>
      <c r="AE12" s="73"/>
      <c r="AF12" s="73"/>
      <c r="AG12" s="73"/>
      <c r="AH12" s="73"/>
      <c r="AI12" s="73"/>
      <c r="AJ12" s="73"/>
      <c r="AK12" s="73"/>
      <c r="AL12" s="73"/>
      <c r="AM12" s="107">
        <f t="shared" si="1"/>
        <v>0</v>
      </c>
      <c r="AN12" s="73"/>
      <c r="AO12" s="73" t="s">
        <v>9</v>
      </c>
      <c r="AP12" s="73"/>
      <c r="AQ12" s="73"/>
      <c r="AR12" s="73" t="s">
        <v>57</v>
      </c>
      <c r="AS12" s="73" t="s">
        <v>57</v>
      </c>
      <c r="AT12" s="73"/>
      <c r="AU12" s="73"/>
      <c r="AV12" s="73" t="s">
        <v>53</v>
      </c>
      <c r="AW12" s="73"/>
      <c r="AX12" s="73"/>
      <c r="AY12" s="73" t="s">
        <v>53</v>
      </c>
      <c r="AZ12" s="73"/>
      <c r="BA12" s="73"/>
      <c r="BB12" s="73"/>
      <c r="BC12" s="73"/>
      <c r="BD12" s="73"/>
      <c r="BE12" s="73"/>
      <c r="BF12" s="73"/>
      <c r="BG12" s="73"/>
      <c r="BH12" s="73"/>
      <c r="BI12" s="73"/>
      <c r="BJ12" s="73"/>
      <c r="BK12" s="73"/>
      <c r="BL12" s="73"/>
      <c r="BM12" s="73"/>
      <c r="BN12" s="73"/>
      <c r="BO12" s="73"/>
      <c r="BP12" s="73"/>
      <c r="BQ12" s="73"/>
      <c r="BR12" s="73"/>
      <c r="BS12" s="107">
        <f t="shared" si="2"/>
        <v>2</v>
      </c>
      <c r="BT12" s="73" t="s">
        <v>236</v>
      </c>
      <c r="BU12" s="73" t="s">
        <v>236</v>
      </c>
      <c r="BV12" s="73" t="s">
        <v>118</v>
      </c>
      <c r="BW12" s="73"/>
      <c r="BX12" s="73"/>
      <c r="BY12" s="73"/>
      <c r="BZ12" s="73"/>
      <c r="CA12" s="73"/>
      <c r="CB12" s="73">
        <v>6</v>
      </c>
      <c r="CC12" s="73"/>
      <c r="CD12" s="73"/>
      <c r="CE12" s="73"/>
      <c r="CF12" s="73"/>
      <c r="CG12" s="73">
        <v>3</v>
      </c>
      <c r="CH12" s="73"/>
      <c r="CI12" s="73"/>
      <c r="CJ12" s="73" t="s">
        <v>53</v>
      </c>
      <c r="CK12" s="73"/>
      <c r="CL12" s="73"/>
      <c r="CM12" s="73" t="s">
        <v>53</v>
      </c>
      <c r="CN12" s="73"/>
      <c r="CO12" s="73"/>
      <c r="CP12" s="73"/>
      <c r="CQ12" s="73"/>
      <c r="CR12" s="73"/>
      <c r="CS12" s="73"/>
      <c r="CT12" s="73"/>
      <c r="CU12" s="73"/>
      <c r="CV12" s="73"/>
      <c r="CW12" s="73"/>
      <c r="CX12" s="73"/>
      <c r="CY12" s="107">
        <f t="shared" si="3"/>
        <v>2</v>
      </c>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73"/>
      <c r="EE12" s="107">
        <f t="shared" si="4"/>
        <v>0</v>
      </c>
      <c r="EF12" s="73"/>
      <c r="EG12" s="73"/>
      <c r="EH12" s="73"/>
      <c r="EI12" s="73"/>
      <c r="EJ12" s="73"/>
      <c r="EK12" s="73"/>
      <c r="EL12" s="73"/>
      <c r="EM12" s="73"/>
      <c r="EN12" s="73"/>
      <c r="EO12" s="73"/>
      <c r="EP12" s="73"/>
      <c r="EQ12" s="73"/>
      <c r="ER12" s="73"/>
      <c r="ES12" s="73"/>
      <c r="ET12" s="73"/>
      <c r="EU12" s="73"/>
      <c r="EV12" s="73"/>
      <c r="EW12" s="73"/>
      <c r="EX12" s="73"/>
      <c r="EY12" s="73"/>
      <c r="EZ12" s="73"/>
      <c r="FA12" s="73"/>
      <c r="FB12" s="73"/>
      <c r="FC12" s="73"/>
      <c r="FD12" s="73"/>
      <c r="FE12" s="73"/>
      <c r="FF12" s="73"/>
      <c r="FG12" s="73"/>
      <c r="FH12" s="73"/>
      <c r="FI12" s="73"/>
      <c r="FJ12" s="73"/>
      <c r="FK12" s="107">
        <f t="shared" si="5"/>
        <v>0</v>
      </c>
      <c r="FL12" s="73"/>
      <c r="FM12" s="73"/>
      <c r="FN12" s="73"/>
      <c r="FO12" s="73"/>
      <c r="FP12" s="73"/>
      <c r="FQ12" s="73"/>
      <c r="FR12" s="73"/>
      <c r="FS12" s="73"/>
      <c r="FT12" s="73"/>
      <c r="FU12" s="73"/>
      <c r="FV12" s="73"/>
      <c r="FW12" s="73"/>
      <c r="FX12" s="73"/>
      <c r="FY12" s="73" t="s">
        <v>53</v>
      </c>
      <c r="FZ12" s="73"/>
      <c r="GA12" s="73"/>
      <c r="GB12" s="73"/>
      <c r="GC12" s="73"/>
      <c r="GD12" s="73"/>
      <c r="GE12" s="73"/>
      <c r="GF12" s="73"/>
      <c r="GG12" s="73"/>
      <c r="GH12" s="73"/>
      <c r="GI12" s="73"/>
      <c r="GJ12" s="73"/>
      <c r="GK12" s="73"/>
      <c r="GL12" s="73"/>
      <c r="GM12" s="73"/>
      <c r="GN12" s="73"/>
      <c r="GO12" s="73"/>
      <c r="GP12" s="73"/>
      <c r="GQ12" s="107">
        <f t="shared" si="6"/>
        <v>1</v>
      </c>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73"/>
      <c r="HW12" s="107">
        <f t="shared" si="7"/>
        <v>0</v>
      </c>
      <c r="HX12" s="73"/>
      <c r="HY12" s="73"/>
      <c r="HZ12" s="73"/>
      <c r="IA12" s="73"/>
      <c r="IB12" s="73"/>
      <c r="IC12" s="73"/>
      <c r="ID12" s="73"/>
      <c r="IE12" s="73"/>
      <c r="IF12" s="73"/>
      <c r="IG12" s="73"/>
      <c r="IH12" s="73"/>
      <c r="II12" s="73"/>
      <c r="IJ12" s="73"/>
      <c r="IK12" s="73"/>
      <c r="IL12" s="73" t="s">
        <v>66</v>
      </c>
      <c r="IM12" s="73"/>
      <c r="IN12" s="73"/>
      <c r="IO12" s="73" t="s">
        <v>53</v>
      </c>
      <c r="IP12" s="73"/>
      <c r="IQ12" s="73"/>
      <c r="IR12" s="73"/>
      <c r="IS12" s="73" t="s">
        <v>53</v>
      </c>
      <c r="IT12" s="73"/>
      <c r="IU12" s="73"/>
      <c r="IV12" s="73"/>
      <c r="IW12" s="73"/>
      <c r="IX12" s="73"/>
      <c r="IY12" s="73"/>
      <c r="IZ12" s="73"/>
      <c r="JA12" s="73"/>
      <c r="JB12" s="107">
        <f t="shared" si="8"/>
        <v>2</v>
      </c>
      <c r="JC12" s="73"/>
      <c r="JD12" s="73"/>
      <c r="JE12" s="73"/>
      <c r="JF12" s="73"/>
      <c r="JG12" s="73"/>
      <c r="JH12" s="73"/>
      <c r="JI12" s="73"/>
      <c r="JJ12" s="73"/>
      <c r="JK12" s="73"/>
      <c r="JL12" s="73"/>
      <c r="JM12" s="73"/>
      <c r="JN12" s="73"/>
      <c r="JO12" s="73"/>
      <c r="JP12" s="73"/>
      <c r="JQ12" s="73"/>
      <c r="JR12" s="73"/>
      <c r="JS12" s="73"/>
      <c r="JT12" s="73"/>
      <c r="JU12" s="73"/>
      <c r="JV12" s="73"/>
      <c r="JW12" s="73"/>
      <c r="JX12" s="73"/>
      <c r="JY12" s="73"/>
      <c r="JZ12" s="73"/>
      <c r="KA12" s="73"/>
      <c r="KB12" s="73"/>
      <c r="KC12" s="73"/>
      <c r="KD12" s="73"/>
      <c r="KE12" s="73"/>
      <c r="KF12" s="73"/>
      <c r="KG12" s="73"/>
      <c r="KH12" s="107">
        <f t="shared" si="9"/>
        <v>0</v>
      </c>
      <c r="KK12" s="152"/>
      <c r="KL12" s="152"/>
    </row>
    <row r="13" spans="1:298" s="49" customFormat="1" ht="17" customHeight="1" x14ac:dyDescent="0.6">
      <c r="A13" s="73">
        <f t="shared" si="10"/>
        <v>10</v>
      </c>
      <c r="B13" s="172" t="s">
        <v>58</v>
      </c>
      <c r="C13" s="49" t="s">
        <v>524</v>
      </c>
      <c r="D13" s="73"/>
      <c r="E13" s="73"/>
      <c r="F13" s="73"/>
      <c r="G13" s="53">
        <f t="shared" si="0"/>
        <v>0</v>
      </c>
      <c r="H13" s="73"/>
      <c r="I13" s="73"/>
      <c r="K13" s="73"/>
      <c r="L13" s="73"/>
      <c r="M13" s="73"/>
      <c r="R13" s="73"/>
      <c r="S13" s="73"/>
      <c r="T13" s="73"/>
      <c r="U13" s="73"/>
      <c r="Y13" s="73"/>
      <c r="Z13" s="73"/>
      <c r="AA13" s="73"/>
      <c r="AB13" s="73"/>
      <c r="AC13" s="73"/>
      <c r="AD13" s="73"/>
      <c r="AE13" s="73"/>
      <c r="AF13" s="73"/>
      <c r="AG13" s="73"/>
      <c r="AH13" s="73"/>
      <c r="AI13" s="73"/>
      <c r="AJ13" s="73"/>
      <c r="AK13" s="73"/>
      <c r="AL13" s="73"/>
      <c r="AM13" s="107">
        <f t="shared" si="1"/>
        <v>0</v>
      </c>
      <c r="AN13" s="73"/>
      <c r="AO13" s="73" t="s">
        <v>9</v>
      </c>
      <c r="AP13" s="73"/>
      <c r="AQ13" s="73"/>
      <c r="AR13" s="73" t="s">
        <v>57</v>
      </c>
      <c r="AS13" s="73" t="s">
        <v>57</v>
      </c>
      <c r="AT13" s="73"/>
      <c r="AU13" s="73"/>
      <c r="AV13" s="73"/>
      <c r="AW13" s="73">
        <v>5</v>
      </c>
      <c r="AX13" s="73"/>
      <c r="AY13" s="73"/>
      <c r="AZ13" s="73"/>
      <c r="BA13" s="73"/>
      <c r="BB13" s="73"/>
      <c r="BC13" s="73"/>
      <c r="BD13" s="73"/>
      <c r="BE13" s="73"/>
      <c r="BF13" s="73"/>
      <c r="BG13" s="73"/>
      <c r="BH13" s="73"/>
      <c r="BI13" s="73"/>
      <c r="BJ13" s="73"/>
      <c r="BK13" s="73"/>
      <c r="BL13" s="73"/>
      <c r="BM13" s="73"/>
      <c r="BN13" s="73"/>
      <c r="BO13" s="73"/>
      <c r="BP13" s="73"/>
      <c r="BQ13" s="73"/>
      <c r="BR13" s="73"/>
      <c r="BS13" s="107">
        <f t="shared" si="2"/>
        <v>0</v>
      </c>
      <c r="BT13" s="73" t="s">
        <v>236</v>
      </c>
      <c r="BU13" s="73" t="s">
        <v>236</v>
      </c>
      <c r="BV13" s="73" t="s">
        <v>118</v>
      </c>
      <c r="BW13" s="73"/>
      <c r="BX13" s="73"/>
      <c r="BY13" s="73"/>
      <c r="BZ13" s="73"/>
      <c r="CA13" s="73"/>
      <c r="CB13" s="73">
        <v>4</v>
      </c>
      <c r="CC13" s="73"/>
      <c r="CD13" s="73"/>
      <c r="CE13" s="73"/>
      <c r="CF13" s="73"/>
      <c r="CG13" s="73">
        <v>4</v>
      </c>
      <c r="CH13" s="73"/>
      <c r="CI13" s="73"/>
      <c r="CJ13" s="73">
        <v>20</v>
      </c>
      <c r="CK13" s="73"/>
      <c r="CL13" s="73"/>
      <c r="CM13" s="73" t="s">
        <v>53</v>
      </c>
      <c r="CN13" s="73"/>
      <c r="CO13" s="73"/>
      <c r="CP13" s="73"/>
      <c r="CQ13" s="73"/>
      <c r="CR13" s="73"/>
      <c r="CS13" s="73"/>
      <c r="CT13" s="73"/>
      <c r="CU13" s="73"/>
      <c r="CV13" s="73"/>
      <c r="CW13" s="73"/>
      <c r="CX13" s="73"/>
      <c r="CY13" s="107">
        <f t="shared" si="3"/>
        <v>1</v>
      </c>
      <c r="CZ13" s="73" t="s">
        <v>53</v>
      </c>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3"/>
      <c r="EB13" s="73"/>
      <c r="EC13" s="73"/>
      <c r="ED13" s="73"/>
      <c r="EE13" s="107">
        <f t="shared" si="4"/>
        <v>1</v>
      </c>
      <c r="EF13" s="73"/>
      <c r="EG13" s="73"/>
      <c r="EH13" s="73" t="s">
        <v>53</v>
      </c>
      <c r="EI13" s="73"/>
      <c r="EJ13" s="73" t="s">
        <v>53</v>
      </c>
      <c r="EK13" s="73"/>
      <c r="EL13" s="73"/>
      <c r="EM13" s="73"/>
      <c r="EN13" s="73"/>
      <c r="EO13" s="73"/>
      <c r="EP13" s="73"/>
      <c r="EQ13" s="73"/>
      <c r="ER13" s="73"/>
      <c r="ES13" s="73"/>
      <c r="ET13" s="73"/>
      <c r="EU13" s="73"/>
      <c r="EV13" s="73"/>
      <c r="EW13" s="73"/>
      <c r="EX13" s="73"/>
      <c r="EY13" s="73"/>
      <c r="EZ13" s="73"/>
      <c r="FA13" s="73"/>
      <c r="FB13" s="73"/>
      <c r="FC13" s="73"/>
      <c r="FD13" s="73"/>
      <c r="FE13" s="73"/>
      <c r="FF13" s="73"/>
      <c r="FG13" s="73"/>
      <c r="FH13" s="73"/>
      <c r="FI13" s="73"/>
      <c r="FJ13" s="73" t="s">
        <v>53</v>
      </c>
      <c r="FK13" s="107">
        <f t="shared" si="5"/>
        <v>3</v>
      </c>
      <c r="FL13" s="73"/>
      <c r="FM13" s="73"/>
      <c r="FN13" s="73"/>
      <c r="FO13" s="73"/>
      <c r="FP13" s="73"/>
      <c r="FQ13" s="73"/>
      <c r="FR13" s="73"/>
      <c r="FS13" s="73"/>
      <c r="FT13" s="73"/>
      <c r="FU13" s="73"/>
      <c r="FV13" s="73"/>
      <c r="FW13" s="73"/>
      <c r="FX13" s="73"/>
      <c r="FY13" s="73">
        <v>4</v>
      </c>
      <c r="FZ13" s="73"/>
      <c r="GA13" s="73"/>
      <c r="GB13" s="73"/>
      <c r="GC13" s="73"/>
      <c r="GD13" s="73"/>
      <c r="GE13" s="73"/>
      <c r="GF13" s="73"/>
      <c r="GG13" s="73"/>
      <c r="GH13" s="73"/>
      <c r="GI13" s="73"/>
      <c r="GJ13" s="73"/>
      <c r="GK13" s="73"/>
      <c r="GL13" s="73">
        <v>1</v>
      </c>
      <c r="GM13" s="73"/>
      <c r="GN13" s="73"/>
      <c r="GO13" s="73"/>
      <c r="GP13" s="73"/>
      <c r="GQ13" s="107">
        <f t="shared" si="6"/>
        <v>0</v>
      </c>
      <c r="GR13" s="73"/>
      <c r="GS13" s="73"/>
      <c r="GT13" s="73"/>
      <c r="GU13" s="73"/>
      <c r="GV13" s="73"/>
      <c r="GW13" s="73"/>
      <c r="GX13" s="73"/>
      <c r="GY13" s="73" t="s">
        <v>53</v>
      </c>
      <c r="GZ13" s="73"/>
      <c r="HA13" s="73"/>
      <c r="HB13" s="73"/>
      <c r="HC13" s="73"/>
      <c r="HD13" s="73"/>
      <c r="HE13" s="73"/>
      <c r="HF13" s="73"/>
      <c r="HG13" s="73"/>
      <c r="HH13" s="73"/>
      <c r="HI13" s="73"/>
      <c r="HJ13" s="73"/>
      <c r="HK13" s="73"/>
      <c r="HL13" s="73"/>
      <c r="HM13" s="73"/>
      <c r="HN13" s="73"/>
      <c r="HO13" s="73"/>
      <c r="HP13" s="73"/>
      <c r="HQ13" s="73"/>
      <c r="HR13" s="73"/>
      <c r="HS13" s="73"/>
      <c r="HT13" s="73"/>
      <c r="HU13" s="73"/>
      <c r="HV13" s="73"/>
      <c r="HW13" s="107">
        <f t="shared" si="7"/>
        <v>1</v>
      </c>
      <c r="HX13" s="73"/>
      <c r="HY13" s="73"/>
      <c r="HZ13" s="73"/>
      <c r="IA13" s="73" t="s">
        <v>53</v>
      </c>
      <c r="IB13" s="73"/>
      <c r="IC13" s="73"/>
      <c r="ID13" s="73"/>
      <c r="IE13" s="73"/>
      <c r="IF13" s="73"/>
      <c r="IG13" s="73"/>
      <c r="IH13" s="73"/>
      <c r="II13" s="73"/>
      <c r="IJ13" s="73"/>
      <c r="IK13" s="73"/>
      <c r="IL13" s="73"/>
      <c r="IM13" s="73"/>
      <c r="IN13" s="73"/>
      <c r="IO13" s="73"/>
      <c r="IP13" s="73"/>
      <c r="IQ13" s="73"/>
      <c r="IR13" s="73"/>
      <c r="IS13" s="73"/>
      <c r="IT13" s="73"/>
      <c r="IU13" s="73"/>
      <c r="IV13" s="73"/>
      <c r="IW13" s="73"/>
      <c r="IX13" s="73"/>
      <c r="IY13" s="73"/>
      <c r="IZ13" s="73"/>
      <c r="JA13" s="73"/>
      <c r="JB13" s="107">
        <f t="shared" si="8"/>
        <v>1</v>
      </c>
      <c r="JC13" s="73"/>
      <c r="JD13" s="73"/>
      <c r="JE13" s="73"/>
      <c r="JF13" s="73"/>
      <c r="JG13" s="73"/>
      <c r="JH13" s="73"/>
      <c r="JI13" s="73"/>
      <c r="JJ13" s="73"/>
      <c r="JK13" s="73"/>
      <c r="JL13" s="73"/>
      <c r="JM13" s="73"/>
      <c r="JN13" s="73"/>
      <c r="JO13" s="73"/>
      <c r="JP13" s="73"/>
      <c r="JQ13" s="73"/>
      <c r="JR13" s="73"/>
      <c r="JS13" s="73"/>
      <c r="JT13" s="73"/>
      <c r="JU13" s="73"/>
      <c r="JV13" s="73"/>
      <c r="JW13" s="73"/>
      <c r="JX13" s="73"/>
      <c r="JY13" s="73"/>
      <c r="JZ13" s="73"/>
      <c r="KA13" s="73"/>
      <c r="KB13" s="73"/>
      <c r="KC13" s="73"/>
      <c r="KD13" s="73"/>
      <c r="KE13" s="73"/>
      <c r="KF13" s="73"/>
      <c r="KG13" s="73"/>
      <c r="KH13" s="107">
        <f t="shared" si="9"/>
        <v>0</v>
      </c>
      <c r="KK13" s="152"/>
      <c r="KL13" s="152"/>
    </row>
    <row r="14" spans="1:298" s="49" customFormat="1" ht="17" customHeight="1" x14ac:dyDescent="0.6">
      <c r="A14" s="73">
        <f t="shared" si="10"/>
        <v>11</v>
      </c>
      <c r="B14" s="172" t="s">
        <v>58</v>
      </c>
      <c r="C14" s="133" t="s">
        <v>545</v>
      </c>
      <c r="D14" s="73"/>
      <c r="E14" s="73"/>
      <c r="F14" s="73"/>
      <c r="G14" s="53">
        <f t="shared" si="0"/>
        <v>0</v>
      </c>
      <c r="H14" s="73"/>
      <c r="I14" s="73"/>
      <c r="K14" s="73"/>
      <c r="L14" s="73"/>
      <c r="M14" s="73"/>
      <c r="R14" s="73"/>
      <c r="S14" s="73"/>
      <c r="T14" s="73"/>
      <c r="U14" s="73"/>
      <c r="Y14" s="73"/>
      <c r="Z14" s="73"/>
      <c r="AA14" s="73"/>
      <c r="AB14" s="73"/>
      <c r="AC14" s="73"/>
      <c r="AD14" s="73"/>
      <c r="AE14" s="73"/>
      <c r="AF14" s="73"/>
      <c r="AG14" s="73"/>
      <c r="AH14" s="73"/>
      <c r="AI14" s="73"/>
      <c r="AJ14" s="73"/>
      <c r="AK14" s="73"/>
      <c r="AL14" s="73"/>
      <c r="AM14" s="107">
        <f t="shared" si="1"/>
        <v>0</v>
      </c>
      <c r="AN14" s="73"/>
      <c r="AO14" s="73" t="s">
        <v>9</v>
      </c>
      <c r="AP14" s="73"/>
      <c r="AQ14" s="73"/>
      <c r="AR14" s="73" t="s">
        <v>57</v>
      </c>
      <c r="AS14" s="73" t="s">
        <v>57</v>
      </c>
      <c r="AT14" s="73"/>
      <c r="AU14" s="73"/>
      <c r="AV14" s="73"/>
      <c r="AW14" s="73">
        <v>5</v>
      </c>
      <c r="AX14" s="73"/>
      <c r="AY14" s="73"/>
      <c r="AZ14" s="73"/>
      <c r="BA14" s="73"/>
      <c r="BB14" s="73"/>
      <c r="BC14" s="73"/>
      <c r="BD14" s="73"/>
      <c r="BE14" s="73"/>
      <c r="BF14" s="73"/>
      <c r="BG14" s="73"/>
      <c r="BH14" s="73"/>
      <c r="BI14" s="73"/>
      <c r="BJ14" s="73"/>
      <c r="BK14" s="73"/>
      <c r="BL14" s="73"/>
      <c r="BM14" s="73"/>
      <c r="BN14" s="73"/>
      <c r="BO14" s="73"/>
      <c r="BP14" s="73"/>
      <c r="BQ14" s="73"/>
      <c r="BR14" s="73"/>
      <c r="BS14" s="107">
        <f t="shared" si="2"/>
        <v>0</v>
      </c>
      <c r="BT14" s="73" t="s">
        <v>236</v>
      </c>
      <c r="BU14" s="73" t="s">
        <v>236</v>
      </c>
      <c r="BV14" s="73" t="s">
        <v>118</v>
      </c>
      <c r="BW14" s="73"/>
      <c r="BX14" s="73"/>
      <c r="BY14" s="73"/>
      <c r="BZ14" s="73"/>
      <c r="CA14" s="73"/>
      <c r="CB14" s="73">
        <v>3</v>
      </c>
      <c r="CC14" s="73"/>
      <c r="CD14" s="73"/>
      <c r="CE14" s="73"/>
      <c r="CF14" s="73"/>
      <c r="CG14" s="73">
        <v>3</v>
      </c>
      <c r="CH14" s="73"/>
      <c r="CI14" s="73"/>
      <c r="CJ14" s="73" t="s">
        <v>53</v>
      </c>
      <c r="CK14" s="73"/>
      <c r="CL14" s="73"/>
      <c r="CM14" s="73">
        <v>6</v>
      </c>
      <c r="CN14" s="73"/>
      <c r="CO14" s="73"/>
      <c r="CP14" s="73"/>
      <c r="CQ14" s="73"/>
      <c r="CR14" s="73"/>
      <c r="CS14" s="73"/>
      <c r="CT14" s="73"/>
      <c r="CU14" s="73"/>
      <c r="CV14" s="73"/>
      <c r="CW14" s="73"/>
      <c r="CX14" s="73"/>
      <c r="CY14" s="107">
        <f t="shared" si="3"/>
        <v>1</v>
      </c>
      <c r="CZ14" s="73" t="s">
        <v>53</v>
      </c>
      <c r="DA14" s="73"/>
      <c r="DB14" s="73"/>
      <c r="DC14" s="73"/>
      <c r="DD14" s="73" t="s">
        <v>53</v>
      </c>
      <c r="DE14" s="73"/>
      <c r="DF14" s="73"/>
      <c r="DG14" s="73"/>
      <c r="DH14" s="73"/>
      <c r="DI14" s="73"/>
      <c r="DJ14" s="73" t="s">
        <v>53</v>
      </c>
      <c r="DK14" s="73"/>
      <c r="DL14" s="73"/>
      <c r="DM14" s="73"/>
      <c r="DN14" s="73"/>
      <c r="DO14" s="73"/>
      <c r="DP14" s="73"/>
      <c r="DQ14" s="73"/>
      <c r="DR14" s="73"/>
      <c r="DS14" s="73"/>
      <c r="DT14" s="73"/>
      <c r="DU14" s="73"/>
      <c r="DV14" s="73"/>
      <c r="DW14" s="73"/>
      <c r="DX14" s="73"/>
      <c r="DY14" s="73"/>
      <c r="DZ14" s="73"/>
      <c r="EA14" s="73"/>
      <c r="EB14" s="73"/>
      <c r="EC14" s="73"/>
      <c r="ED14" s="73"/>
      <c r="EE14" s="107">
        <f t="shared" si="4"/>
        <v>3</v>
      </c>
      <c r="EF14" s="73"/>
      <c r="EG14" s="73"/>
      <c r="EH14" s="73"/>
      <c r="EI14" s="73"/>
      <c r="EJ14" s="73" t="s">
        <v>53</v>
      </c>
      <c r="EK14" s="73"/>
      <c r="EL14" s="73"/>
      <c r="EM14" s="73"/>
      <c r="EN14" s="73"/>
      <c r="EO14" s="73"/>
      <c r="EP14" s="73"/>
      <c r="EQ14" s="73"/>
      <c r="ER14" s="73"/>
      <c r="ES14" s="73"/>
      <c r="ET14" s="73" t="s">
        <v>53</v>
      </c>
      <c r="EU14" s="73"/>
      <c r="EV14" s="73"/>
      <c r="EW14" s="73"/>
      <c r="EX14" s="73"/>
      <c r="EY14" s="73"/>
      <c r="EZ14" s="73"/>
      <c r="FA14" s="73"/>
      <c r="FB14" s="73"/>
      <c r="FC14" s="73"/>
      <c r="FD14" s="73"/>
      <c r="FE14" s="73"/>
      <c r="FF14" s="73"/>
      <c r="FG14" s="73"/>
      <c r="FH14" s="73"/>
      <c r="FI14" s="73"/>
      <c r="FJ14" s="73"/>
      <c r="FK14" s="107">
        <f t="shared" si="5"/>
        <v>2</v>
      </c>
      <c r="FL14" s="73"/>
      <c r="FM14" s="73"/>
      <c r="FN14" s="73"/>
      <c r="FO14" s="73"/>
      <c r="FP14" s="73"/>
      <c r="FQ14" s="73"/>
      <c r="FR14" s="73"/>
      <c r="FS14" s="73"/>
      <c r="FT14" s="73"/>
      <c r="FU14" s="73"/>
      <c r="FV14" s="73"/>
      <c r="FW14" s="73"/>
      <c r="FX14" s="73"/>
      <c r="FY14" s="73" t="s">
        <v>53</v>
      </c>
      <c r="FZ14" s="73"/>
      <c r="GA14" s="73"/>
      <c r="GB14" s="73"/>
      <c r="GC14" s="73"/>
      <c r="GD14" s="73"/>
      <c r="GE14" s="73"/>
      <c r="GF14" s="73"/>
      <c r="GG14" s="73"/>
      <c r="GH14" s="73"/>
      <c r="GI14" s="73"/>
      <c r="GJ14" s="73"/>
      <c r="GK14" s="73"/>
      <c r="GL14" s="73">
        <v>1</v>
      </c>
      <c r="GM14" s="73"/>
      <c r="GN14" s="73"/>
      <c r="GO14" s="73"/>
      <c r="GP14" s="73"/>
      <c r="GQ14" s="107">
        <f t="shared" si="6"/>
        <v>1</v>
      </c>
      <c r="GR14" s="73"/>
      <c r="GS14" s="73"/>
      <c r="GT14" s="73"/>
      <c r="GU14" s="73"/>
      <c r="GV14" s="73"/>
      <c r="GW14" s="73"/>
      <c r="GX14" s="73"/>
      <c r="GY14" s="73" t="s">
        <v>53</v>
      </c>
      <c r="GZ14" s="73"/>
      <c r="HA14" s="73"/>
      <c r="HB14" s="73"/>
      <c r="HC14" s="73"/>
      <c r="HD14" s="73" t="s">
        <v>53</v>
      </c>
      <c r="HE14" s="73"/>
      <c r="HF14" s="73"/>
      <c r="HG14" s="73"/>
      <c r="HH14" s="73"/>
      <c r="HI14" s="73"/>
      <c r="HJ14" s="73"/>
      <c r="HK14" s="73"/>
      <c r="HL14" s="73"/>
      <c r="HM14" s="73"/>
      <c r="HN14" s="73"/>
      <c r="HO14" s="73"/>
      <c r="HP14" s="73"/>
      <c r="HQ14" s="73"/>
      <c r="HR14" s="73"/>
      <c r="HS14" s="73"/>
      <c r="HT14" s="73"/>
      <c r="HU14" s="73"/>
      <c r="HV14" s="73"/>
      <c r="HW14" s="107">
        <f t="shared" si="7"/>
        <v>2</v>
      </c>
      <c r="HX14" s="73"/>
      <c r="HY14" s="73" t="s">
        <v>53</v>
      </c>
      <c r="HZ14" s="73"/>
      <c r="IA14" s="73"/>
      <c r="IB14" s="73"/>
      <c r="IC14" s="73"/>
      <c r="ID14" s="73"/>
      <c r="IE14" s="73"/>
      <c r="IF14" s="73"/>
      <c r="IG14" s="73"/>
      <c r="IH14" s="73"/>
      <c r="II14" s="73"/>
      <c r="IJ14" s="73"/>
      <c r="IK14" s="73"/>
      <c r="IL14" s="73"/>
      <c r="IM14" s="73"/>
      <c r="IN14" s="73"/>
      <c r="IO14" s="73"/>
      <c r="IP14" s="73" t="s">
        <v>53</v>
      </c>
      <c r="IQ14" s="73"/>
      <c r="IR14" s="73"/>
      <c r="IS14" s="73"/>
      <c r="IT14" s="73"/>
      <c r="IU14" s="73" t="s">
        <v>53</v>
      </c>
      <c r="IV14" s="73"/>
      <c r="IW14" s="73" t="s">
        <v>53</v>
      </c>
      <c r="IX14" s="73"/>
      <c r="IY14" s="73"/>
      <c r="IZ14" s="73"/>
      <c r="JA14" s="73"/>
      <c r="JB14" s="107">
        <f t="shared" si="8"/>
        <v>4</v>
      </c>
      <c r="JC14" s="73"/>
      <c r="JD14" s="73"/>
      <c r="JE14" s="73"/>
      <c r="JF14" s="73"/>
      <c r="JG14" s="73"/>
      <c r="JH14" s="73"/>
      <c r="JI14" s="73"/>
      <c r="JJ14" s="73"/>
      <c r="JK14" s="73"/>
      <c r="JL14" s="73"/>
      <c r="JM14" s="73"/>
      <c r="JN14" s="73"/>
      <c r="JO14" s="73"/>
      <c r="JP14" s="73"/>
      <c r="JQ14" s="73"/>
      <c r="JR14" s="73"/>
      <c r="JS14" s="73"/>
      <c r="JT14" s="73"/>
      <c r="JU14" s="73"/>
      <c r="JV14" s="73"/>
      <c r="JW14" s="73"/>
      <c r="JX14" s="73"/>
      <c r="JY14" s="73"/>
      <c r="JZ14" s="73"/>
      <c r="KA14" s="73"/>
      <c r="KB14" s="73"/>
      <c r="KC14" s="73"/>
      <c r="KD14" s="73"/>
      <c r="KE14" s="73"/>
      <c r="KF14" s="73"/>
      <c r="KG14" s="73"/>
      <c r="KH14" s="107">
        <f t="shared" si="9"/>
        <v>0</v>
      </c>
      <c r="KK14" s="152"/>
      <c r="KL14" s="152"/>
    </row>
    <row r="15" spans="1:298" s="49" customFormat="1" x14ac:dyDescent="0.35">
      <c r="A15" s="73">
        <f t="shared" si="10"/>
        <v>12</v>
      </c>
      <c r="B15" s="172" t="s">
        <v>58</v>
      </c>
      <c r="C15" s="49" t="s">
        <v>522</v>
      </c>
      <c r="D15" s="73"/>
      <c r="E15" s="73"/>
      <c r="F15" s="73"/>
      <c r="G15" s="53">
        <f t="shared" si="0"/>
        <v>0</v>
      </c>
      <c r="H15" s="73"/>
      <c r="I15" s="73"/>
      <c r="K15" s="73"/>
      <c r="L15" s="73"/>
      <c r="M15" s="73"/>
      <c r="R15" s="73"/>
      <c r="S15" s="73" t="s">
        <v>441</v>
      </c>
      <c r="T15" s="73"/>
      <c r="U15" s="73"/>
      <c r="Y15" s="73"/>
      <c r="Z15" s="73"/>
      <c r="AA15" s="73"/>
      <c r="AB15" s="73"/>
      <c r="AC15" s="73"/>
      <c r="AD15" s="73"/>
      <c r="AE15" s="73"/>
      <c r="AF15" s="73"/>
      <c r="AG15" s="73"/>
      <c r="AH15" s="73"/>
      <c r="AI15" s="73"/>
      <c r="AJ15" s="73"/>
      <c r="AK15" s="73"/>
      <c r="AL15" s="73"/>
      <c r="AM15" s="107">
        <f t="shared" si="1"/>
        <v>0</v>
      </c>
      <c r="AN15" s="73"/>
      <c r="AO15" s="73" t="s">
        <v>9</v>
      </c>
      <c r="AP15" s="73"/>
      <c r="AQ15" s="73"/>
      <c r="AR15" s="73" t="s">
        <v>57</v>
      </c>
      <c r="AS15" s="73" t="s">
        <v>57</v>
      </c>
      <c r="AT15" s="73"/>
      <c r="AU15" s="73"/>
      <c r="AV15" s="73"/>
      <c r="AW15" s="73">
        <v>5</v>
      </c>
      <c r="AX15" s="73"/>
      <c r="AY15" s="73" t="s">
        <v>53</v>
      </c>
      <c r="AZ15" s="73"/>
      <c r="BA15" s="73"/>
      <c r="BB15" s="73"/>
      <c r="BC15" s="73"/>
      <c r="BD15" s="73"/>
      <c r="BE15" s="73"/>
      <c r="BF15" s="73"/>
      <c r="BG15" s="73"/>
      <c r="BH15" s="73"/>
      <c r="BI15" s="73"/>
      <c r="BJ15" s="73"/>
      <c r="BK15" s="73"/>
      <c r="BL15" s="73"/>
      <c r="BM15" s="73"/>
      <c r="BN15" s="73"/>
      <c r="BO15" s="73"/>
      <c r="BP15" s="73"/>
      <c r="BQ15" s="73"/>
      <c r="BR15" s="73"/>
      <c r="BS15" s="107">
        <f t="shared" si="2"/>
        <v>1</v>
      </c>
      <c r="BT15" s="73" t="s">
        <v>236</v>
      </c>
      <c r="BU15" s="73" t="s">
        <v>236</v>
      </c>
      <c r="BV15" s="73" t="s">
        <v>118</v>
      </c>
      <c r="BW15" s="73"/>
      <c r="BX15" s="73"/>
      <c r="BY15" s="73" t="s">
        <v>53</v>
      </c>
      <c r="BZ15" s="73"/>
      <c r="CA15" s="73"/>
      <c r="CB15" s="73">
        <v>4</v>
      </c>
      <c r="CC15" s="73"/>
      <c r="CD15" s="73"/>
      <c r="CE15" s="73"/>
      <c r="CF15" s="73"/>
      <c r="CG15" s="73" t="s">
        <v>53</v>
      </c>
      <c r="CH15" s="73"/>
      <c r="CI15" s="73" t="s">
        <v>53</v>
      </c>
      <c r="CJ15" s="73" t="s">
        <v>53</v>
      </c>
      <c r="CK15" s="73"/>
      <c r="CL15" s="73"/>
      <c r="CM15" s="73">
        <v>6</v>
      </c>
      <c r="CN15" s="73" t="s">
        <v>53</v>
      </c>
      <c r="CO15" s="73"/>
      <c r="CP15" s="73"/>
      <c r="CQ15" s="73"/>
      <c r="CR15" s="73"/>
      <c r="CS15" s="73"/>
      <c r="CT15" s="73"/>
      <c r="CU15" s="73"/>
      <c r="CV15" s="73" t="s">
        <v>53</v>
      </c>
      <c r="CW15" s="73"/>
      <c r="CX15" s="73"/>
      <c r="CY15" s="107">
        <f t="shared" si="3"/>
        <v>6</v>
      </c>
      <c r="CZ15" s="73" t="s">
        <v>53</v>
      </c>
      <c r="DA15" s="73"/>
      <c r="DB15" s="73"/>
      <c r="DC15" s="73"/>
      <c r="DD15" s="73" t="s">
        <v>54</v>
      </c>
      <c r="DE15" s="73"/>
      <c r="DF15" s="73"/>
      <c r="DG15" s="73"/>
      <c r="DH15" s="73"/>
      <c r="DI15" s="73"/>
      <c r="DJ15" s="73"/>
      <c r="DK15" s="73"/>
      <c r="DL15" s="73"/>
      <c r="DM15" s="73"/>
      <c r="DN15" s="73"/>
      <c r="DO15" s="73"/>
      <c r="DP15" s="73"/>
      <c r="DQ15" s="73"/>
      <c r="DR15" s="73"/>
      <c r="DS15" s="73"/>
      <c r="DT15" s="73"/>
      <c r="DU15" s="73"/>
      <c r="DV15" s="73"/>
      <c r="DW15" s="73"/>
      <c r="DX15" s="73"/>
      <c r="DY15" s="73"/>
      <c r="DZ15" s="73"/>
      <c r="EA15" s="73"/>
      <c r="EB15" s="73"/>
      <c r="EC15" s="73"/>
      <c r="ED15" s="73"/>
      <c r="EE15" s="107">
        <f t="shared" si="4"/>
        <v>1</v>
      </c>
      <c r="EF15" s="73"/>
      <c r="EG15" s="73"/>
      <c r="EH15" s="73" t="s">
        <v>53</v>
      </c>
      <c r="EI15" s="73" t="s">
        <v>53</v>
      </c>
      <c r="EJ15" s="73" t="s">
        <v>53</v>
      </c>
      <c r="EK15" s="73"/>
      <c r="EL15" s="73"/>
      <c r="EM15" s="73"/>
      <c r="EN15" s="73" t="s">
        <v>53</v>
      </c>
      <c r="EO15" s="73"/>
      <c r="EP15" s="73"/>
      <c r="EQ15" s="73"/>
      <c r="ER15" s="73"/>
      <c r="ES15" s="73"/>
      <c r="ET15" s="73"/>
      <c r="EU15" s="73"/>
      <c r="EV15" s="73"/>
      <c r="EW15" s="73"/>
      <c r="EX15" s="73"/>
      <c r="EY15" s="73"/>
      <c r="EZ15" s="73"/>
      <c r="FA15" s="73"/>
      <c r="FB15" s="73"/>
      <c r="FC15" s="73"/>
      <c r="FD15" s="73"/>
      <c r="FE15" s="73"/>
      <c r="FF15" s="73"/>
      <c r="FG15" s="73"/>
      <c r="FH15" s="73"/>
      <c r="FI15" s="73"/>
      <c r="FJ15" s="73" t="s">
        <v>53</v>
      </c>
      <c r="FK15" s="107">
        <f t="shared" si="5"/>
        <v>5</v>
      </c>
      <c r="FL15" s="73"/>
      <c r="FM15" s="73"/>
      <c r="FN15" s="73"/>
      <c r="FO15" s="73"/>
      <c r="FP15" s="73"/>
      <c r="FQ15" s="73"/>
      <c r="FR15" s="73"/>
      <c r="FS15" s="73"/>
      <c r="FT15" s="73"/>
      <c r="FU15" s="73"/>
      <c r="FV15" s="73"/>
      <c r="FW15" s="73"/>
      <c r="FX15" s="73"/>
      <c r="FY15" s="73">
        <v>3</v>
      </c>
      <c r="FZ15" s="73"/>
      <c r="GA15" s="73"/>
      <c r="GB15" s="73"/>
      <c r="GC15" s="73"/>
      <c r="GD15" s="73"/>
      <c r="GE15" s="73"/>
      <c r="GF15" s="73"/>
      <c r="GG15" s="73"/>
      <c r="GH15" s="73"/>
      <c r="GI15" s="73"/>
      <c r="GJ15" s="73"/>
      <c r="GK15" s="73"/>
      <c r="GL15" s="73">
        <v>0</v>
      </c>
      <c r="GM15" s="73"/>
      <c r="GN15" s="73"/>
      <c r="GO15" s="73"/>
      <c r="GP15" s="73"/>
      <c r="GQ15" s="107">
        <f t="shared" si="6"/>
        <v>0</v>
      </c>
      <c r="GR15" s="73"/>
      <c r="GS15" s="73"/>
      <c r="GT15" s="73"/>
      <c r="GU15" s="73"/>
      <c r="GV15" s="73"/>
      <c r="GW15" s="73"/>
      <c r="GX15" s="73"/>
      <c r="GY15" s="73" t="s">
        <v>53</v>
      </c>
      <c r="GZ15" s="73"/>
      <c r="HA15" s="73"/>
      <c r="HB15" s="73"/>
      <c r="HC15" s="73"/>
      <c r="HD15" s="73" t="s">
        <v>53</v>
      </c>
      <c r="HE15" s="73"/>
      <c r="HF15" s="73" t="s">
        <v>53</v>
      </c>
      <c r="HG15" s="73"/>
      <c r="HH15" s="73"/>
      <c r="HI15" s="73"/>
      <c r="HJ15" s="73"/>
      <c r="HK15" s="73"/>
      <c r="HL15" s="73"/>
      <c r="HM15" s="73"/>
      <c r="HN15" s="73"/>
      <c r="HO15" s="73"/>
      <c r="HP15" s="73"/>
      <c r="HQ15" s="73"/>
      <c r="HR15" s="73"/>
      <c r="HS15" s="73"/>
      <c r="HT15" s="73"/>
      <c r="HU15" s="73"/>
      <c r="HV15" s="73"/>
      <c r="HW15" s="107">
        <f t="shared" si="7"/>
        <v>3</v>
      </c>
      <c r="HX15" s="73"/>
      <c r="HY15" s="73"/>
      <c r="HZ15" s="73"/>
      <c r="IA15" s="73" t="s">
        <v>53</v>
      </c>
      <c r="IB15" s="73"/>
      <c r="IC15" s="73"/>
      <c r="ID15" s="73"/>
      <c r="IE15" s="73"/>
      <c r="IF15" s="73"/>
      <c r="IG15" s="73"/>
      <c r="IH15" s="73"/>
      <c r="II15" s="73"/>
      <c r="IJ15" s="73"/>
      <c r="IK15" s="73"/>
      <c r="IL15" s="73"/>
      <c r="IM15" s="73"/>
      <c r="IN15" s="73"/>
      <c r="IO15" s="73" t="s">
        <v>53</v>
      </c>
      <c r="IP15" s="73"/>
      <c r="IQ15" s="73"/>
      <c r="IR15" s="73"/>
      <c r="IS15" s="73"/>
      <c r="IT15" s="73"/>
      <c r="IU15" s="73" t="s">
        <v>54</v>
      </c>
      <c r="IV15" s="73" t="s">
        <v>53</v>
      </c>
      <c r="IW15" s="73" t="s">
        <v>53</v>
      </c>
      <c r="IX15" s="73"/>
      <c r="IY15" s="73"/>
      <c r="IZ15" s="73"/>
      <c r="JA15" s="73"/>
      <c r="JB15" s="107">
        <f t="shared" si="8"/>
        <v>4</v>
      </c>
      <c r="JC15" s="73"/>
      <c r="JD15" s="73"/>
      <c r="JE15" s="73"/>
      <c r="JF15" s="73"/>
      <c r="JG15" s="73"/>
      <c r="JH15" s="73"/>
      <c r="JI15" s="73"/>
      <c r="JJ15" s="73"/>
      <c r="JK15" s="73"/>
      <c r="JL15" s="73"/>
      <c r="JM15" s="73"/>
      <c r="JN15" s="73"/>
      <c r="JO15" s="73"/>
      <c r="JP15" s="73"/>
      <c r="JQ15" s="73"/>
      <c r="JR15" s="73"/>
      <c r="JS15" s="73"/>
      <c r="JT15" s="73"/>
      <c r="JU15" s="73"/>
      <c r="JV15" s="73"/>
      <c r="JW15" s="73"/>
      <c r="JX15" s="73"/>
      <c r="JY15" s="73"/>
      <c r="JZ15" s="73"/>
      <c r="KA15" s="73"/>
      <c r="KB15" s="73"/>
      <c r="KC15" s="73"/>
      <c r="KD15" s="73"/>
      <c r="KE15" s="73"/>
      <c r="KF15" s="73"/>
      <c r="KG15" s="73"/>
      <c r="KH15" s="107">
        <f t="shared" si="9"/>
        <v>0</v>
      </c>
    </row>
    <row r="16" spans="1:298" s="49" customFormat="1" x14ac:dyDescent="0.35">
      <c r="A16" s="73">
        <f t="shared" si="10"/>
        <v>13</v>
      </c>
      <c r="B16" s="172" t="s">
        <v>58</v>
      </c>
      <c r="C16" s="49" t="s">
        <v>526</v>
      </c>
      <c r="D16" s="73"/>
      <c r="E16" s="73"/>
      <c r="F16" s="73"/>
      <c r="G16" s="53">
        <f t="shared" si="0"/>
        <v>0</v>
      </c>
      <c r="H16" s="73"/>
      <c r="I16" s="73"/>
      <c r="K16" s="73"/>
      <c r="L16" s="73"/>
      <c r="M16" s="73"/>
      <c r="R16" s="73"/>
      <c r="S16" s="73"/>
      <c r="T16" s="73"/>
      <c r="U16" s="73"/>
      <c r="Y16" s="73"/>
      <c r="Z16" s="73"/>
      <c r="AA16" s="73" t="s">
        <v>53</v>
      </c>
      <c r="AB16" s="73"/>
      <c r="AC16" s="73"/>
      <c r="AD16" s="73"/>
      <c r="AE16" s="73"/>
      <c r="AF16" s="73"/>
      <c r="AG16" s="73"/>
      <c r="AH16" s="73"/>
      <c r="AI16" s="73" t="s">
        <v>53</v>
      </c>
      <c r="AJ16" s="73"/>
      <c r="AK16" s="73"/>
      <c r="AL16" s="73"/>
      <c r="AM16" s="107">
        <f t="shared" si="1"/>
        <v>2</v>
      </c>
      <c r="AN16" s="73"/>
      <c r="AO16" s="73" t="s">
        <v>9</v>
      </c>
      <c r="AP16" s="73"/>
      <c r="AQ16" s="73"/>
      <c r="AR16" s="73" t="s">
        <v>57</v>
      </c>
      <c r="AS16" s="73" t="s">
        <v>57</v>
      </c>
      <c r="AT16" s="73"/>
      <c r="AU16" s="73"/>
      <c r="AV16" s="73"/>
      <c r="AW16" s="73"/>
      <c r="AX16" s="73" t="s">
        <v>53</v>
      </c>
      <c r="AY16" s="73"/>
      <c r="AZ16" s="73"/>
      <c r="BA16" s="73"/>
      <c r="BB16" s="73"/>
      <c r="BC16" s="73"/>
      <c r="BD16" s="73"/>
      <c r="BE16" s="73"/>
      <c r="BF16" s="73"/>
      <c r="BG16" s="73"/>
      <c r="BH16" s="73"/>
      <c r="BI16" s="73"/>
      <c r="BJ16" s="73"/>
      <c r="BK16" s="73"/>
      <c r="BL16" s="73"/>
      <c r="BM16" s="73"/>
      <c r="BN16" s="73"/>
      <c r="BO16" s="73"/>
      <c r="BP16" s="73"/>
      <c r="BQ16" s="73"/>
      <c r="BR16" s="73"/>
      <c r="BS16" s="107">
        <f t="shared" si="2"/>
        <v>1</v>
      </c>
      <c r="BT16" s="73" t="s">
        <v>236</v>
      </c>
      <c r="BU16" s="73" t="s">
        <v>236</v>
      </c>
      <c r="BV16" s="73" t="s">
        <v>118</v>
      </c>
      <c r="BW16" s="73"/>
      <c r="BX16" s="73"/>
      <c r="BY16" s="73"/>
      <c r="BZ16" s="73"/>
      <c r="CA16" s="73"/>
      <c r="CB16" s="73">
        <v>4</v>
      </c>
      <c r="CC16" s="73"/>
      <c r="CD16" s="73"/>
      <c r="CE16" s="73"/>
      <c r="CF16" s="73"/>
      <c r="CG16" s="73">
        <v>1</v>
      </c>
      <c r="CH16" s="73"/>
      <c r="CI16" s="73" t="s">
        <v>53</v>
      </c>
      <c r="CJ16" s="73" t="s">
        <v>53</v>
      </c>
      <c r="CK16" s="73"/>
      <c r="CL16" s="73"/>
      <c r="CM16" s="73" t="s">
        <v>53</v>
      </c>
      <c r="CN16" s="73"/>
      <c r="CO16" s="73"/>
      <c r="CP16" s="73" t="s">
        <v>53</v>
      </c>
      <c r="CQ16" s="73"/>
      <c r="CR16" s="73"/>
      <c r="CS16" s="73"/>
      <c r="CT16" s="73"/>
      <c r="CU16" s="73"/>
      <c r="CV16" s="73"/>
      <c r="CW16" s="73"/>
      <c r="CX16" s="73"/>
      <c r="CY16" s="107">
        <f t="shared" si="3"/>
        <v>4</v>
      </c>
      <c r="CZ16" s="73"/>
      <c r="DA16" s="73"/>
      <c r="DB16" s="73"/>
      <c r="DC16" s="73"/>
      <c r="DD16" s="73"/>
      <c r="DE16" s="73"/>
      <c r="DF16" s="73"/>
      <c r="DG16" s="73"/>
      <c r="DH16" s="73"/>
      <c r="DI16" s="73"/>
      <c r="DJ16" s="73" t="s">
        <v>53</v>
      </c>
      <c r="DK16" s="73"/>
      <c r="DL16" s="73"/>
      <c r="DM16" s="73"/>
      <c r="DN16" s="73"/>
      <c r="DO16" s="73"/>
      <c r="DP16" s="73"/>
      <c r="DQ16" s="73"/>
      <c r="DR16" s="73"/>
      <c r="DS16" s="73"/>
      <c r="DT16" s="73"/>
      <c r="DU16" s="73"/>
      <c r="DV16" s="73"/>
      <c r="DW16" s="73"/>
      <c r="DX16" s="73"/>
      <c r="DY16" s="73"/>
      <c r="DZ16" s="73"/>
      <c r="EA16" s="73"/>
      <c r="EB16" s="73"/>
      <c r="EC16" s="73"/>
      <c r="ED16" s="73"/>
      <c r="EE16" s="107">
        <f t="shared" si="4"/>
        <v>1</v>
      </c>
      <c r="EF16" s="73"/>
      <c r="EG16" s="73"/>
      <c r="EH16" s="73" t="s">
        <v>53</v>
      </c>
      <c r="EI16" s="73"/>
      <c r="EJ16" s="73"/>
      <c r="EK16" s="73"/>
      <c r="EL16" s="73"/>
      <c r="EM16" s="73"/>
      <c r="EN16" s="73" t="s">
        <v>54</v>
      </c>
      <c r="EO16" s="73"/>
      <c r="EP16" s="73"/>
      <c r="EQ16" s="73"/>
      <c r="ER16" s="73"/>
      <c r="ES16" s="73"/>
      <c r="ET16" s="73"/>
      <c r="EU16" s="73"/>
      <c r="EV16" s="73" t="s">
        <v>53</v>
      </c>
      <c r="EW16" s="73"/>
      <c r="EX16" s="73"/>
      <c r="EY16" s="73"/>
      <c r="EZ16" s="73"/>
      <c r="FA16" s="73"/>
      <c r="FB16" s="73"/>
      <c r="FC16" s="73"/>
      <c r="FD16" s="73"/>
      <c r="FE16" s="73"/>
      <c r="FF16" s="73"/>
      <c r="FG16" s="73"/>
      <c r="FH16" s="73"/>
      <c r="FI16" s="73"/>
      <c r="FJ16" s="73" t="s">
        <v>53</v>
      </c>
      <c r="FK16" s="107">
        <f t="shared" si="5"/>
        <v>3</v>
      </c>
      <c r="FL16" s="73"/>
      <c r="FM16" s="73"/>
      <c r="FN16" s="73"/>
      <c r="FO16" s="73"/>
      <c r="FP16" s="73"/>
      <c r="FQ16" s="73" t="s">
        <v>53</v>
      </c>
      <c r="FR16" s="73"/>
      <c r="FS16" s="73"/>
      <c r="FT16" s="73"/>
      <c r="FU16" s="73"/>
      <c r="FV16" s="73"/>
      <c r="FW16" s="73"/>
      <c r="FX16" s="73"/>
      <c r="FY16" s="73">
        <v>9</v>
      </c>
      <c r="FZ16" s="73"/>
      <c r="GA16" s="73"/>
      <c r="GB16" s="73"/>
      <c r="GC16" s="73"/>
      <c r="GD16" s="73"/>
      <c r="GE16" s="73"/>
      <c r="GF16" s="73"/>
      <c r="GG16" s="73"/>
      <c r="GH16" s="73"/>
      <c r="GI16" s="73"/>
      <c r="GJ16" s="73"/>
      <c r="GK16" s="73"/>
      <c r="GL16" s="73">
        <v>3</v>
      </c>
      <c r="GM16" s="73"/>
      <c r="GN16" s="73" t="s">
        <v>53</v>
      </c>
      <c r="GO16" s="73"/>
      <c r="GP16" s="73"/>
      <c r="GQ16" s="107">
        <f t="shared" si="6"/>
        <v>2</v>
      </c>
      <c r="GR16" s="73"/>
      <c r="GS16" s="73"/>
      <c r="GT16" s="73"/>
      <c r="GU16" s="73"/>
      <c r="GV16" s="73"/>
      <c r="GW16" s="73"/>
      <c r="GX16" s="73"/>
      <c r="GY16" s="73"/>
      <c r="GZ16" s="73"/>
      <c r="HA16" s="73"/>
      <c r="HB16" s="73"/>
      <c r="HC16" s="73"/>
      <c r="HD16" s="73" t="s">
        <v>53</v>
      </c>
      <c r="HE16" s="73"/>
      <c r="HF16" s="73" t="s">
        <v>54</v>
      </c>
      <c r="HG16" s="73"/>
      <c r="HH16" s="73"/>
      <c r="HI16" s="73"/>
      <c r="HJ16" s="73"/>
      <c r="HK16" s="73"/>
      <c r="HL16" s="73"/>
      <c r="HM16" s="73"/>
      <c r="HN16" s="73"/>
      <c r="HO16" s="73"/>
      <c r="HP16" s="73"/>
      <c r="HQ16" s="73"/>
      <c r="HR16" s="73"/>
      <c r="HS16" s="73"/>
      <c r="HT16" s="73"/>
      <c r="HU16" s="73"/>
      <c r="HV16" s="73"/>
      <c r="HW16" s="107">
        <f t="shared" si="7"/>
        <v>1</v>
      </c>
      <c r="HX16" s="73" t="s">
        <v>54</v>
      </c>
      <c r="HY16" s="73"/>
      <c r="HZ16" s="73"/>
      <c r="IA16" s="73"/>
      <c r="IB16" s="73"/>
      <c r="IC16" s="73"/>
      <c r="ID16" s="73"/>
      <c r="IE16" s="73"/>
      <c r="IF16" s="73"/>
      <c r="IG16" s="73"/>
      <c r="IH16" s="73"/>
      <c r="II16" s="73"/>
      <c r="IJ16" s="73"/>
      <c r="IK16" s="73"/>
      <c r="IL16" s="73"/>
      <c r="IM16" s="73"/>
      <c r="IN16" s="73"/>
      <c r="IO16" s="73" t="s">
        <v>53</v>
      </c>
      <c r="IP16" s="73"/>
      <c r="IQ16" s="73"/>
      <c r="IR16" s="73"/>
      <c r="IS16" s="73" t="s">
        <v>53</v>
      </c>
      <c r="IT16" s="73"/>
      <c r="IU16" s="73"/>
      <c r="IV16" s="73"/>
      <c r="IW16" s="73"/>
      <c r="IX16" s="73"/>
      <c r="IY16" s="73"/>
      <c r="IZ16" s="73"/>
      <c r="JA16" s="73"/>
      <c r="JB16" s="107">
        <f t="shared" si="8"/>
        <v>2</v>
      </c>
      <c r="JC16" s="73"/>
      <c r="JD16" s="73"/>
      <c r="JE16" s="73"/>
      <c r="JF16" s="73"/>
      <c r="JG16" s="73"/>
      <c r="JH16" s="73"/>
      <c r="JI16" s="73"/>
      <c r="JJ16" s="73"/>
      <c r="JK16" s="73"/>
      <c r="JL16" s="73"/>
      <c r="JM16" s="73"/>
      <c r="JN16" s="73"/>
      <c r="JO16" s="73"/>
      <c r="JP16" s="73"/>
      <c r="JQ16" s="73"/>
      <c r="JR16" s="73"/>
      <c r="JS16" s="73"/>
      <c r="JT16" s="73"/>
      <c r="JU16" s="73"/>
      <c r="JV16" s="73"/>
      <c r="JW16" s="73"/>
      <c r="JX16" s="73"/>
      <c r="JY16" s="73"/>
      <c r="JZ16" s="73"/>
      <c r="KA16" s="73"/>
      <c r="KB16" s="73"/>
      <c r="KC16" s="73"/>
      <c r="KD16" s="73"/>
      <c r="KE16" s="73"/>
      <c r="KF16" s="73"/>
      <c r="KG16" s="73"/>
      <c r="KH16" s="107">
        <f t="shared" si="9"/>
        <v>0</v>
      </c>
    </row>
    <row r="17" spans="1:294" s="49" customFormat="1" x14ac:dyDescent="0.35">
      <c r="A17" s="73">
        <f t="shared" si="10"/>
        <v>14</v>
      </c>
      <c r="B17" s="172"/>
      <c r="C17" s="49" t="s">
        <v>605</v>
      </c>
      <c r="D17" s="73"/>
      <c r="E17" s="73"/>
      <c r="F17" s="73"/>
      <c r="G17" s="53">
        <f t="shared" si="0"/>
        <v>0</v>
      </c>
      <c r="H17" s="73"/>
      <c r="I17" s="73"/>
      <c r="K17" s="73"/>
      <c r="L17" s="73"/>
      <c r="M17" s="73"/>
      <c r="R17" s="73"/>
      <c r="S17" s="73"/>
      <c r="T17" s="73"/>
      <c r="U17" s="73"/>
      <c r="Y17" s="73"/>
      <c r="Z17" s="73"/>
      <c r="AA17" s="73"/>
      <c r="AB17" s="73"/>
      <c r="AC17" s="73"/>
      <c r="AD17" s="73"/>
      <c r="AE17" s="73"/>
      <c r="AF17" s="73"/>
      <c r="AG17" s="73"/>
      <c r="AH17" s="73"/>
      <c r="AI17" s="73"/>
      <c r="AJ17" s="73"/>
      <c r="AK17" s="73"/>
      <c r="AL17" s="73"/>
      <c r="AM17" s="107"/>
      <c r="AN17" s="73"/>
      <c r="AO17" s="73"/>
      <c r="AP17" s="73"/>
      <c r="AQ17" s="73"/>
      <c r="AR17" s="73"/>
      <c r="AS17" s="73"/>
      <c r="AT17" s="73"/>
      <c r="AU17" s="73"/>
      <c r="AV17" s="73"/>
      <c r="AW17" s="73"/>
      <c r="AX17" s="73"/>
      <c r="AY17" s="73"/>
      <c r="AZ17" s="73"/>
      <c r="BA17" s="73"/>
      <c r="BB17" s="73"/>
      <c r="BC17" s="73"/>
      <c r="BD17" s="73"/>
      <c r="BE17" s="73"/>
      <c r="BF17" s="73"/>
      <c r="BG17" s="73"/>
      <c r="BH17" s="73"/>
      <c r="BI17" s="73"/>
      <c r="BJ17" s="73"/>
      <c r="BK17" s="73"/>
      <c r="BL17" s="73"/>
      <c r="BM17" s="73"/>
      <c r="BN17" s="73"/>
      <c r="BO17" s="73"/>
      <c r="BP17" s="73"/>
      <c r="BQ17" s="73"/>
      <c r="BR17" s="73"/>
      <c r="BS17" s="107"/>
      <c r="BT17" s="73"/>
      <c r="BU17" s="73"/>
      <c r="BV17" s="73"/>
      <c r="BW17" s="73"/>
      <c r="BX17" s="73"/>
      <c r="BY17" s="73"/>
      <c r="BZ17" s="73"/>
      <c r="CA17" s="73"/>
      <c r="CB17" s="73"/>
      <c r="CC17" s="73"/>
      <c r="CD17" s="73"/>
      <c r="CE17" s="73"/>
      <c r="CF17" s="73"/>
      <c r="CG17" s="73"/>
      <c r="CH17" s="73"/>
      <c r="CI17" s="73"/>
      <c r="CJ17" s="73"/>
      <c r="CK17" s="73"/>
      <c r="CL17" s="73"/>
      <c r="CM17" s="73"/>
      <c r="CN17" s="73"/>
      <c r="CO17" s="73"/>
      <c r="CP17" s="73"/>
      <c r="CQ17" s="73"/>
      <c r="CR17" s="73"/>
      <c r="CS17" s="73"/>
      <c r="CT17" s="73"/>
      <c r="CU17" s="73"/>
      <c r="CV17" s="73"/>
      <c r="CW17" s="73"/>
      <c r="CX17" s="73"/>
      <c r="CY17" s="107"/>
      <c r="CZ17" s="73"/>
      <c r="DA17" s="73"/>
      <c r="DB17" s="73"/>
      <c r="DC17" s="73"/>
      <c r="DD17" s="73"/>
      <c r="DE17" s="73"/>
      <c r="DF17" s="73"/>
      <c r="DG17" s="73"/>
      <c r="DH17" s="73"/>
      <c r="DI17" s="73"/>
      <c r="DJ17" s="73"/>
      <c r="DK17" s="73"/>
      <c r="DL17" s="73"/>
      <c r="DM17" s="73"/>
      <c r="DN17" s="73"/>
      <c r="DO17" s="73"/>
      <c r="DP17" s="73"/>
      <c r="DQ17" s="73"/>
      <c r="DR17" s="73"/>
      <c r="DS17" s="73"/>
      <c r="DT17" s="73"/>
      <c r="DU17" s="73"/>
      <c r="DV17" s="73"/>
      <c r="DW17" s="73"/>
      <c r="DX17" s="73"/>
      <c r="DY17" s="73"/>
      <c r="DZ17" s="73"/>
      <c r="EA17" s="73"/>
      <c r="EB17" s="73"/>
      <c r="EC17" s="73"/>
      <c r="ED17" s="73"/>
      <c r="EE17" s="107"/>
      <c r="EF17" s="73"/>
      <c r="EG17" s="73"/>
      <c r="EH17" s="73"/>
      <c r="EI17" s="73"/>
      <c r="EJ17" s="73"/>
      <c r="EK17" s="73"/>
      <c r="EL17" s="73"/>
      <c r="EM17" s="73"/>
      <c r="EN17" s="73"/>
      <c r="EO17" s="73"/>
      <c r="EP17" s="73"/>
      <c r="EQ17" s="73"/>
      <c r="ER17" s="73"/>
      <c r="ES17" s="73"/>
      <c r="ET17" s="73"/>
      <c r="EU17" s="73"/>
      <c r="EV17" s="73"/>
      <c r="EW17" s="73"/>
      <c r="EX17" s="73"/>
      <c r="EY17" s="73"/>
      <c r="EZ17" s="73"/>
      <c r="FA17" s="73"/>
      <c r="FB17" s="73"/>
      <c r="FC17" s="73"/>
      <c r="FD17" s="73"/>
      <c r="FE17" s="73"/>
      <c r="FF17" s="73"/>
      <c r="FG17" s="73"/>
      <c r="FH17" s="73"/>
      <c r="FI17" s="73"/>
      <c r="FJ17" s="73"/>
      <c r="FK17" s="107"/>
      <c r="FL17" s="73"/>
      <c r="FM17" s="73"/>
      <c r="FN17" s="73"/>
      <c r="FO17" s="73"/>
      <c r="FP17" s="73"/>
      <c r="FQ17" s="73"/>
      <c r="FR17" s="73"/>
      <c r="FS17" s="73"/>
      <c r="FT17" s="73"/>
      <c r="FU17" s="73"/>
      <c r="FV17" s="73"/>
      <c r="FW17" s="73"/>
      <c r="FX17" s="73"/>
      <c r="FY17" s="73"/>
      <c r="FZ17" s="73"/>
      <c r="GA17" s="73"/>
      <c r="GB17" s="73"/>
      <c r="GC17" s="73"/>
      <c r="GD17" s="73"/>
      <c r="GE17" s="73"/>
      <c r="GF17" s="73"/>
      <c r="GG17" s="73"/>
      <c r="GH17" s="73"/>
      <c r="GI17" s="73"/>
      <c r="GJ17" s="73"/>
      <c r="GK17" s="73"/>
      <c r="GL17" s="73"/>
      <c r="GM17" s="73"/>
      <c r="GN17" s="73"/>
      <c r="GO17" s="73"/>
      <c r="GP17" s="73"/>
      <c r="GQ17" s="107"/>
      <c r="GR17" s="73"/>
      <c r="GS17" s="73"/>
      <c r="GT17" s="73"/>
      <c r="GU17" s="73"/>
      <c r="GV17" s="73"/>
      <c r="GW17" s="73"/>
      <c r="GX17" s="73"/>
      <c r="GY17" s="73"/>
      <c r="GZ17" s="73"/>
      <c r="HA17" s="73"/>
      <c r="HB17" s="73"/>
      <c r="HC17" s="73"/>
      <c r="HD17" s="73"/>
      <c r="HE17" s="73"/>
      <c r="HF17" s="73"/>
      <c r="HG17" s="73"/>
      <c r="HH17" s="73"/>
      <c r="HI17" s="73"/>
      <c r="HJ17" s="73"/>
      <c r="HK17" s="73"/>
      <c r="HL17" s="73"/>
      <c r="HM17" s="73"/>
      <c r="HN17" s="73"/>
      <c r="HO17" s="73"/>
      <c r="HP17" s="73"/>
      <c r="HQ17" s="73"/>
      <c r="HR17" s="73"/>
      <c r="HS17" s="73"/>
      <c r="HT17" s="73"/>
      <c r="HU17" s="73"/>
      <c r="HV17" s="73"/>
      <c r="HW17" s="107"/>
      <c r="HX17" s="73"/>
      <c r="HY17" s="73"/>
      <c r="HZ17" s="73"/>
      <c r="IA17" s="73"/>
      <c r="IB17" s="73"/>
      <c r="IC17" s="73"/>
      <c r="ID17" s="73"/>
      <c r="IE17" s="73"/>
      <c r="IF17" s="73"/>
      <c r="IG17" s="73"/>
      <c r="IH17" s="73"/>
      <c r="II17" s="73"/>
      <c r="IJ17" s="73"/>
      <c r="IK17" s="73"/>
      <c r="IL17" s="73"/>
      <c r="IM17" s="73"/>
      <c r="IN17" s="73"/>
      <c r="IO17" s="73"/>
      <c r="IP17" s="73"/>
      <c r="IQ17" s="73"/>
      <c r="IR17" s="73"/>
      <c r="IS17" s="73"/>
      <c r="IT17" s="73"/>
      <c r="IU17" s="73"/>
      <c r="IV17" s="73"/>
      <c r="IW17" s="73"/>
      <c r="IX17" s="73"/>
      <c r="IY17" s="73"/>
      <c r="IZ17" s="73"/>
      <c r="JA17" s="73"/>
      <c r="JB17" s="107"/>
      <c r="JC17" s="73"/>
      <c r="JD17" s="73"/>
      <c r="JE17" s="73"/>
      <c r="JF17" s="73"/>
      <c r="JG17" s="73"/>
      <c r="JH17" s="73"/>
      <c r="JI17" s="73"/>
      <c r="JJ17" s="73"/>
      <c r="JK17" s="73"/>
      <c r="JL17" s="73"/>
      <c r="JM17" s="73"/>
      <c r="JN17" s="73"/>
      <c r="JO17" s="73"/>
      <c r="JP17" s="73"/>
      <c r="JQ17" s="73"/>
      <c r="JR17" s="73"/>
      <c r="JS17" s="73"/>
      <c r="JT17" s="73"/>
      <c r="JU17" s="73"/>
      <c r="JV17" s="73"/>
      <c r="JW17" s="73"/>
      <c r="JX17" s="73"/>
      <c r="JY17" s="73"/>
      <c r="JZ17" s="73"/>
      <c r="KA17" s="73"/>
      <c r="KB17" s="73"/>
      <c r="KC17" s="73"/>
      <c r="KD17" s="73"/>
      <c r="KE17" s="73"/>
      <c r="KF17" s="73"/>
      <c r="KG17" s="73"/>
      <c r="KH17" s="107"/>
    </row>
    <row r="18" spans="1:294" s="49" customFormat="1" x14ac:dyDescent="0.35">
      <c r="A18" s="73">
        <f t="shared" si="10"/>
        <v>15</v>
      </c>
      <c r="B18" s="172" t="s">
        <v>58</v>
      </c>
      <c r="C18" s="49" t="s">
        <v>511</v>
      </c>
      <c r="D18" s="73"/>
      <c r="E18" s="73"/>
      <c r="F18" s="73"/>
      <c r="G18" s="53">
        <f t="shared" si="0"/>
        <v>0</v>
      </c>
      <c r="H18" s="73"/>
      <c r="I18" s="73"/>
      <c r="K18" s="73"/>
      <c r="L18" s="73"/>
      <c r="M18" s="73"/>
      <c r="R18" s="73"/>
      <c r="S18" s="73"/>
      <c r="T18" s="73"/>
      <c r="U18" s="73"/>
      <c r="Y18" s="73"/>
      <c r="Z18" s="73"/>
      <c r="AA18" s="73"/>
      <c r="AB18" s="73"/>
      <c r="AC18" s="73"/>
      <c r="AD18" s="73"/>
      <c r="AE18" s="73"/>
      <c r="AF18" s="73"/>
      <c r="AG18" s="73"/>
      <c r="AH18" s="73"/>
      <c r="AI18" s="73"/>
      <c r="AJ18" s="73"/>
      <c r="AK18" s="73"/>
      <c r="AL18" s="73"/>
      <c r="AM18" s="107">
        <f t="shared" si="1"/>
        <v>0</v>
      </c>
      <c r="AN18" s="73"/>
      <c r="AO18" s="73" t="s">
        <v>9</v>
      </c>
      <c r="AP18" s="73"/>
      <c r="AQ18" s="73"/>
      <c r="AR18" s="73" t="s">
        <v>57</v>
      </c>
      <c r="AS18" s="73" t="s">
        <v>57</v>
      </c>
      <c r="AT18" s="73"/>
      <c r="AU18" s="73"/>
      <c r="AV18" s="73"/>
      <c r="AW18" s="73"/>
      <c r="AX18" s="73"/>
      <c r="AY18" s="73"/>
      <c r="AZ18" s="73"/>
      <c r="BA18" s="73"/>
      <c r="BB18" s="73"/>
      <c r="BC18" s="73"/>
      <c r="BD18" s="73"/>
      <c r="BE18" s="73"/>
      <c r="BF18" s="73"/>
      <c r="BG18" s="73"/>
      <c r="BH18" s="73"/>
      <c r="BI18" s="73"/>
      <c r="BJ18" s="73"/>
      <c r="BK18" s="73"/>
      <c r="BL18" s="73"/>
      <c r="BM18" s="73"/>
      <c r="BN18" s="73"/>
      <c r="BO18" s="73"/>
      <c r="BP18" s="73"/>
      <c r="BQ18" s="73"/>
      <c r="BR18" s="73"/>
      <c r="BS18" s="107">
        <f t="shared" si="2"/>
        <v>0</v>
      </c>
      <c r="BT18" s="73" t="s">
        <v>236</v>
      </c>
      <c r="BU18" s="73" t="s">
        <v>236</v>
      </c>
      <c r="BV18" s="73" t="s">
        <v>118</v>
      </c>
      <c r="BW18" s="73"/>
      <c r="BX18" s="73"/>
      <c r="BY18" s="73"/>
      <c r="BZ18" s="73" t="s">
        <v>53</v>
      </c>
      <c r="CA18" s="73"/>
      <c r="CB18" s="73">
        <v>5</v>
      </c>
      <c r="CC18" s="73"/>
      <c r="CD18" s="73"/>
      <c r="CE18" s="73"/>
      <c r="CF18" s="73"/>
      <c r="CG18" s="73">
        <v>1</v>
      </c>
      <c r="CH18" s="73"/>
      <c r="CI18" s="73"/>
      <c r="CJ18" s="73"/>
      <c r="CK18" s="73"/>
      <c r="CL18" s="73"/>
      <c r="CM18" s="73">
        <v>9</v>
      </c>
      <c r="CN18" s="73"/>
      <c r="CO18" s="73"/>
      <c r="CP18" s="73"/>
      <c r="CQ18" s="73"/>
      <c r="CR18" s="73"/>
      <c r="CS18" s="73"/>
      <c r="CT18" s="73"/>
      <c r="CU18" s="73"/>
      <c r="CV18" s="73"/>
      <c r="CW18" s="73"/>
      <c r="CX18" s="73"/>
      <c r="CY18" s="107">
        <f t="shared" si="3"/>
        <v>1</v>
      </c>
      <c r="CZ18" s="73"/>
      <c r="DA18" s="73"/>
      <c r="DB18" s="73"/>
      <c r="DC18" s="73"/>
      <c r="DD18" s="73"/>
      <c r="DE18" s="73"/>
      <c r="DF18" s="73"/>
      <c r="DG18" s="73"/>
      <c r="DH18" s="73"/>
      <c r="DI18" s="73"/>
      <c r="DJ18" s="73"/>
      <c r="DK18" s="73"/>
      <c r="DL18" s="73"/>
      <c r="DM18" s="73"/>
      <c r="DN18" s="73"/>
      <c r="DO18" s="73"/>
      <c r="DP18" s="73"/>
      <c r="DQ18" s="73"/>
      <c r="DR18" s="73"/>
      <c r="DS18" s="73"/>
      <c r="DT18" s="73"/>
      <c r="DU18" s="73"/>
      <c r="DV18" s="73"/>
      <c r="DW18" s="73"/>
      <c r="DX18" s="73"/>
      <c r="DY18" s="73"/>
      <c r="DZ18" s="73"/>
      <c r="EA18" s="73"/>
      <c r="EB18" s="73"/>
      <c r="EC18" s="73"/>
      <c r="ED18" s="73"/>
      <c r="EE18" s="107">
        <f t="shared" si="4"/>
        <v>0</v>
      </c>
      <c r="EF18" s="73"/>
      <c r="EG18" s="73"/>
      <c r="EH18" s="73"/>
      <c r="EI18" s="73"/>
      <c r="EJ18" s="73"/>
      <c r="EK18" s="73"/>
      <c r="EL18" s="73"/>
      <c r="EM18" s="73"/>
      <c r="EN18" s="73"/>
      <c r="EO18" s="73"/>
      <c r="EP18" s="73"/>
      <c r="EQ18" s="73"/>
      <c r="ER18" s="73"/>
      <c r="ES18" s="73"/>
      <c r="ET18" s="73"/>
      <c r="EU18" s="73"/>
      <c r="EV18" s="73"/>
      <c r="EW18" s="73"/>
      <c r="EX18" s="73"/>
      <c r="EY18" s="73"/>
      <c r="EZ18" s="73"/>
      <c r="FA18" s="73"/>
      <c r="FB18" s="73"/>
      <c r="FC18" s="73"/>
      <c r="FD18" s="73"/>
      <c r="FE18" s="73"/>
      <c r="FF18" s="73"/>
      <c r="FG18" s="73"/>
      <c r="FH18" s="73"/>
      <c r="FI18" s="73"/>
      <c r="FJ18" s="73" t="s">
        <v>53</v>
      </c>
      <c r="FK18" s="107">
        <f t="shared" si="5"/>
        <v>1</v>
      </c>
      <c r="FL18" s="73"/>
      <c r="FM18" s="73" t="s">
        <v>53</v>
      </c>
      <c r="FN18" s="73"/>
      <c r="FO18" s="73"/>
      <c r="FP18" s="73"/>
      <c r="FQ18" s="73"/>
      <c r="FR18" s="73"/>
      <c r="FS18" s="73"/>
      <c r="FT18" s="73"/>
      <c r="FU18" s="73"/>
      <c r="FV18" s="73"/>
      <c r="FW18" s="73"/>
      <c r="FX18" s="73"/>
      <c r="FY18" s="73">
        <v>8</v>
      </c>
      <c r="FZ18" s="73"/>
      <c r="GA18" s="73"/>
      <c r="GB18" s="73"/>
      <c r="GC18" s="73"/>
      <c r="GD18" s="73"/>
      <c r="GE18" s="73"/>
      <c r="GF18" s="73"/>
      <c r="GG18" s="73"/>
      <c r="GH18" s="73"/>
      <c r="GI18" s="73"/>
      <c r="GJ18" s="73"/>
      <c r="GK18" s="73"/>
      <c r="GL18" s="73">
        <v>2</v>
      </c>
      <c r="GM18" s="73"/>
      <c r="GN18" s="73"/>
      <c r="GO18" s="73"/>
      <c r="GP18" s="73"/>
      <c r="GQ18" s="107">
        <f t="shared" si="6"/>
        <v>1</v>
      </c>
      <c r="GR18" s="73"/>
      <c r="GS18" s="73"/>
      <c r="GT18" s="73"/>
      <c r="GU18" s="73"/>
      <c r="GV18" s="73"/>
      <c r="GW18" s="73"/>
      <c r="GX18" s="73"/>
      <c r="GY18" s="73"/>
      <c r="GZ18" s="73"/>
      <c r="HA18" s="73"/>
      <c r="HB18" s="73"/>
      <c r="HC18" s="73"/>
      <c r="HD18" s="73"/>
      <c r="HE18" s="73"/>
      <c r="HF18" s="73"/>
      <c r="HG18" s="73"/>
      <c r="HH18" s="73"/>
      <c r="HI18" s="73"/>
      <c r="HJ18" s="73"/>
      <c r="HK18" s="73"/>
      <c r="HL18" s="73"/>
      <c r="HM18" s="73"/>
      <c r="HN18" s="73"/>
      <c r="HO18" s="73"/>
      <c r="HP18" s="73"/>
      <c r="HQ18" s="73"/>
      <c r="HR18" s="73"/>
      <c r="HS18" s="73"/>
      <c r="HT18" s="73"/>
      <c r="HU18" s="73"/>
      <c r="HV18" s="73"/>
      <c r="HW18" s="107">
        <f t="shared" si="7"/>
        <v>0</v>
      </c>
      <c r="HX18" s="73"/>
      <c r="HY18" s="73"/>
      <c r="HZ18" s="73"/>
      <c r="IA18" s="73"/>
      <c r="IB18" s="73"/>
      <c r="IC18" s="73"/>
      <c r="ID18" s="73"/>
      <c r="IE18" s="73"/>
      <c r="IF18" s="73"/>
      <c r="IG18" s="73"/>
      <c r="IH18" s="73"/>
      <c r="II18" s="73"/>
      <c r="IJ18" s="73"/>
      <c r="IK18" s="73"/>
      <c r="IL18" s="73" t="s">
        <v>66</v>
      </c>
      <c r="IM18" s="73"/>
      <c r="IN18" s="73"/>
      <c r="IO18" s="73"/>
      <c r="IP18" s="73"/>
      <c r="IQ18" s="73"/>
      <c r="IR18" s="73"/>
      <c r="IS18" s="73"/>
      <c r="IT18" s="73"/>
      <c r="IU18" s="73"/>
      <c r="IV18" s="73"/>
      <c r="IW18" s="73"/>
      <c r="IX18" s="73"/>
      <c r="IY18" s="73"/>
      <c r="IZ18" s="73"/>
      <c r="JA18" s="73"/>
      <c r="JB18" s="107">
        <f t="shared" si="8"/>
        <v>0</v>
      </c>
      <c r="JC18" s="73"/>
      <c r="JD18" s="73"/>
      <c r="JE18" s="73"/>
      <c r="JF18" s="73"/>
      <c r="JG18" s="73"/>
      <c r="JH18" s="73" t="s">
        <v>53</v>
      </c>
      <c r="JI18" s="73"/>
      <c r="JJ18" s="73"/>
      <c r="JK18" s="73"/>
      <c r="JL18" s="73"/>
      <c r="JM18" s="73"/>
      <c r="JN18" s="73"/>
      <c r="JO18" s="73"/>
      <c r="JP18" s="73"/>
      <c r="JQ18" s="73"/>
      <c r="JR18" s="73"/>
      <c r="JS18" s="73"/>
      <c r="JT18" s="73"/>
      <c r="JU18" s="73"/>
      <c r="JV18" s="73"/>
      <c r="JW18" s="73"/>
      <c r="JX18" s="73"/>
      <c r="JY18" s="73"/>
      <c r="JZ18" s="73"/>
      <c r="KA18" s="73"/>
      <c r="KB18" s="73"/>
      <c r="KC18" s="73"/>
      <c r="KD18" s="73"/>
      <c r="KE18" s="73"/>
      <c r="KF18" s="73"/>
      <c r="KG18" s="73"/>
      <c r="KH18" s="107">
        <f t="shared" si="9"/>
        <v>1</v>
      </c>
    </row>
    <row r="19" spans="1:294" s="49" customFormat="1" x14ac:dyDescent="0.35">
      <c r="A19" s="73">
        <f t="shared" si="10"/>
        <v>16</v>
      </c>
      <c r="B19" s="172" t="s">
        <v>58</v>
      </c>
      <c r="C19" s="49" t="s">
        <v>517</v>
      </c>
      <c r="D19" s="73"/>
      <c r="E19" s="73"/>
      <c r="F19" s="73"/>
      <c r="G19" s="53">
        <f t="shared" si="0"/>
        <v>0</v>
      </c>
      <c r="H19" s="73"/>
      <c r="I19" s="73"/>
      <c r="K19" s="73"/>
      <c r="L19" s="73"/>
      <c r="M19" s="73"/>
      <c r="R19" s="73"/>
      <c r="S19" s="73"/>
      <c r="T19" s="73"/>
      <c r="U19" s="73"/>
      <c r="Y19" s="73"/>
      <c r="Z19" s="73" t="s">
        <v>53</v>
      </c>
      <c r="AA19" s="73"/>
      <c r="AB19" s="73" t="s">
        <v>53</v>
      </c>
      <c r="AC19" s="73"/>
      <c r="AD19" s="73"/>
      <c r="AE19" s="73"/>
      <c r="AF19" s="73"/>
      <c r="AG19" s="73"/>
      <c r="AH19" s="73"/>
      <c r="AI19" s="73"/>
      <c r="AJ19" s="73"/>
      <c r="AK19" s="73"/>
      <c r="AL19" s="73"/>
      <c r="AM19" s="107">
        <f t="shared" si="1"/>
        <v>2</v>
      </c>
      <c r="AN19" s="73"/>
      <c r="AO19" s="73" t="s">
        <v>9</v>
      </c>
      <c r="AP19" s="73"/>
      <c r="AQ19" s="73"/>
      <c r="AR19" s="73">
        <v>10</v>
      </c>
      <c r="AS19" s="73" t="s">
        <v>57</v>
      </c>
      <c r="AT19" s="73"/>
      <c r="AU19" s="73"/>
      <c r="AV19" s="73"/>
      <c r="AW19" s="73">
        <v>5</v>
      </c>
      <c r="AX19" s="73"/>
      <c r="AY19" s="73"/>
      <c r="AZ19" s="73"/>
      <c r="BA19" s="73"/>
      <c r="BB19" s="73"/>
      <c r="BC19" s="73"/>
      <c r="BD19" s="73"/>
      <c r="BE19" s="73"/>
      <c r="BF19" s="73"/>
      <c r="BG19" s="73"/>
      <c r="BH19" s="73"/>
      <c r="BI19" s="73"/>
      <c r="BJ19" s="73"/>
      <c r="BK19" s="73"/>
      <c r="BL19" s="73"/>
      <c r="BM19" s="73"/>
      <c r="BN19" s="73"/>
      <c r="BO19" s="73"/>
      <c r="BP19" s="73"/>
      <c r="BQ19" s="73"/>
      <c r="BR19" s="73"/>
      <c r="BS19" s="107">
        <f t="shared" si="2"/>
        <v>0</v>
      </c>
      <c r="BT19" s="73" t="s">
        <v>236</v>
      </c>
      <c r="BU19" s="73" t="s">
        <v>236</v>
      </c>
      <c r="BV19" s="73" t="s">
        <v>118</v>
      </c>
      <c r="BW19" s="73"/>
      <c r="BX19" s="73"/>
      <c r="BY19" s="73"/>
      <c r="BZ19" s="73"/>
      <c r="CA19" s="73"/>
      <c r="CB19" s="73">
        <v>3</v>
      </c>
      <c r="CC19" s="73"/>
      <c r="CD19" s="73"/>
      <c r="CE19" s="73"/>
      <c r="CF19" s="73"/>
      <c r="CG19" s="73">
        <v>1</v>
      </c>
      <c r="CH19" s="73"/>
      <c r="CI19" s="73" t="s">
        <v>53</v>
      </c>
      <c r="CJ19" s="73" t="s">
        <v>53</v>
      </c>
      <c r="CK19" s="73"/>
      <c r="CL19" s="73"/>
      <c r="CM19" s="73" t="s">
        <v>53</v>
      </c>
      <c r="CN19" s="73"/>
      <c r="CO19" s="73"/>
      <c r="CP19" s="73"/>
      <c r="CQ19" s="73"/>
      <c r="CR19" s="73"/>
      <c r="CS19" s="73"/>
      <c r="CT19" s="73"/>
      <c r="CU19" s="73" t="s">
        <v>53</v>
      </c>
      <c r="CV19" s="73" t="s">
        <v>53</v>
      </c>
      <c r="CW19" s="73"/>
      <c r="CX19" s="73"/>
      <c r="CY19" s="107">
        <f t="shared" si="3"/>
        <v>5</v>
      </c>
      <c r="CZ19" s="73"/>
      <c r="DA19" s="73"/>
      <c r="DB19" s="73"/>
      <c r="DC19" s="73"/>
      <c r="DD19" s="73"/>
      <c r="DE19" s="73"/>
      <c r="DF19" s="73"/>
      <c r="DG19" s="73"/>
      <c r="DH19" s="73"/>
      <c r="DI19" s="73"/>
      <c r="DJ19" s="73"/>
      <c r="DK19" s="73"/>
      <c r="DL19" s="73"/>
      <c r="DM19" s="73"/>
      <c r="DN19" s="73"/>
      <c r="DO19" s="73"/>
      <c r="DP19" s="73"/>
      <c r="DQ19" s="73"/>
      <c r="DR19" s="73"/>
      <c r="DS19" s="73"/>
      <c r="DT19" s="73"/>
      <c r="DU19" s="73"/>
      <c r="DV19" s="73"/>
      <c r="DW19" s="73"/>
      <c r="DX19" s="73"/>
      <c r="DY19" s="73"/>
      <c r="DZ19" s="73"/>
      <c r="EA19" s="73"/>
      <c r="EB19" s="73"/>
      <c r="EC19" s="73"/>
      <c r="ED19" s="73"/>
      <c r="EE19" s="107">
        <f t="shared" si="4"/>
        <v>0</v>
      </c>
      <c r="EF19" s="73"/>
      <c r="EG19" s="73"/>
      <c r="EH19" s="73"/>
      <c r="EI19" s="73"/>
      <c r="EJ19" s="73"/>
      <c r="EK19" s="73"/>
      <c r="EL19" s="73"/>
      <c r="EM19" s="73"/>
      <c r="EN19" s="73"/>
      <c r="EO19" s="73"/>
      <c r="EP19" s="73"/>
      <c r="EQ19" s="73"/>
      <c r="ER19" s="73"/>
      <c r="ES19" s="73"/>
      <c r="ET19" s="73" t="s">
        <v>53</v>
      </c>
      <c r="EU19" s="73"/>
      <c r="EV19" s="73" t="s">
        <v>53</v>
      </c>
      <c r="EW19" s="73"/>
      <c r="EX19" s="73"/>
      <c r="EY19" s="73"/>
      <c r="EZ19" s="73"/>
      <c r="FA19" s="73"/>
      <c r="FB19" s="73"/>
      <c r="FC19" s="73"/>
      <c r="FD19" s="73"/>
      <c r="FE19" s="73"/>
      <c r="FF19" s="73"/>
      <c r="FG19" s="73"/>
      <c r="FH19" s="73"/>
      <c r="FI19" s="73"/>
      <c r="FJ19" s="73"/>
      <c r="FK19" s="107">
        <f t="shared" si="5"/>
        <v>2</v>
      </c>
      <c r="FL19" s="73"/>
      <c r="FM19" s="73"/>
      <c r="FN19" s="73"/>
      <c r="FO19" s="73"/>
      <c r="FP19" s="73"/>
      <c r="FQ19" s="73"/>
      <c r="FR19" s="73"/>
      <c r="FS19" s="73"/>
      <c r="FT19" s="73"/>
      <c r="FU19" s="73"/>
      <c r="FV19" s="73"/>
      <c r="FW19" s="73"/>
      <c r="FX19" s="73"/>
      <c r="FY19" s="73">
        <v>5</v>
      </c>
      <c r="FZ19" s="73"/>
      <c r="GA19" s="73"/>
      <c r="GB19" s="73"/>
      <c r="GC19" s="73"/>
      <c r="GD19" s="73"/>
      <c r="GE19" s="73"/>
      <c r="GF19" s="73"/>
      <c r="GG19" s="73"/>
      <c r="GH19" s="73"/>
      <c r="GI19" s="73"/>
      <c r="GJ19" s="73"/>
      <c r="GK19" s="73"/>
      <c r="GL19" s="73">
        <v>0</v>
      </c>
      <c r="GM19" s="73"/>
      <c r="GN19" s="73"/>
      <c r="GO19" s="73"/>
      <c r="GP19" s="73"/>
      <c r="GQ19" s="107">
        <f t="shared" si="6"/>
        <v>0</v>
      </c>
      <c r="GR19" s="73"/>
      <c r="GS19" s="73"/>
      <c r="GT19" s="73"/>
      <c r="GU19" s="73"/>
      <c r="GV19" s="73" t="s">
        <v>53</v>
      </c>
      <c r="GW19" s="73"/>
      <c r="GX19" s="73"/>
      <c r="GY19" s="73"/>
      <c r="GZ19" s="73"/>
      <c r="HA19" s="73"/>
      <c r="HB19" s="73"/>
      <c r="HC19" s="73"/>
      <c r="HD19" s="73" t="s">
        <v>53</v>
      </c>
      <c r="HE19" s="73"/>
      <c r="HF19" s="73"/>
      <c r="HG19" s="73"/>
      <c r="HH19" s="73"/>
      <c r="HI19" s="73"/>
      <c r="HJ19" s="73"/>
      <c r="HK19" s="73"/>
      <c r="HL19" s="73"/>
      <c r="HM19" s="73"/>
      <c r="HN19" s="73"/>
      <c r="HO19" s="73"/>
      <c r="HP19" s="73"/>
      <c r="HQ19" s="73"/>
      <c r="HR19" s="73"/>
      <c r="HS19" s="73"/>
      <c r="HT19" s="73"/>
      <c r="HU19" s="73"/>
      <c r="HV19" s="73"/>
      <c r="HW19" s="107">
        <f t="shared" si="7"/>
        <v>2</v>
      </c>
      <c r="HX19" s="73"/>
      <c r="HY19" s="73"/>
      <c r="HZ19" s="73"/>
      <c r="IA19" s="73"/>
      <c r="IB19" s="73"/>
      <c r="IC19" s="73"/>
      <c r="ID19" s="73"/>
      <c r="IE19" s="73"/>
      <c r="IF19" s="73"/>
      <c r="IG19" s="73"/>
      <c r="IH19" s="73"/>
      <c r="II19" s="73"/>
      <c r="IJ19" s="73"/>
      <c r="IK19" s="73"/>
      <c r="IL19" s="73" t="s">
        <v>53</v>
      </c>
      <c r="IM19" s="73"/>
      <c r="IN19" s="73"/>
      <c r="IO19" s="73"/>
      <c r="IP19" s="73"/>
      <c r="IQ19" s="73"/>
      <c r="IR19" s="73"/>
      <c r="IS19" s="73" t="s">
        <v>53</v>
      </c>
      <c r="IT19" s="73"/>
      <c r="IU19" s="73"/>
      <c r="IV19" s="73"/>
      <c r="IW19" s="73"/>
      <c r="IX19" s="73"/>
      <c r="IY19" s="73"/>
      <c r="IZ19" s="73"/>
      <c r="JA19" s="73"/>
      <c r="JB19" s="107">
        <f t="shared" si="8"/>
        <v>2</v>
      </c>
      <c r="JC19" s="73"/>
      <c r="JD19" s="73"/>
      <c r="JE19" s="73"/>
      <c r="JF19" s="73"/>
      <c r="JG19" s="73"/>
      <c r="JH19" s="73"/>
      <c r="JI19" s="73"/>
      <c r="JJ19" s="73"/>
      <c r="JK19" s="73"/>
      <c r="JL19" s="73"/>
      <c r="JM19" s="73"/>
      <c r="JN19" s="73"/>
      <c r="JO19" s="73"/>
      <c r="JP19" s="73"/>
      <c r="JQ19" s="73"/>
      <c r="JR19" s="73"/>
      <c r="JS19" s="73"/>
      <c r="JT19" s="73"/>
      <c r="JU19" s="73"/>
      <c r="JV19" s="73"/>
      <c r="JW19" s="73"/>
      <c r="JX19" s="73"/>
      <c r="JY19" s="73"/>
      <c r="JZ19" s="73"/>
      <c r="KA19" s="73"/>
      <c r="KB19" s="73"/>
      <c r="KC19" s="73"/>
      <c r="KD19" s="73"/>
      <c r="KE19" s="73"/>
      <c r="KF19" s="73"/>
      <c r="KG19" s="73"/>
      <c r="KH19" s="107">
        <f t="shared" si="9"/>
        <v>0</v>
      </c>
    </row>
    <row r="20" spans="1:294" s="214" customFormat="1" x14ac:dyDescent="0.35">
      <c r="A20" s="58">
        <f t="shared" si="10"/>
        <v>17</v>
      </c>
      <c r="B20" s="211" t="s">
        <v>58</v>
      </c>
      <c r="C20" s="212" t="s">
        <v>542</v>
      </c>
      <c r="D20" s="58"/>
      <c r="E20" s="58"/>
      <c r="F20" s="58" t="s">
        <v>53</v>
      </c>
      <c r="G20" s="213">
        <f t="shared" si="0"/>
        <v>0</v>
      </c>
      <c r="H20" s="58"/>
      <c r="I20" s="58" t="s">
        <v>53</v>
      </c>
      <c r="K20" s="58"/>
      <c r="L20" s="58"/>
      <c r="M20" s="58" t="s">
        <v>53</v>
      </c>
      <c r="O20" s="214" t="s">
        <v>53</v>
      </c>
      <c r="P20" s="214" t="s">
        <v>53</v>
      </c>
      <c r="R20" s="58"/>
      <c r="S20" s="58"/>
      <c r="T20" s="58"/>
      <c r="U20" s="58"/>
      <c r="Y20" s="58"/>
      <c r="Z20" s="58" t="s">
        <v>53</v>
      </c>
      <c r="AA20" s="58" t="s">
        <v>53</v>
      </c>
      <c r="AB20" s="58" t="s">
        <v>53</v>
      </c>
      <c r="AC20" s="58"/>
      <c r="AD20" s="58"/>
      <c r="AE20" s="58"/>
      <c r="AF20" s="58"/>
      <c r="AG20" s="58" t="s">
        <v>53</v>
      </c>
      <c r="AH20" s="58"/>
      <c r="AI20" s="58" t="s">
        <v>53</v>
      </c>
      <c r="AJ20" s="58"/>
      <c r="AK20" s="58"/>
      <c r="AL20" s="58"/>
      <c r="AM20" s="215">
        <f t="shared" si="1"/>
        <v>9</v>
      </c>
      <c r="AN20" s="58"/>
      <c r="AO20" s="58" t="s">
        <v>9</v>
      </c>
      <c r="AP20" s="58"/>
      <c r="AQ20" s="58"/>
      <c r="AR20" s="58" t="s">
        <v>57</v>
      </c>
      <c r="AS20" s="58" t="s">
        <v>57</v>
      </c>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215">
        <f t="shared" si="2"/>
        <v>0</v>
      </c>
      <c r="BT20" s="58" t="s">
        <v>236</v>
      </c>
      <c r="BU20" s="58" t="s">
        <v>236</v>
      </c>
      <c r="BV20" s="58" t="s">
        <v>118</v>
      </c>
      <c r="BW20" s="58"/>
      <c r="BX20" s="58"/>
      <c r="BY20" s="58"/>
      <c r="BZ20" s="58"/>
      <c r="CA20" s="58"/>
      <c r="CB20" s="58">
        <v>5</v>
      </c>
      <c r="CC20" s="58"/>
      <c r="CD20" s="58"/>
      <c r="CE20" s="58"/>
      <c r="CF20" s="58"/>
      <c r="CG20" s="58">
        <v>3</v>
      </c>
      <c r="CH20" s="58"/>
      <c r="CI20" s="58"/>
      <c r="CJ20" s="58">
        <v>20</v>
      </c>
      <c r="CK20" s="58"/>
      <c r="CL20" s="58"/>
      <c r="CM20" s="58">
        <v>6</v>
      </c>
      <c r="CN20" s="58"/>
      <c r="CO20" s="58"/>
      <c r="CP20" s="58"/>
      <c r="CQ20" s="58"/>
      <c r="CR20" s="58"/>
      <c r="CS20" s="58"/>
      <c r="CT20" s="58"/>
      <c r="CU20" s="58"/>
      <c r="CV20" s="58"/>
      <c r="CW20" s="58"/>
      <c r="CX20" s="58"/>
      <c r="CY20" s="215">
        <f t="shared" si="3"/>
        <v>0</v>
      </c>
      <c r="CZ20" s="58" t="s">
        <v>53</v>
      </c>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58"/>
      <c r="DY20" s="58"/>
      <c r="DZ20" s="58"/>
      <c r="EA20" s="58"/>
      <c r="EB20" s="58"/>
      <c r="EC20" s="58"/>
      <c r="ED20" s="58"/>
      <c r="EE20" s="215">
        <f t="shared" si="4"/>
        <v>1</v>
      </c>
      <c r="EF20" s="58"/>
      <c r="EG20" s="58"/>
      <c r="EH20" s="58"/>
      <c r="EI20" s="58" t="s">
        <v>53</v>
      </c>
      <c r="EJ20" s="58"/>
      <c r="EK20" s="58"/>
      <c r="EL20" s="58"/>
      <c r="EM20" s="58"/>
      <c r="EN20" s="58"/>
      <c r="EO20" s="58"/>
      <c r="EP20" s="58"/>
      <c r="EQ20" s="58"/>
      <c r="ER20" s="58"/>
      <c r="ES20" s="58"/>
      <c r="ET20" s="58" t="s">
        <v>53</v>
      </c>
      <c r="EU20" s="58"/>
      <c r="EV20" s="58" t="s">
        <v>53</v>
      </c>
      <c r="EW20" s="58"/>
      <c r="EX20" s="58"/>
      <c r="EY20" s="58"/>
      <c r="EZ20" s="58"/>
      <c r="FA20" s="58"/>
      <c r="FB20" s="58"/>
      <c r="FC20" s="58"/>
      <c r="FD20" s="58"/>
      <c r="FE20" s="58"/>
      <c r="FF20" s="58"/>
      <c r="FG20" s="58"/>
      <c r="FH20" s="58"/>
      <c r="FI20" s="58"/>
      <c r="FJ20" s="58"/>
      <c r="FK20" s="215">
        <f t="shared" si="5"/>
        <v>3</v>
      </c>
      <c r="FL20" s="58"/>
      <c r="FM20" s="58"/>
      <c r="FN20" s="58"/>
      <c r="FO20" s="58"/>
      <c r="FP20" s="58"/>
      <c r="FQ20" s="58"/>
      <c r="FR20" s="58"/>
      <c r="FS20" s="58"/>
      <c r="FT20" s="58"/>
      <c r="FU20" s="58"/>
      <c r="FV20" s="58"/>
      <c r="FW20" s="58"/>
      <c r="FX20" s="58"/>
      <c r="FY20" s="58">
        <v>7</v>
      </c>
      <c r="FZ20" s="58"/>
      <c r="GA20" s="58"/>
      <c r="GB20" s="58"/>
      <c r="GC20" s="58"/>
      <c r="GD20" s="58"/>
      <c r="GE20" s="58"/>
      <c r="GF20" s="58"/>
      <c r="GG20" s="58"/>
      <c r="GH20" s="58"/>
      <c r="GI20" s="58"/>
      <c r="GJ20" s="58"/>
      <c r="GK20" s="58"/>
      <c r="GL20" s="58">
        <v>2</v>
      </c>
      <c r="GM20" s="58"/>
      <c r="GN20" s="58"/>
      <c r="GO20" s="58"/>
      <c r="GP20" s="58"/>
      <c r="GQ20" s="215">
        <f t="shared" si="6"/>
        <v>0</v>
      </c>
      <c r="GR20" s="58"/>
      <c r="GS20" s="58"/>
      <c r="GT20" s="58"/>
      <c r="GU20" s="58" t="s">
        <v>53</v>
      </c>
      <c r="GV20" s="58" t="s">
        <v>53</v>
      </c>
      <c r="GW20" s="58"/>
      <c r="GX20" s="58"/>
      <c r="GY20" s="58"/>
      <c r="GZ20" s="58"/>
      <c r="HA20" s="58"/>
      <c r="HB20" s="58"/>
      <c r="HC20" s="58"/>
      <c r="HD20" s="58"/>
      <c r="HE20" s="58"/>
      <c r="HF20" s="58"/>
      <c r="HG20" s="58"/>
      <c r="HH20" s="58"/>
      <c r="HI20" s="58"/>
      <c r="HJ20" s="58"/>
      <c r="HK20" s="58"/>
      <c r="HL20" s="58"/>
      <c r="HM20" s="58"/>
      <c r="HN20" s="58"/>
      <c r="HO20" s="58"/>
      <c r="HP20" s="58"/>
      <c r="HQ20" s="58"/>
      <c r="HR20" s="58"/>
      <c r="HS20" s="58"/>
      <c r="HT20" s="58"/>
      <c r="HU20" s="58"/>
      <c r="HV20" s="58"/>
      <c r="HW20" s="215">
        <f t="shared" si="7"/>
        <v>2</v>
      </c>
      <c r="HX20" s="58"/>
      <c r="HY20" s="58"/>
      <c r="HZ20" s="58"/>
      <c r="IA20" s="58"/>
      <c r="IB20" s="58"/>
      <c r="IC20" s="58"/>
      <c r="ID20" s="58"/>
      <c r="IE20" s="58"/>
      <c r="IF20" s="58"/>
      <c r="IG20" s="58"/>
      <c r="IH20" s="58"/>
      <c r="II20" s="58"/>
      <c r="IJ20" s="58"/>
      <c r="IK20" s="58"/>
      <c r="IL20" s="58"/>
      <c r="IM20" s="58"/>
      <c r="IN20" s="58"/>
      <c r="IO20" s="58"/>
      <c r="IP20" s="58"/>
      <c r="IQ20" s="58"/>
      <c r="IR20" s="58"/>
      <c r="IS20" s="58"/>
      <c r="IT20" s="58"/>
      <c r="IU20" s="58"/>
      <c r="IV20" s="58"/>
      <c r="IW20" s="58"/>
      <c r="IX20" s="58"/>
      <c r="IY20" s="58"/>
      <c r="IZ20" s="58"/>
      <c r="JA20" s="58"/>
      <c r="JB20" s="215">
        <f t="shared" si="8"/>
        <v>0</v>
      </c>
      <c r="JC20" s="58"/>
      <c r="JD20" s="58"/>
      <c r="JE20" s="58"/>
      <c r="JF20" s="58"/>
      <c r="JG20" s="58"/>
      <c r="JH20" s="58"/>
      <c r="JI20" s="58"/>
      <c r="JJ20" s="58"/>
      <c r="JK20" s="58"/>
      <c r="JL20" s="58"/>
      <c r="JM20" s="58"/>
      <c r="JN20" s="58"/>
      <c r="JO20" s="58"/>
      <c r="JP20" s="58"/>
      <c r="JQ20" s="58"/>
      <c r="JR20" s="58"/>
      <c r="JS20" s="58"/>
      <c r="JT20" s="58"/>
      <c r="JU20" s="58"/>
      <c r="JV20" s="58"/>
      <c r="JW20" s="58"/>
      <c r="JX20" s="58"/>
      <c r="JY20" s="58"/>
      <c r="JZ20" s="58"/>
      <c r="KA20" s="58"/>
      <c r="KB20" s="58"/>
      <c r="KC20" s="58"/>
      <c r="KD20" s="58"/>
      <c r="KE20" s="58"/>
      <c r="KF20" s="58"/>
      <c r="KG20" s="58"/>
      <c r="KH20" s="215">
        <f t="shared" si="9"/>
        <v>0</v>
      </c>
    </row>
    <row r="21" spans="1:294" s="49" customFormat="1" x14ac:dyDescent="0.35">
      <c r="A21" s="73">
        <f t="shared" si="10"/>
        <v>18</v>
      </c>
      <c r="B21" s="172" t="s">
        <v>58</v>
      </c>
      <c r="C21" s="49" t="s">
        <v>543</v>
      </c>
      <c r="D21" s="73"/>
      <c r="E21" s="73"/>
      <c r="F21" s="73"/>
      <c r="G21" s="53">
        <f t="shared" si="0"/>
        <v>0</v>
      </c>
      <c r="H21" s="73"/>
      <c r="I21" s="73"/>
      <c r="K21" s="73"/>
      <c r="L21" s="73"/>
      <c r="M21" s="73"/>
      <c r="R21" s="73"/>
      <c r="S21" s="73"/>
      <c r="T21" s="73"/>
      <c r="U21" s="73"/>
      <c r="Y21" s="73"/>
      <c r="Z21" s="73"/>
      <c r="AA21" s="73"/>
      <c r="AB21" s="73"/>
      <c r="AC21" s="73"/>
      <c r="AD21" s="73"/>
      <c r="AE21" s="73"/>
      <c r="AF21" s="73"/>
      <c r="AG21" s="73"/>
      <c r="AH21" s="73"/>
      <c r="AI21" s="73"/>
      <c r="AJ21" s="73"/>
      <c r="AK21" s="73"/>
      <c r="AL21" s="73"/>
      <c r="AM21" s="107">
        <f t="shared" si="1"/>
        <v>0</v>
      </c>
      <c r="AN21" s="73"/>
      <c r="AO21" s="73" t="s">
        <v>9</v>
      </c>
      <c r="AP21" s="73"/>
      <c r="AQ21" s="73"/>
      <c r="AR21" s="73" t="s">
        <v>57</v>
      </c>
      <c r="AS21" s="73" t="s">
        <v>57</v>
      </c>
      <c r="AT21" s="73"/>
      <c r="AU21" s="73"/>
      <c r="AV21" s="73"/>
      <c r="AW21" s="73">
        <v>5</v>
      </c>
      <c r="AX21" s="73"/>
      <c r="AY21" s="73"/>
      <c r="AZ21" s="73"/>
      <c r="BA21" s="73"/>
      <c r="BB21" s="73"/>
      <c r="BC21" s="73"/>
      <c r="BD21" s="73"/>
      <c r="BE21" s="73"/>
      <c r="BF21" s="73"/>
      <c r="BG21" s="73"/>
      <c r="BH21" s="73"/>
      <c r="BI21" s="73"/>
      <c r="BJ21" s="73"/>
      <c r="BK21" s="73"/>
      <c r="BL21" s="73"/>
      <c r="BM21" s="73"/>
      <c r="BN21" s="73"/>
      <c r="BO21" s="73"/>
      <c r="BP21" s="73"/>
      <c r="BQ21" s="73"/>
      <c r="BR21" s="73"/>
      <c r="BS21" s="107">
        <f t="shared" si="2"/>
        <v>0</v>
      </c>
      <c r="BT21" s="73" t="s">
        <v>236</v>
      </c>
      <c r="BU21" s="73" t="s">
        <v>236</v>
      </c>
      <c r="BV21" s="73" t="s">
        <v>118</v>
      </c>
      <c r="BW21" s="73"/>
      <c r="BX21" s="73"/>
      <c r="BY21" s="73" t="s">
        <v>54</v>
      </c>
      <c r="BZ21" s="73" t="s">
        <v>53</v>
      </c>
      <c r="CA21" s="73"/>
      <c r="CB21" s="73">
        <v>4</v>
      </c>
      <c r="CC21" s="73"/>
      <c r="CD21" s="73"/>
      <c r="CE21" s="73"/>
      <c r="CF21" s="73"/>
      <c r="CG21" s="73">
        <v>7</v>
      </c>
      <c r="CH21" s="73"/>
      <c r="CI21" s="73"/>
      <c r="CJ21" s="73" t="s">
        <v>53</v>
      </c>
      <c r="CK21" s="73"/>
      <c r="CL21" s="73"/>
      <c r="CM21" s="73">
        <v>11</v>
      </c>
      <c r="CN21" s="73"/>
      <c r="CO21" s="73"/>
      <c r="CP21" s="73"/>
      <c r="CQ21" s="73"/>
      <c r="CR21" s="73"/>
      <c r="CS21" s="73"/>
      <c r="CT21" s="73"/>
      <c r="CU21" s="73"/>
      <c r="CV21" s="73"/>
      <c r="CW21" s="73"/>
      <c r="CX21" s="73"/>
      <c r="CY21" s="107">
        <f t="shared" si="3"/>
        <v>2</v>
      </c>
      <c r="CZ21" s="73"/>
      <c r="DA21" s="73"/>
      <c r="DB21" s="73"/>
      <c r="DC21" s="73"/>
      <c r="DD21" s="73"/>
      <c r="DE21" s="73"/>
      <c r="DF21" s="73"/>
      <c r="DG21" s="73"/>
      <c r="DH21" s="73"/>
      <c r="DI21" s="73"/>
      <c r="DJ21" s="73" t="s">
        <v>53</v>
      </c>
      <c r="DK21" s="73"/>
      <c r="DL21" s="73"/>
      <c r="DM21" s="73"/>
      <c r="DN21" s="73"/>
      <c r="DO21" s="73"/>
      <c r="DP21" s="73"/>
      <c r="DQ21" s="73"/>
      <c r="DR21" s="73"/>
      <c r="DS21" s="73"/>
      <c r="DT21" s="73"/>
      <c r="DU21" s="73"/>
      <c r="DV21" s="73"/>
      <c r="DW21" s="73"/>
      <c r="DX21" s="73"/>
      <c r="DY21" s="73"/>
      <c r="DZ21" s="73"/>
      <c r="EA21" s="73"/>
      <c r="EB21" s="73"/>
      <c r="EC21" s="73"/>
      <c r="ED21" s="73"/>
      <c r="EE21" s="107">
        <f t="shared" si="4"/>
        <v>1</v>
      </c>
      <c r="EF21" s="73"/>
      <c r="EG21" s="73"/>
      <c r="EH21" s="73"/>
      <c r="EI21" s="73"/>
      <c r="EJ21" s="73"/>
      <c r="EK21" s="73"/>
      <c r="EL21" s="73"/>
      <c r="EM21" s="73"/>
      <c r="EN21" s="73"/>
      <c r="EO21" s="73"/>
      <c r="EP21" s="73"/>
      <c r="EQ21" s="73"/>
      <c r="ER21" s="73"/>
      <c r="ES21" s="73"/>
      <c r="ET21" s="73" t="s">
        <v>53</v>
      </c>
      <c r="EU21" s="73"/>
      <c r="EV21" s="73" t="s">
        <v>53</v>
      </c>
      <c r="EW21" s="73"/>
      <c r="EX21" s="73"/>
      <c r="EY21" s="73"/>
      <c r="EZ21" s="73"/>
      <c r="FA21" s="73"/>
      <c r="FB21" s="73"/>
      <c r="FC21" s="73"/>
      <c r="FD21" s="73"/>
      <c r="FE21" s="73"/>
      <c r="FF21" s="73"/>
      <c r="FG21" s="73"/>
      <c r="FH21" s="73"/>
      <c r="FI21" s="73"/>
      <c r="FJ21" s="73"/>
      <c r="FK21" s="107">
        <f t="shared" si="5"/>
        <v>2</v>
      </c>
      <c r="FL21" s="73"/>
      <c r="FM21" s="73"/>
      <c r="FN21" s="73"/>
      <c r="FO21" s="73"/>
      <c r="FP21" s="73"/>
      <c r="FQ21" s="73" t="s">
        <v>53</v>
      </c>
      <c r="FR21" s="73"/>
      <c r="FS21" s="73"/>
      <c r="FT21" s="73"/>
      <c r="FU21" s="73"/>
      <c r="FV21" s="73"/>
      <c r="FW21" s="73"/>
      <c r="FX21" s="73"/>
      <c r="FY21" s="73">
        <v>3</v>
      </c>
      <c r="FZ21" s="73"/>
      <c r="GA21" s="73"/>
      <c r="GB21" s="73"/>
      <c r="GC21" s="73"/>
      <c r="GD21" s="73"/>
      <c r="GE21" s="73"/>
      <c r="GF21" s="73"/>
      <c r="GG21" s="73"/>
      <c r="GH21" s="73"/>
      <c r="GI21" s="73"/>
      <c r="GJ21" s="73"/>
      <c r="GK21" s="73"/>
      <c r="GL21" s="73">
        <v>0</v>
      </c>
      <c r="GM21" s="73"/>
      <c r="GN21" s="73"/>
      <c r="GO21" s="73"/>
      <c r="GP21" s="73"/>
      <c r="GQ21" s="107">
        <f t="shared" si="6"/>
        <v>1</v>
      </c>
      <c r="GR21" s="73"/>
      <c r="GS21" s="73"/>
      <c r="GT21" s="73"/>
      <c r="GU21" s="73"/>
      <c r="GV21" s="73"/>
      <c r="GW21" s="73"/>
      <c r="GX21" s="73"/>
      <c r="GY21" s="73"/>
      <c r="GZ21" s="73"/>
      <c r="HA21" s="73"/>
      <c r="HB21" s="73"/>
      <c r="HC21" s="73"/>
      <c r="HD21" s="73"/>
      <c r="HE21" s="73"/>
      <c r="HF21" s="73"/>
      <c r="HG21" s="73"/>
      <c r="HH21" s="73"/>
      <c r="HI21" s="73"/>
      <c r="HJ21" s="73"/>
      <c r="HK21" s="73"/>
      <c r="HL21" s="73"/>
      <c r="HM21" s="73"/>
      <c r="HN21" s="73"/>
      <c r="HO21" s="73"/>
      <c r="HP21" s="73"/>
      <c r="HQ21" s="73"/>
      <c r="HR21" s="73"/>
      <c r="HS21" s="73"/>
      <c r="HT21" s="73"/>
      <c r="HU21" s="73"/>
      <c r="HV21" s="73"/>
      <c r="HW21" s="107">
        <f t="shared" si="7"/>
        <v>0</v>
      </c>
      <c r="HX21" s="73"/>
      <c r="HY21" s="73"/>
      <c r="HZ21" s="73"/>
      <c r="IA21" s="73"/>
      <c r="IB21" s="73"/>
      <c r="IC21" s="73"/>
      <c r="ID21" s="73"/>
      <c r="IE21" s="73"/>
      <c r="IF21" s="73"/>
      <c r="IG21" s="73"/>
      <c r="IH21" s="73"/>
      <c r="II21" s="73"/>
      <c r="IJ21" s="73"/>
      <c r="IK21" s="73"/>
      <c r="IL21" s="73" t="s">
        <v>66</v>
      </c>
      <c r="IM21" s="73"/>
      <c r="IN21" s="73"/>
      <c r="IO21" s="73"/>
      <c r="IP21" s="73"/>
      <c r="IQ21" s="73"/>
      <c r="IR21" s="73"/>
      <c r="IS21" s="73"/>
      <c r="IT21" s="73"/>
      <c r="IU21" s="73"/>
      <c r="IV21" s="73" t="s">
        <v>53</v>
      </c>
      <c r="IW21" s="73" t="s">
        <v>53</v>
      </c>
      <c r="IX21" s="73"/>
      <c r="IY21" s="73"/>
      <c r="IZ21" s="73"/>
      <c r="JA21" s="73"/>
      <c r="JB21" s="107">
        <f t="shared" si="8"/>
        <v>2</v>
      </c>
      <c r="JC21" s="73"/>
      <c r="JD21" s="73"/>
      <c r="JE21" s="73"/>
      <c r="JF21" s="73"/>
      <c r="JG21" s="73"/>
      <c r="JH21" s="73"/>
      <c r="JI21" s="73"/>
      <c r="JJ21" s="73"/>
      <c r="JK21" s="73"/>
      <c r="JL21" s="73"/>
      <c r="JM21" s="73"/>
      <c r="JN21" s="73"/>
      <c r="JO21" s="73"/>
      <c r="JP21" s="73"/>
      <c r="JQ21" s="73"/>
      <c r="JR21" s="73"/>
      <c r="JS21" s="73"/>
      <c r="JT21" s="73"/>
      <c r="JU21" s="73"/>
      <c r="JV21" s="73"/>
      <c r="JW21" s="73"/>
      <c r="JX21" s="73"/>
      <c r="JY21" s="73"/>
      <c r="JZ21" s="73"/>
      <c r="KA21" s="73"/>
      <c r="KB21" s="73"/>
      <c r="KC21" s="73"/>
      <c r="KD21" s="73"/>
      <c r="KE21" s="73"/>
      <c r="KF21" s="73"/>
      <c r="KG21" s="73"/>
      <c r="KH21" s="107">
        <f t="shared" si="9"/>
        <v>0</v>
      </c>
    </row>
    <row r="22" spans="1:294" s="49" customFormat="1" x14ac:dyDescent="0.35">
      <c r="A22" s="73">
        <f t="shared" si="10"/>
        <v>19</v>
      </c>
      <c r="B22" s="172" t="s">
        <v>58</v>
      </c>
      <c r="C22" s="49" t="s">
        <v>532</v>
      </c>
      <c r="D22" s="73"/>
      <c r="E22" s="73"/>
      <c r="F22" s="73"/>
      <c r="G22" s="53">
        <f t="shared" si="0"/>
        <v>0</v>
      </c>
      <c r="H22" s="73"/>
      <c r="I22" s="73"/>
      <c r="K22" s="73"/>
      <c r="L22" s="73"/>
      <c r="M22" s="73" t="s">
        <v>53</v>
      </c>
      <c r="R22" s="73"/>
      <c r="S22" s="73"/>
      <c r="T22" s="73"/>
      <c r="U22" s="73"/>
      <c r="Y22" s="73"/>
      <c r="Z22" s="73"/>
      <c r="AA22" s="73" t="s">
        <v>53</v>
      </c>
      <c r="AB22" s="73"/>
      <c r="AC22" s="73"/>
      <c r="AD22" s="73"/>
      <c r="AE22" s="73"/>
      <c r="AF22" s="73"/>
      <c r="AG22" s="73"/>
      <c r="AH22" s="73"/>
      <c r="AI22" s="73"/>
      <c r="AJ22" s="73"/>
      <c r="AK22" s="73"/>
      <c r="AL22" s="73"/>
      <c r="AM22" s="107">
        <f t="shared" si="1"/>
        <v>2</v>
      </c>
      <c r="AN22" s="73"/>
      <c r="AO22" s="73" t="s">
        <v>9</v>
      </c>
      <c r="AP22" s="73"/>
      <c r="AQ22" s="73"/>
      <c r="AR22" s="73" t="s">
        <v>57</v>
      </c>
      <c r="AS22" s="73" t="s">
        <v>57</v>
      </c>
      <c r="AT22" s="73"/>
      <c r="AU22" s="73"/>
      <c r="AV22" s="73"/>
      <c r="AW22" s="73">
        <v>5</v>
      </c>
      <c r="AX22" s="73"/>
      <c r="AY22" s="73"/>
      <c r="AZ22" s="73"/>
      <c r="BA22" s="73"/>
      <c r="BB22" s="73"/>
      <c r="BC22" s="73"/>
      <c r="BD22" s="73"/>
      <c r="BE22" s="73" t="s">
        <v>54</v>
      </c>
      <c r="BF22" s="73" t="s">
        <v>53</v>
      </c>
      <c r="BG22" s="73"/>
      <c r="BH22" s="73"/>
      <c r="BI22" s="73"/>
      <c r="BJ22" s="73"/>
      <c r="BK22" s="73"/>
      <c r="BL22" s="73"/>
      <c r="BM22" s="73"/>
      <c r="BN22" s="73"/>
      <c r="BO22" s="73"/>
      <c r="BP22" s="73"/>
      <c r="BQ22" s="73"/>
      <c r="BR22" s="73"/>
      <c r="BS22" s="107">
        <f t="shared" si="2"/>
        <v>1</v>
      </c>
      <c r="BT22" s="73" t="s">
        <v>236</v>
      </c>
      <c r="BU22" s="73" t="s">
        <v>236</v>
      </c>
      <c r="BV22" s="73" t="s">
        <v>118</v>
      </c>
      <c r="BW22" s="73"/>
      <c r="BX22" s="73"/>
      <c r="BY22" s="73"/>
      <c r="BZ22" s="73"/>
      <c r="CA22" s="73"/>
      <c r="CB22" s="73">
        <v>7</v>
      </c>
      <c r="CC22" s="73"/>
      <c r="CD22" s="73"/>
      <c r="CE22" s="73"/>
      <c r="CF22" s="73"/>
      <c r="CG22" s="73">
        <v>0</v>
      </c>
      <c r="CH22" s="73"/>
      <c r="CI22" s="73"/>
      <c r="CJ22" s="73">
        <v>25</v>
      </c>
      <c r="CK22" s="73"/>
      <c r="CL22" s="73"/>
      <c r="CM22" s="73">
        <v>11</v>
      </c>
      <c r="CN22" s="73"/>
      <c r="CO22" s="73"/>
      <c r="CP22" s="73"/>
      <c r="CQ22" s="73"/>
      <c r="CR22" s="73"/>
      <c r="CS22" s="73"/>
      <c r="CT22" s="73"/>
      <c r="CU22" s="73"/>
      <c r="CV22" s="73" t="s">
        <v>53</v>
      </c>
      <c r="CW22" s="73"/>
      <c r="CX22" s="73"/>
      <c r="CY22" s="107">
        <f t="shared" si="3"/>
        <v>1</v>
      </c>
      <c r="CZ22" s="73" t="s">
        <v>53</v>
      </c>
      <c r="DA22" s="73"/>
      <c r="DB22" s="73"/>
      <c r="DC22" s="73"/>
      <c r="DD22" s="73"/>
      <c r="DE22" s="73"/>
      <c r="DF22" s="73"/>
      <c r="DG22" s="73"/>
      <c r="DH22" s="73"/>
      <c r="DI22" s="73"/>
      <c r="DJ22" s="73"/>
      <c r="DK22" s="73"/>
      <c r="DL22" s="73"/>
      <c r="DM22" s="73"/>
      <c r="DN22" s="73"/>
      <c r="DO22" s="73"/>
      <c r="DP22" s="73"/>
      <c r="DQ22" s="73"/>
      <c r="DR22" s="73"/>
      <c r="DS22" s="73"/>
      <c r="DT22" s="73"/>
      <c r="DU22" s="73"/>
      <c r="DV22" s="73"/>
      <c r="DW22" s="73"/>
      <c r="DX22" s="73"/>
      <c r="DY22" s="73"/>
      <c r="DZ22" s="73"/>
      <c r="EA22" s="73"/>
      <c r="EB22" s="73"/>
      <c r="EC22" s="73"/>
      <c r="ED22" s="73"/>
      <c r="EE22" s="107">
        <f t="shared" si="4"/>
        <v>1</v>
      </c>
      <c r="EF22" s="73"/>
      <c r="EG22" s="73"/>
      <c r="EH22" s="73"/>
      <c r="EI22" s="73"/>
      <c r="EJ22" s="73" t="s">
        <v>53</v>
      </c>
      <c r="EK22" s="73"/>
      <c r="EL22" s="73"/>
      <c r="EM22" s="73" t="s">
        <v>53</v>
      </c>
      <c r="EN22" s="73" t="s">
        <v>53</v>
      </c>
      <c r="EO22" s="73"/>
      <c r="EP22" s="73"/>
      <c r="EQ22" s="73"/>
      <c r="ER22" s="73"/>
      <c r="ES22" s="73"/>
      <c r="ET22" s="73" t="s">
        <v>53</v>
      </c>
      <c r="EU22" s="73"/>
      <c r="EV22" s="73"/>
      <c r="EW22" s="73"/>
      <c r="EX22" s="73"/>
      <c r="EY22" s="73"/>
      <c r="EZ22" s="73"/>
      <c r="FA22" s="73"/>
      <c r="FB22" s="73"/>
      <c r="FC22" s="73"/>
      <c r="FD22" s="73"/>
      <c r="FE22" s="73"/>
      <c r="FF22" s="73"/>
      <c r="FG22" s="73"/>
      <c r="FH22" s="73"/>
      <c r="FI22" s="73"/>
      <c r="FJ22" s="73" t="s">
        <v>53</v>
      </c>
      <c r="FK22" s="107">
        <f t="shared" si="5"/>
        <v>5</v>
      </c>
      <c r="FL22" s="73"/>
      <c r="FM22" s="73" t="s">
        <v>53</v>
      </c>
      <c r="FN22" s="73"/>
      <c r="FO22" s="73"/>
      <c r="FP22" s="73" t="s">
        <v>53</v>
      </c>
      <c r="FQ22" s="73"/>
      <c r="FR22" s="73"/>
      <c r="FS22" s="73"/>
      <c r="FT22" s="73"/>
      <c r="FU22" s="73"/>
      <c r="FV22" s="73"/>
      <c r="FW22" s="73"/>
      <c r="FX22" s="73"/>
      <c r="FY22" s="73" t="s">
        <v>53</v>
      </c>
      <c r="FZ22" s="73"/>
      <c r="GA22" s="73"/>
      <c r="GB22" s="73"/>
      <c r="GC22" s="73"/>
      <c r="GD22" s="73"/>
      <c r="GE22" s="73"/>
      <c r="GF22" s="73"/>
      <c r="GG22" s="73"/>
      <c r="GH22" s="73"/>
      <c r="GI22" s="73"/>
      <c r="GJ22" s="73"/>
      <c r="GK22" s="73"/>
      <c r="GL22" s="73">
        <v>2</v>
      </c>
      <c r="GM22" s="73"/>
      <c r="GN22" s="73"/>
      <c r="GO22" s="73"/>
      <c r="GP22" s="73"/>
      <c r="GQ22" s="107">
        <f t="shared" si="6"/>
        <v>3</v>
      </c>
      <c r="GR22" s="73"/>
      <c r="GS22" s="73"/>
      <c r="GT22" s="73"/>
      <c r="GU22" s="73" t="s">
        <v>53</v>
      </c>
      <c r="GV22" s="73"/>
      <c r="GW22" s="73"/>
      <c r="GX22" s="73"/>
      <c r="GY22" s="73"/>
      <c r="GZ22" s="73"/>
      <c r="HA22" s="73"/>
      <c r="HB22" s="73"/>
      <c r="HC22" s="73"/>
      <c r="HD22" s="73"/>
      <c r="HE22" s="73"/>
      <c r="HF22" s="73" t="s">
        <v>53</v>
      </c>
      <c r="HG22" s="73"/>
      <c r="HH22" s="73"/>
      <c r="HI22" s="73"/>
      <c r="HJ22" s="73"/>
      <c r="HK22" s="73"/>
      <c r="HL22" s="73"/>
      <c r="HM22" s="73"/>
      <c r="HN22" s="73"/>
      <c r="HO22" s="73"/>
      <c r="HP22" s="73"/>
      <c r="HQ22" s="73"/>
      <c r="HR22" s="73"/>
      <c r="HS22" s="73"/>
      <c r="HT22" s="73"/>
      <c r="HU22" s="73"/>
      <c r="HV22" s="73"/>
      <c r="HW22" s="107">
        <f t="shared" si="7"/>
        <v>2</v>
      </c>
      <c r="HX22" s="73"/>
      <c r="HY22" s="73"/>
      <c r="HZ22" s="73" t="s">
        <v>53</v>
      </c>
      <c r="IA22" s="73"/>
      <c r="IB22" s="73"/>
      <c r="IC22" s="73"/>
      <c r="ID22" s="73"/>
      <c r="IE22" s="73"/>
      <c r="IF22" s="73"/>
      <c r="IG22" s="73"/>
      <c r="IH22" s="73"/>
      <c r="II22" s="73"/>
      <c r="IJ22" s="73"/>
      <c r="IK22" s="73"/>
      <c r="IL22" s="73" t="s">
        <v>53</v>
      </c>
      <c r="IM22" s="73"/>
      <c r="IN22" s="73"/>
      <c r="IO22" s="73"/>
      <c r="IP22" s="73"/>
      <c r="IQ22" s="73"/>
      <c r="IR22" s="73"/>
      <c r="IS22" s="73" t="s">
        <v>53</v>
      </c>
      <c r="IT22" s="73"/>
      <c r="IU22" s="73"/>
      <c r="IV22" s="73"/>
      <c r="IW22" s="73" t="s">
        <v>53</v>
      </c>
      <c r="IX22" s="73"/>
      <c r="IY22" s="73"/>
      <c r="IZ22" s="73"/>
      <c r="JA22" s="73"/>
      <c r="JB22" s="107">
        <f t="shared" si="8"/>
        <v>4</v>
      </c>
      <c r="JC22" s="73"/>
      <c r="JD22" s="73"/>
      <c r="JE22" s="73"/>
      <c r="JF22" s="73"/>
      <c r="JG22" s="73"/>
      <c r="JH22" s="73"/>
      <c r="JI22" s="73"/>
      <c r="JJ22" s="73"/>
      <c r="JK22" s="73"/>
      <c r="JL22" s="73"/>
      <c r="JM22" s="73"/>
      <c r="JN22" s="73"/>
      <c r="JO22" s="73"/>
      <c r="JP22" s="73"/>
      <c r="JQ22" s="73"/>
      <c r="JR22" s="73"/>
      <c r="JS22" s="73"/>
      <c r="JT22" s="73"/>
      <c r="JU22" s="73"/>
      <c r="JV22" s="73"/>
      <c r="JW22" s="73"/>
      <c r="JX22" s="73"/>
      <c r="JY22" s="73"/>
      <c r="JZ22" s="73"/>
      <c r="KA22" s="73"/>
      <c r="KB22" s="73"/>
      <c r="KC22" s="73"/>
      <c r="KD22" s="73"/>
      <c r="KE22" s="73"/>
      <c r="KF22" s="73"/>
      <c r="KG22" s="73"/>
      <c r="KH22" s="107">
        <f t="shared" si="9"/>
        <v>0</v>
      </c>
    </row>
    <row r="23" spans="1:294" s="49" customFormat="1" x14ac:dyDescent="0.35">
      <c r="A23" s="73">
        <f t="shared" si="10"/>
        <v>20</v>
      </c>
      <c r="B23" s="172" t="s">
        <v>58</v>
      </c>
      <c r="C23" s="49" t="s">
        <v>509</v>
      </c>
      <c r="D23" s="73"/>
      <c r="E23" s="73"/>
      <c r="F23" s="73"/>
      <c r="G23" s="53">
        <f t="shared" si="0"/>
        <v>0</v>
      </c>
      <c r="H23" s="73"/>
      <c r="I23" s="73"/>
      <c r="K23" s="73"/>
      <c r="L23" s="73"/>
      <c r="M23" s="73"/>
      <c r="R23" s="73"/>
      <c r="S23" s="73"/>
      <c r="T23" s="73"/>
      <c r="U23" s="73"/>
      <c r="Y23" s="73"/>
      <c r="Z23" s="73"/>
      <c r="AA23" s="73"/>
      <c r="AB23" s="73"/>
      <c r="AC23" s="73"/>
      <c r="AD23" s="73"/>
      <c r="AE23" s="73"/>
      <c r="AF23" s="73"/>
      <c r="AG23" s="73"/>
      <c r="AH23" s="73"/>
      <c r="AI23" s="73"/>
      <c r="AJ23" s="73"/>
      <c r="AK23" s="73"/>
      <c r="AL23" s="73"/>
      <c r="AM23" s="107">
        <f t="shared" si="1"/>
        <v>0</v>
      </c>
      <c r="AN23" s="73"/>
      <c r="AO23" s="73" t="s">
        <v>9</v>
      </c>
      <c r="AP23" s="73"/>
      <c r="AQ23" s="73"/>
      <c r="AR23" s="73" t="s">
        <v>57</v>
      </c>
      <c r="AS23" s="73" t="s">
        <v>57</v>
      </c>
      <c r="AT23" s="73"/>
      <c r="AU23" s="73"/>
      <c r="AV23" s="73" t="s">
        <v>53</v>
      </c>
      <c r="AW23" s="73"/>
      <c r="AX23" s="73"/>
      <c r="AY23" s="73"/>
      <c r="AZ23" s="73"/>
      <c r="BA23" s="73"/>
      <c r="BB23" s="73"/>
      <c r="BC23" s="73"/>
      <c r="BD23" s="73"/>
      <c r="BE23" s="73"/>
      <c r="BF23" s="73"/>
      <c r="BG23" s="73"/>
      <c r="BH23" s="73"/>
      <c r="BI23" s="73"/>
      <c r="BJ23" s="73"/>
      <c r="BK23" s="73"/>
      <c r="BL23" s="73"/>
      <c r="BM23" s="73"/>
      <c r="BN23" s="73"/>
      <c r="BO23" s="73"/>
      <c r="BP23" s="73"/>
      <c r="BQ23" s="73"/>
      <c r="BR23" s="73"/>
      <c r="BS23" s="107">
        <f t="shared" si="2"/>
        <v>1</v>
      </c>
      <c r="BT23" s="73" t="s">
        <v>236</v>
      </c>
      <c r="BU23" s="73" t="s">
        <v>236</v>
      </c>
      <c r="BV23" s="73" t="s">
        <v>118</v>
      </c>
      <c r="BW23" s="73"/>
      <c r="BX23" s="73"/>
      <c r="BY23" s="73"/>
      <c r="BZ23" s="73"/>
      <c r="CA23" s="73"/>
      <c r="CB23" s="73">
        <v>2</v>
      </c>
      <c r="CC23" s="73"/>
      <c r="CD23" s="73"/>
      <c r="CE23" s="73"/>
      <c r="CF23" s="73"/>
      <c r="CG23" s="73">
        <v>1</v>
      </c>
      <c r="CH23" s="73"/>
      <c r="CI23" s="73"/>
      <c r="CJ23" s="73">
        <v>30</v>
      </c>
      <c r="CK23" s="73"/>
      <c r="CL23" s="73"/>
      <c r="CM23" s="73">
        <v>7</v>
      </c>
      <c r="CN23" s="73"/>
      <c r="CO23" s="73"/>
      <c r="CP23" s="73"/>
      <c r="CQ23" s="73"/>
      <c r="CR23" s="73"/>
      <c r="CS23" s="73"/>
      <c r="CT23" s="73"/>
      <c r="CU23" s="73"/>
      <c r="CV23" s="73"/>
      <c r="CW23" s="73"/>
      <c r="CX23" s="73"/>
      <c r="CY23" s="107">
        <f t="shared" si="3"/>
        <v>0</v>
      </c>
      <c r="CZ23" s="73"/>
      <c r="DA23" s="73"/>
      <c r="DB23" s="73"/>
      <c r="DC23" s="73"/>
      <c r="DD23" s="73"/>
      <c r="DE23" s="73"/>
      <c r="DF23" s="73"/>
      <c r="DG23" s="73"/>
      <c r="DH23" s="73"/>
      <c r="DI23" s="73"/>
      <c r="DJ23" s="73"/>
      <c r="DK23" s="73"/>
      <c r="DL23" s="73"/>
      <c r="DM23" s="73"/>
      <c r="DN23" s="73"/>
      <c r="DO23" s="73"/>
      <c r="DP23" s="73"/>
      <c r="DQ23" s="73"/>
      <c r="DR23" s="73"/>
      <c r="DS23" s="73"/>
      <c r="DT23" s="73"/>
      <c r="DU23" s="73"/>
      <c r="DV23" s="73"/>
      <c r="DW23" s="73"/>
      <c r="DX23" s="73"/>
      <c r="DY23" s="73"/>
      <c r="DZ23" s="73"/>
      <c r="EA23" s="73"/>
      <c r="EB23" s="73"/>
      <c r="EC23" s="73"/>
      <c r="ED23" s="73"/>
      <c r="EE23" s="107">
        <f t="shared" si="4"/>
        <v>0</v>
      </c>
      <c r="EF23" s="73"/>
      <c r="EG23" s="73"/>
      <c r="EH23" s="73"/>
      <c r="EI23" s="73"/>
      <c r="EJ23" s="73"/>
      <c r="EK23" s="73"/>
      <c r="EL23" s="73"/>
      <c r="EM23" s="73"/>
      <c r="EN23" s="73"/>
      <c r="EO23" s="73"/>
      <c r="EP23" s="73"/>
      <c r="EQ23" s="73"/>
      <c r="ER23" s="73"/>
      <c r="ES23" s="73"/>
      <c r="ET23" s="73"/>
      <c r="EU23" s="73"/>
      <c r="EV23" s="73"/>
      <c r="EW23" s="73"/>
      <c r="EX23" s="73"/>
      <c r="EY23" s="73"/>
      <c r="EZ23" s="73"/>
      <c r="FA23" s="73"/>
      <c r="FB23" s="73"/>
      <c r="FC23" s="73"/>
      <c r="FD23" s="73"/>
      <c r="FE23" s="73"/>
      <c r="FF23" s="73"/>
      <c r="FG23" s="73"/>
      <c r="FH23" s="73"/>
      <c r="FI23" s="73"/>
      <c r="FJ23" s="73"/>
      <c r="FK23" s="107">
        <f t="shared" si="5"/>
        <v>0</v>
      </c>
      <c r="FL23" s="73"/>
      <c r="FM23" s="73"/>
      <c r="FN23" s="73"/>
      <c r="FO23" s="73"/>
      <c r="FP23" s="73"/>
      <c r="FQ23" s="73"/>
      <c r="FR23" s="73"/>
      <c r="FS23" s="73"/>
      <c r="FT23" s="73"/>
      <c r="FU23" s="73"/>
      <c r="FV23" s="73"/>
      <c r="FW23" s="73"/>
      <c r="FX23" s="73"/>
      <c r="FY23" s="73">
        <v>3</v>
      </c>
      <c r="FZ23" s="73"/>
      <c r="GA23" s="73"/>
      <c r="GB23" s="73"/>
      <c r="GC23" s="73"/>
      <c r="GD23" s="73"/>
      <c r="GE23" s="73"/>
      <c r="GF23" s="73"/>
      <c r="GG23" s="73"/>
      <c r="GH23" s="73"/>
      <c r="GI23" s="73"/>
      <c r="GJ23" s="73"/>
      <c r="GK23" s="73"/>
      <c r="GL23" s="73">
        <v>0</v>
      </c>
      <c r="GM23" s="73"/>
      <c r="GN23" s="73"/>
      <c r="GO23" s="73"/>
      <c r="GP23" s="73"/>
      <c r="GQ23" s="107">
        <f t="shared" si="6"/>
        <v>0</v>
      </c>
      <c r="GR23" s="73"/>
      <c r="GS23" s="73"/>
      <c r="GT23" s="73"/>
      <c r="GU23" s="73"/>
      <c r="GV23" s="73"/>
      <c r="GW23" s="73"/>
      <c r="GX23" s="73"/>
      <c r="GY23" s="73"/>
      <c r="GZ23" s="73"/>
      <c r="HA23" s="73"/>
      <c r="HB23" s="73"/>
      <c r="HC23" s="73"/>
      <c r="HD23" s="73"/>
      <c r="HE23" s="73"/>
      <c r="HF23" s="73"/>
      <c r="HG23" s="73"/>
      <c r="HH23" s="73"/>
      <c r="HI23" s="73"/>
      <c r="HJ23" s="73"/>
      <c r="HK23" s="73"/>
      <c r="HL23" s="73"/>
      <c r="HM23" s="73"/>
      <c r="HN23" s="73"/>
      <c r="HO23" s="73"/>
      <c r="HP23" s="73"/>
      <c r="HQ23" s="73"/>
      <c r="HR23" s="73"/>
      <c r="HS23" s="73"/>
      <c r="HT23" s="73"/>
      <c r="HU23" s="73"/>
      <c r="HV23" s="73"/>
      <c r="HW23" s="107">
        <f t="shared" si="7"/>
        <v>0</v>
      </c>
      <c r="HX23" s="73"/>
      <c r="HY23" s="73"/>
      <c r="HZ23" s="73"/>
      <c r="IA23" s="73"/>
      <c r="IB23" s="73"/>
      <c r="IC23" s="73"/>
      <c r="ID23" s="73"/>
      <c r="IE23" s="73"/>
      <c r="IF23" s="73"/>
      <c r="IG23" s="73"/>
      <c r="IH23" s="73"/>
      <c r="II23" s="73"/>
      <c r="IJ23" s="73"/>
      <c r="IK23" s="73"/>
      <c r="IL23" s="73"/>
      <c r="IM23" s="73"/>
      <c r="IN23" s="73"/>
      <c r="IO23" s="73"/>
      <c r="IP23" s="73"/>
      <c r="IQ23" s="73"/>
      <c r="IR23" s="73"/>
      <c r="IS23" s="73"/>
      <c r="IT23" s="73"/>
      <c r="IU23" s="73" t="s">
        <v>256</v>
      </c>
      <c r="IV23" s="73"/>
      <c r="IW23" s="73" t="s">
        <v>53</v>
      </c>
      <c r="IX23" s="73"/>
      <c r="IY23" s="73"/>
      <c r="IZ23" s="73"/>
      <c r="JA23" s="73"/>
      <c r="JB23" s="107">
        <f t="shared" si="8"/>
        <v>1</v>
      </c>
      <c r="JC23" s="73"/>
      <c r="JD23" s="73"/>
      <c r="JE23" s="73"/>
      <c r="JF23" s="73"/>
      <c r="JG23" s="73"/>
      <c r="JH23" s="73"/>
      <c r="JI23" s="73"/>
      <c r="JJ23" s="73"/>
      <c r="JK23" s="73"/>
      <c r="JL23" s="73"/>
      <c r="JM23" s="73"/>
      <c r="JN23" s="73"/>
      <c r="JO23" s="73"/>
      <c r="JP23" s="73"/>
      <c r="JQ23" s="73"/>
      <c r="JR23" s="73"/>
      <c r="JS23" s="73"/>
      <c r="JT23" s="73"/>
      <c r="JU23" s="73"/>
      <c r="JV23" s="73"/>
      <c r="JW23" s="73"/>
      <c r="JX23" s="73"/>
      <c r="JY23" s="73"/>
      <c r="JZ23" s="73"/>
      <c r="KA23" s="73"/>
      <c r="KB23" s="73"/>
      <c r="KC23" s="73"/>
      <c r="KD23" s="73"/>
      <c r="KE23" s="73"/>
      <c r="KF23" s="73"/>
      <c r="KG23" s="73"/>
      <c r="KH23" s="107">
        <f t="shared" si="9"/>
        <v>0</v>
      </c>
    </row>
    <row r="24" spans="1:294" s="23" customFormat="1" ht="15" thickBot="1" x14ac:dyDescent="0.4">
      <c r="A24" s="216">
        <f t="shared" si="10"/>
        <v>21</v>
      </c>
      <c r="B24" s="173" t="s">
        <v>58</v>
      </c>
      <c r="C24" s="23" t="s">
        <v>534</v>
      </c>
      <c r="D24" s="75"/>
      <c r="E24" s="75" t="s">
        <v>53</v>
      </c>
      <c r="F24" s="75"/>
      <c r="G24" s="147">
        <f t="shared" si="0"/>
        <v>0</v>
      </c>
      <c r="H24" s="75"/>
      <c r="I24" s="75" t="s">
        <v>53</v>
      </c>
      <c r="K24" s="75"/>
      <c r="L24" s="75"/>
      <c r="M24" s="75"/>
      <c r="R24" s="75"/>
      <c r="S24" s="75"/>
      <c r="T24" s="75"/>
      <c r="U24" s="75"/>
      <c r="Y24" s="75"/>
      <c r="Z24" s="75"/>
      <c r="AA24" s="75"/>
      <c r="AB24" s="75"/>
      <c r="AC24" s="75"/>
      <c r="AD24" s="75"/>
      <c r="AE24" s="75"/>
      <c r="AF24" s="75"/>
      <c r="AG24" s="75"/>
      <c r="AH24" s="75"/>
      <c r="AI24" s="75"/>
      <c r="AJ24" s="75"/>
      <c r="AK24" s="75"/>
      <c r="AL24" s="75"/>
      <c r="AM24" s="148">
        <f t="shared" si="1"/>
        <v>1</v>
      </c>
      <c r="AN24" s="75"/>
      <c r="AO24" s="75" t="s">
        <v>233</v>
      </c>
      <c r="AP24" s="75"/>
      <c r="AQ24" s="75"/>
      <c r="AR24" s="75" t="s">
        <v>57</v>
      </c>
      <c r="AS24" s="75" t="s">
        <v>57</v>
      </c>
      <c r="AT24" s="75"/>
      <c r="AU24" s="75"/>
      <c r="AV24" s="75"/>
      <c r="AW24" s="75"/>
      <c r="AX24" s="75"/>
      <c r="AY24" s="75" t="s">
        <v>53</v>
      </c>
      <c r="AZ24" s="75"/>
      <c r="BA24" s="75"/>
      <c r="BB24" s="75"/>
      <c r="BC24" s="75"/>
      <c r="BD24" s="75"/>
      <c r="BE24" s="75"/>
      <c r="BF24" s="75"/>
      <c r="BG24" s="75"/>
      <c r="BH24" s="75"/>
      <c r="BI24" s="75"/>
      <c r="BJ24" s="75"/>
      <c r="BK24" s="75"/>
      <c r="BL24" s="75"/>
      <c r="BM24" s="75"/>
      <c r="BN24" s="75"/>
      <c r="BO24" s="75"/>
      <c r="BP24" s="75"/>
      <c r="BQ24" s="75"/>
      <c r="BR24" s="75"/>
      <c r="BS24" s="148">
        <f t="shared" si="2"/>
        <v>2</v>
      </c>
      <c r="BT24" s="75" t="s">
        <v>236</v>
      </c>
      <c r="BU24" s="75" t="s">
        <v>236</v>
      </c>
      <c r="BV24" s="75" t="s">
        <v>118</v>
      </c>
      <c r="BW24" s="75"/>
      <c r="BX24" s="75"/>
      <c r="BY24" s="75"/>
      <c r="BZ24" s="75"/>
      <c r="CA24" s="75"/>
      <c r="CB24" s="75">
        <v>4</v>
      </c>
      <c r="CC24" s="75"/>
      <c r="CD24" s="75"/>
      <c r="CE24" s="75"/>
      <c r="CF24" s="75" t="s">
        <v>54</v>
      </c>
      <c r="CG24" s="75" t="s">
        <v>53</v>
      </c>
      <c r="CH24" s="75"/>
      <c r="CI24" s="75"/>
      <c r="CJ24" s="75" t="s">
        <v>53</v>
      </c>
      <c r="CK24" s="75"/>
      <c r="CL24" s="75"/>
      <c r="CM24" s="75" t="s">
        <v>53</v>
      </c>
      <c r="CN24" s="75"/>
      <c r="CO24" s="75" t="s">
        <v>53</v>
      </c>
      <c r="CP24" s="75"/>
      <c r="CQ24" s="75"/>
      <c r="CR24" s="75"/>
      <c r="CS24" s="75"/>
      <c r="CT24" s="75"/>
      <c r="CU24" s="75"/>
      <c r="CV24" s="75" t="s">
        <v>53</v>
      </c>
      <c r="CW24" s="75"/>
      <c r="CX24" s="75"/>
      <c r="CY24" s="148">
        <f t="shared" si="3"/>
        <v>5</v>
      </c>
      <c r="CZ24" s="75" t="s">
        <v>53</v>
      </c>
      <c r="DA24" s="75"/>
      <c r="DB24" s="75"/>
      <c r="DC24" s="75"/>
      <c r="DD24" s="75"/>
      <c r="DE24" s="75"/>
      <c r="DF24" s="75"/>
      <c r="DG24" s="75"/>
      <c r="DH24" s="75"/>
      <c r="DI24" s="75"/>
      <c r="DJ24" s="75" t="s">
        <v>53</v>
      </c>
      <c r="DK24" s="75"/>
      <c r="DL24" s="75"/>
      <c r="DM24" s="75"/>
      <c r="DN24" s="75"/>
      <c r="DO24" s="75"/>
      <c r="DP24" s="75"/>
      <c r="DQ24" s="75"/>
      <c r="DR24" s="75"/>
      <c r="DS24" s="75"/>
      <c r="DT24" s="75"/>
      <c r="DU24" s="75"/>
      <c r="DV24" s="75"/>
      <c r="DW24" s="75"/>
      <c r="DX24" s="75"/>
      <c r="DY24" s="75"/>
      <c r="DZ24" s="75"/>
      <c r="EA24" s="75"/>
      <c r="EB24" s="75"/>
      <c r="EC24" s="75"/>
      <c r="ED24" s="75"/>
      <c r="EE24" s="148">
        <f t="shared" si="4"/>
        <v>2</v>
      </c>
      <c r="EF24" s="75"/>
      <c r="EG24" s="75"/>
      <c r="EH24" s="75" t="s">
        <v>53</v>
      </c>
      <c r="EI24" s="75" t="s">
        <v>53</v>
      </c>
      <c r="EJ24" s="75" t="s">
        <v>53</v>
      </c>
      <c r="EK24" s="75"/>
      <c r="EL24" s="75"/>
      <c r="EM24" s="75"/>
      <c r="EN24" s="75"/>
      <c r="EO24" s="75"/>
      <c r="EP24" s="75"/>
      <c r="EQ24" s="75"/>
      <c r="ER24" s="75"/>
      <c r="ES24" s="75"/>
      <c r="ET24" s="75"/>
      <c r="EU24" s="75"/>
      <c r="EV24" s="75"/>
      <c r="EW24" s="75"/>
      <c r="EX24" s="75"/>
      <c r="EY24" s="75"/>
      <c r="EZ24" s="75"/>
      <c r="FA24" s="75"/>
      <c r="FB24" s="75"/>
      <c r="FC24" s="75"/>
      <c r="FD24" s="75"/>
      <c r="FE24" s="75"/>
      <c r="FF24" s="75"/>
      <c r="FG24" s="75"/>
      <c r="FH24" s="75"/>
      <c r="FI24" s="75"/>
      <c r="FJ24" s="75"/>
      <c r="FK24" s="148">
        <f t="shared" si="5"/>
        <v>3</v>
      </c>
      <c r="FL24" s="75"/>
      <c r="FM24" s="75" t="s">
        <v>53</v>
      </c>
      <c r="FN24" s="75"/>
      <c r="FO24" s="75"/>
      <c r="FP24" s="75"/>
      <c r="FQ24" s="75"/>
      <c r="FR24" s="75"/>
      <c r="FS24" s="75"/>
      <c r="FT24" s="75"/>
      <c r="FU24" s="75"/>
      <c r="FV24" s="75"/>
      <c r="FW24" s="75"/>
      <c r="FX24" s="75"/>
      <c r="FY24" s="75" t="s">
        <v>53</v>
      </c>
      <c r="FZ24" s="75"/>
      <c r="GA24" s="75"/>
      <c r="GB24" s="75"/>
      <c r="GC24" s="75"/>
      <c r="GD24" s="75"/>
      <c r="GE24" s="75"/>
      <c r="GF24" s="75"/>
      <c r="GG24" s="75"/>
      <c r="GH24" s="75"/>
      <c r="GI24" s="75"/>
      <c r="GJ24" s="75"/>
      <c r="GK24" s="75"/>
      <c r="GL24" s="75">
        <v>1</v>
      </c>
      <c r="GM24" s="75"/>
      <c r="GN24" s="75"/>
      <c r="GO24" s="75"/>
      <c r="GP24" s="75"/>
      <c r="GQ24" s="148">
        <f t="shared" si="6"/>
        <v>2</v>
      </c>
      <c r="GR24" s="75"/>
      <c r="GS24" s="75"/>
      <c r="GT24" s="75"/>
      <c r="GU24" s="75"/>
      <c r="GV24" s="75"/>
      <c r="GW24" s="75"/>
      <c r="GX24" s="75"/>
      <c r="GY24" s="75" t="s">
        <v>53</v>
      </c>
      <c r="GZ24" s="75"/>
      <c r="HA24" s="75"/>
      <c r="HB24" s="75"/>
      <c r="HC24" s="75" t="s">
        <v>53</v>
      </c>
      <c r="HD24" s="75"/>
      <c r="HE24" s="75"/>
      <c r="HF24" s="75" t="s">
        <v>53</v>
      </c>
      <c r="HG24" s="75"/>
      <c r="HH24" s="75"/>
      <c r="HI24" s="75"/>
      <c r="HJ24" s="75"/>
      <c r="HK24" s="75"/>
      <c r="HL24" s="75"/>
      <c r="HM24" s="75"/>
      <c r="HN24" s="75"/>
      <c r="HO24" s="75"/>
      <c r="HP24" s="75"/>
      <c r="HQ24" s="75"/>
      <c r="HR24" s="75"/>
      <c r="HS24" s="75"/>
      <c r="HT24" s="75"/>
      <c r="HU24" s="75"/>
      <c r="HV24" s="75"/>
      <c r="HW24" s="148">
        <f t="shared" si="7"/>
        <v>3</v>
      </c>
      <c r="HX24" s="75"/>
      <c r="HY24" s="75"/>
      <c r="HZ24" s="75" t="s">
        <v>53</v>
      </c>
      <c r="IA24" s="75" t="s">
        <v>53</v>
      </c>
      <c r="IB24" s="75"/>
      <c r="IC24" s="75"/>
      <c r="ID24" s="75"/>
      <c r="IE24" s="75"/>
      <c r="IF24" s="75"/>
      <c r="IG24" s="75"/>
      <c r="IH24" s="75"/>
      <c r="II24" s="75"/>
      <c r="IJ24" s="75"/>
      <c r="IK24" s="75"/>
      <c r="IL24" s="75" t="s">
        <v>53</v>
      </c>
      <c r="IM24" s="75"/>
      <c r="IN24" s="75"/>
      <c r="IO24" s="75" t="s">
        <v>53</v>
      </c>
      <c r="IP24" s="75" t="s">
        <v>53</v>
      </c>
      <c r="IQ24" s="75"/>
      <c r="IR24" s="75"/>
      <c r="IS24" s="75" t="s">
        <v>53</v>
      </c>
      <c r="IT24" s="75"/>
      <c r="IU24" s="75" t="s">
        <v>53</v>
      </c>
      <c r="IV24" s="75" t="s">
        <v>53</v>
      </c>
      <c r="IW24" s="75"/>
      <c r="IX24" s="75"/>
      <c r="IY24" s="75"/>
      <c r="IZ24" s="75"/>
      <c r="JA24" s="75"/>
      <c r="JB24" s="148">
        <f t="shared" si="8"/>
        <v>8</v>
      </c>
      <c r="JC24" s="75"/>
      <c r="JD24" s="75"/>
      <c r="JE24" s="75"/>
      <c r="JF24" s="75"/>
      <c r="JG24" s="75"/>
      <c r="JH24" s="75" t="s">
        <v>53</v>
      </c>
      <c r="JI24" s="75"/>
      <c r="JJ24" s="75"/>
      <c r="JK24" s="75"/>
      <c r="JL24" s="75"/>
      <c r="JM24" s="75"/>
      <c r="JN24" s="75"/>
      <c r="JO24" s="75"/>
      <c r="JP24" s="75"/>
      <c r="JQ24" s="75"/>
      <c r="JR24" s="75"/>
      <c r="JS24" s="75"/>
      <c r="JT24" s="75"/>
      <c r="JU24" s="75"/>
      <c r="JV24" s="75"/>
      <c r="JW24" s="75"/>
      <c r="JX24" s="75"/>
      <c r="JY24" s="75"/>
      <c r="JZ24" s="75"/>
      <c r="KA24" s="75"/>
      <c r="KB24" s="75"/>
      <c r="KC24" s="75"/>
      <c r="KD24" s="75"/>
      <c r="KE24" s="75"/>
      <c r="KF24" s="75"/>
      <c r="KG24" s="75"/>
      <c r="KH24" s="148">
        <f t="shared" si="9"/>
        <v>1</v>
      </c>
    </row>
    <row r="25" spans="1:294" s="49" customFormat="1" x14ac:dyDescent="0.35">
      <c r="A25" s="73">
        <f t="shared" si="10"/>
        <v>22</v>
      </c>
      <c r="B25" s="172" t="s">
        <v>62</v>
      </c>
      <c r="C25" s="49" t="s">
        <v>516</v>
      </c>
      <c r="D25" s="73"/>
      <c r="E25" s="73"/>
      <c r="F25" s="73"/>
      <c r="G25" s="53">
        <f t="shared" si="0"/>
        <v>0</v>
      </c>
      <c r="H25" s="73"/>
      <c r="I25" s="73"/>
      <c r="K25" s="73"/>
      <c r="L25" s="11"/>
      <c r="M25" s="73"/>
      <c r="R25" s="73"/>
      <c r="S25" s="73"/>
      <c r="T25" s="73"/>
      <c r="U25" s="73"/>
      <c r="Y25" s="11"/>
      <c r="Z25" s="73"/>
      <c r="AA25" s="73"/>
      <c r="AB25" s="73"/>
      <c r="AC25" s="73"/>
      <c r="AD25" s="73"/>
      <c r="AE25" s="73"/>
      <c r="AF25" s="73"/>
      <c r="AG25" s="73"/>
      <c r="AH25" s="73"/>
      <c r="AI25" s="73"/>
      <c r="AJ25" s="73"/>
      <c r="AK25" s="73"/>
      <c r="AL25" s="73"/>
      <c r="AM25" s="107">
        <f t="shared" si="1"/>
        <v>0</v>
      </c>
      <c r="AN25" s="73"/>
      <c r="AO25" s="73" t="s">
        <v>9</v>
      </c>
      <c r="AP25" s="73"/>
      <c r="AQ25" s="73"/>
      <c r="AR25" s="73" t="s">
        <v>57</v>
      </c>
      <c r="AS25" s="73" t="s">
        <v>57</v>
      </c>
      <c r="AT25" s="73"/>
      <c r="AU25" s="73"/>
      <c r="AV25" s="73"/>
      <c r="AW25" s="73"/>
      <c r="AX25" s="73"/>
      <c r="AY25" s="73"/>
      <c r="AZ25" s="73"/>
      <c r="BA25" s="73"/>
      <c r="BB25" s="73"/>
      <c r="BC25" s="73"/>
      <c r="BD25" s="73" t="s">
        <v>53</v>
      </c>
      <c r="BE25" s="73" t="s">
        <v>54</v>
      </c>
      <c r="BF25" s="73"/>
      <c r="BG25" s="73"/>
      <c r="BH25" s="73"/>
      <c r="BI25" s="73"/>
      <c r="BJ25" s="73"/>
      <c r="BK25" s="73"/>
      <c r="BL25" s="73"/>
      <c r="BM25" s="73"/>
      <c r="BN25" s="73"/>
      <c r="BO25" s="73"/>
      <c r="BP25" s="73"/>
      <c r="BQ25" s="73"/>
      <c r="BR25" s="73"/>
      <c r="BS25" s="107">
        <f t="shared" si="2"/>
        <v>1</v>
      </c>
      <c r="BT25" s="73" t="s">
        <v>236</v>
      </c>
      <c r="BU25" s="73" t="s">
        <v>236</v>
      </c>
      <c r="BV25" s="73" t="s">
        <v>118</v>
      </c>
      <c r="BW25" s="73"/>
      <c r="BX25" s="73"/>
      <c r="BY25" s="73"/>
      <c r="BZ25" s="73" t="s">
        <v>53</v>
      </c>
      <c r="CA25" s="73"/>
      <c r="CB25" s="73">
        <v>4</v>
      </c>
      <c r="CC25" s="73"/>
      <c r="CD25" s="73"/>
      <c r="CE25" s="73"/>
      <c r="CF25" s="73"/>
      <c r="CG25" s="73">
        <v>1</v>
      </c>
      <c r="CH25" s="73" t="s">
        <v>53</v>
      </c>
      <c r="CI25" s="73"/>
      <c r="CJ25" s="73" t="s">
        <v>53</v>
      </c>
      <c r="CK25" s="73"/>
      <c r="CL25" s="73"/>
      <c r="CM25" s="73" t="s">
        <v>53</v>
      </c>
      <c r="CN25" s="73" t="s">
        <v>53</v>
      </c>
      <c r="CO25" s="73"/>
      <c r="CP25" s="73"/>
      <c r="CQ25" s="73"/>
      <c r="CR25" s="73"/>
      <c r="CS25" s="73"/>
      <c r="CT25" s="73"/>
      <c r="CU25" s="73"/>
      <c r="CV25" s="73"/>
      <c r="CW25" s="73"/>
      <c r="CX25" s="73"/>
      <c r="CY25" s="107">
        <f t="shared" si="3"/>
        <v>5</v>
      </c>
      <c r="CZ25" s="73" t="s">
        <v>53</v>
      </c>
      <c r="DA25" s="73"/>
      <c r="DB25" s="73"/>
      <c r="DC25" s="73"/>
      <c r="DD25" s="73" t="s">
        <v>54</v>
      </c>
      <c r="DE25" s="73"/>
      <c r="DF25" s="73"/>
      <c r="DG25" s="73"/>
      <c r="DH25" s="73"/>
      <c r="DI25" s="73"/>
      <c r="DJ25" s="73" t="s">
        <v>53</v>
      </c>
      <c r="DK25" s="73"/>
      <c r="DL25" s="73"/>
      <c r="DM25" s="73"/>
      <c r="DN25" s="73"/>
      <c r="DO25" s="73"/>
      <c r="DP25" s="73"/>
      <c r="DQ25" s="73"/>
      <c r="DR25" s="73"/>
      <c r="DS25" s="73"/>
      <c r="DT25" s="73"/>
      <c r="DU25" s="73"/>
      <c r="DV25" s="73"/>
      <c r="DW25" s="73"/>
      <c r="DX25" s="73"/>
      <c r="DY25" s="73"/>
      <c r="DZ25" s="73"/>
      <c r="EA25" s="73"/>
      <c r="EB25" s="73"/>
      <c r="EC25" s="73"/>
      <c r="ED25" s="73"/>
      <c r="EE25" s="107">
        <f t="shared" si="4"/>
        <v>2</v>
      </c>
      <c r="EF25" s="11"/>
      <c r="EG25" s="11"/>
      <c r="EH25" s="11" t="s">
        <v>53</v>
      </c>
      <c r="EI25" s="11" t="s">
        <v>53</v>
      </c>
      <c r="EJ25" s="11" t="s">
        <v>53</v>
      </c>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49">
        <f t="shared" si="5"/>
        <v>3</v>
      </c>
      <c r="FL25" s="11"/>
      <c r="FM25" s="11" t="s">
        <v>53</v>
      </c>
      <c r="FN25" s="11"/>
      <c r="FO25" s="11"/>
      <c r="FP25" s="11"/>
      <c r="FQ25" s="11"/>
      <c r="FR25" s="11" t="s">
        <v>53</v>
      </c>
      <c r="FS25" s="11"/>
      <c r="FT25" s="11"/>
      <c r="FU25" s="11"/>
      <c r="FV25" s="11"/>
      <c r="FW25" s="11"/>
      <c r="FX25" s="11" t="s">
        <v>53</v>
      </c>
      <c r="FY25" s="11">
        <v>2</v>
      </c>
      <c r="FZ25" s="11"/>
      <c r="GA25" s="11"/>
      <c r="GB25" s="11"/>
      <c r="GC25" s="11"/>
      <c r="GD25" s="11"/>
      <c r="GE25" s="11"/>
      <c r="GF25" s="11"/>
      <c r="GG25" s="11"/>
      <c r="GH25" s="11"/>
      <c r="GI25" s="11"/>
      <c r="GJ25" s="11"/>
      <c r="GK25" s="11"/>
      <c r="GL25" s="11">
        <v>1</v>
      </c>
      <c r="GM25" s="11"/>
      <c r="GN25" s="11"/>
      <c r="GO25" s="11"/>
      <c r="GP25" s="11"/>
      <c r="GQ25" s="149">
        <f t="shared" si="6"/>
        <v>3</v>
      </c>
      <c r="GR25" s="11"/>
      <c r="GS25" s="11"/>
      <c r="GT25" s="11"/>
      <c r="GU25" s="11"/>
      <c r="GV25" s="11"/>
      <c r="GW25" s="11"/>
      <c r="GX25" s="11" t="s">
        <v>54</v>
      </c>
      <c r="GY25" s="11" t="s">
        <v>54</v>
      </c>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07">
        <f t="shared" si="7"/>
        <v>0</v>
      </c>
      <c r="HX25" s="11"/>
      <c r="HY25" s="11"/>
      <c r="HZ25" s="11"/>
      <c r="IA25" s="11"/>
      <c r="IB25" s="11"/>
      <c r="IC25" s="11"/>
      <c r="ID25" s="11"/>
      <c r="IE25" s="11"/>
      <c r="IF25" s="11"/>
      <c r="IG25" s="11"/>
      <c r="IH25" s="11"/>
      <c r="II25" s="11"/>
      <c r="IJ25" s="11"/>
      <c r="IK25" s="11"/>
      <c r="IL25" s="11"/>
      <c r="IM25" s="11"/>
      <c r="IN25" s="11"/>
      <c r="IO25" s="11"/>
      <c r="IP25" s="11" t="s">
        <v>53</v>
      </c>
      <c r="IQ25" s="11"/>
      <c r="IR25" s="11"/>
      <c r="IS25" s="11"/>
      <c r="IT25" s="11"/>
      <c r="IU25" s="11"/>
      <c r="IV25" s="11"/>
      <c r="IW25" s="11"/>
      <c r="IX25" s="11"/>
      <c r="IY25" s="11"/>
      <c r="IZ25" s="11"/>
      <c r="JA25" s="11"/>
      <c r="JB25" s="107">
        <f t="shared" si="8"/>
        <v>1</v>
      </c>
      <c r="JC25" s="11"/>
      <c r="JD25" s="11"/>
      <c r="JE25" s="11"/>
      <c r="JF25" s="11"/>
      <c r="JG25" s="11"/>
      <c r="JH25" s="11" t="s">
        <v>53</v>
      </c>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07">
        <f t="shared" si="9"/>
        <v>1</v>
      </c>
    </row>
    <row r="26" spans="1:294" s="49" customFormat="1" x14ac:dyDescent="0.35">
      <c r="A26" s="73">
        <f t="shared" si="10"/>
        <v>23</v>
      </c>
      <c r="B26" s="174" t="s">
        <v>62</v>
      </c>
      <c r="C26" s="4" t="s">
        <v>529</v>
      </c>
      <c r="D26" s="73"/>
      <c r="E26" s="73"/>
      <c r="F26" s="73"/>
      <c r="G26" s="53">
        <f t="shared" si="0"/>
        <v>0</v>
      </c>
      <c r="H26" s="73"/>
      <c r="I26" s="73"/>
      <c r="K26" s="73"/>
      <c r="L26" s="11"/>
      <c r="M26" s="73"/>
      <c r="R26" s="73"/>
      <c r="S26" s="73"/>
      <c r="T26" s="73"/>
      <c r="U26" s="73"/>
      <c r="Y26" s="11"/>
      <c r="Z26" s="73"/>
      <c r="AA26" s="73"/>
      <c r="AB26" s="73"/>
      <c r="AC26" s="73"/>
      <c r="AD26" s="73"/>
      <c r="AE26" s="73"/>
      <c r="AF26" s="73"/>
      <c r="AG26" s="73"/>
      <c r="AH26" s="73"/>
      <c r="AI26" s="73"/>
      <c r="AJ26" s="73"/>
      <c r="AK26" s="73"/>
      <c r="AL26" s="73"/>
      <c r="AM26" s="107">
        <f t="shared" si="1"/>
        <v>0</v>
      </c>
      <c r="AN26" s="73"/>
      <c r="AO26" s="73" t="s">
        <v>54</v>
      </c>
      <c r="AP26" s="73"/>
      <c r="AQ26" s="73"/>
      <c r="AR26" s="73" t="s">
        <v>57</v>
      </c>
      <c r="AS26" s="73" t="s">
        <v>57</v>
      </c>
      <c r="AT26" s="73"/>
      <c r="AU26" s="73"/>
      <c r="AV26" s="73"/>
      <c r="AW26" s="73"/>
      <c r="AX26" s="73"/>
      <c r="AY26" s="73"/>
      <c r="AZ26" s="73"/>
      <c r="BA26" s="73"/>
      <c r="BB26" s="73"/>
      <c r="BC26" s="73"/>
      <c r="BD26" s="73"/>
      <c r="BE26" s="73"/>
      <c r="BF26" s="73"/>
      <c r="BG26" s="73"/>
      <c r="BH26" s="73"/>
      <c r="BI26" s="73"/>
      <c r="BJ26" s="73"/>
      <c r="BK26" s="73"/>
      <c r="BL26" s="73"/>
      <c r="BM26" s="73"/>
      <c r="BN26" s="73"/>
      <c r="BO26" s="73"/>
      <c r="BP26" s="73"/>
      <c r="BQ26" s="73"/>
      <c r="BR26" s="73"/>
      <c r="BS26" s="107">
        <f t="shared" si="2"/>
        <v>0</v>
      </c>
      <c r="BT26" s="73" t="s">
        <v>236</v>
      </c>
      <c r="BU26" s="73" t="s">
        <v>236</v>
      </c>
      <c r="BV26" s="73" t="s">
        <v>118</v>
      </c>
      <c r="BW26" s="73"/>
      <c r="BX26" s="73"/>
      <c r="BY26" s="73"/>
      <c r="BZ26" s="73"/>
      <c r="CA26" s="73"/>
      <c r="CB26" s="73">
        <v>5</v>
      </c>
      <c r="CC26" s="73"/>
      <c r="CD26" s="73"/>
      <c r="CE26" s="73"/>
      <c r="CF26" s="73"/>
      <c r="CG26" s="73">
        <v>5</v>
      </c>
      <c r="CH26" s="73"/>
      <c r="CI26" s="73"/>
      <c r="CJ26" s="73" t="s">
        <v>53</v>
      </c>
      <c r="CK26" s="73"/>
      <c r="CL26" s="73"/>
      <c r="CM26" s="73">
        <v>8</v>
      </c>
      <c r="CN26" s="73"/>
      <c r="CO26" s="73"/>
      <c r="CP26" s="73"/>
      <c r="CQ26" s="73"/>
      <c r="CR26" s="73"/>
      <c r="CS26" s="73"/>
      <c r="CT26" s="73"/>
      <c r="CU26" s="73"/>
      <c r="CV26" s="73"/>
      <c r="CW26" s="73"/>
      <c r="CX26" s="73"/>
      <c r="CY26" s="107">
        <f t="shared" si="3"/>
        <v>1</v>
      </c>
      <c r="CZ26" s="73"/>
      <c r="DA26" s="73"/>
      <c r="DB26" s="73"/>
      <c r="DC26" s="73"/>
      <c r="DD26" s="73"/>
      <c r="DE26" s="73"/>
      <c r="DF26" s="73"/>
      <c r="DG26" s="73"/>
      <c r="DH26" s="73"/>
      <c r="DI26" s="73"/>
      <c r="DJ26" s="73"/>
      <c r="DK26" s="73"/>
      <c r="DL26" s="73"/>
      <c r="DM26" s="73"/>
      <c r="DN26" s="73"/>
      <c r="DO26" s="73"/>
      <c r="DP26" s="73"/>
      <c r="DQ26" s="73"/>
      <c r="DR26" s="73"/>
      <c r="DS26" s="73"/>
      <c r="DT26" s="73"/>
      <c r="DU26" s="73"/>
      <c r="DV26" s="73"/>
      <c r="DW26" s="73"/>
      <c r="DX26" s="73"/>
      <c r="DY26" s="73"/>
      <c r="DZ26" s="73"/>
      <c r="EA26" s="73"/>
      <c r="EB26" s="73"/>
      <c r="EC26" s="73"/>
      <c r="ED26" s="73"/>
      <c r="EE26" s="107">
        <f t="shared" si="4"/>
        <v>0</v>
      </c>
      <c r="EF26" s="73"/>
      <c r="EG26" s="73"/>
      <c r="EH26" s="73" t="s">
        <v>53</v>
      </c>
      <c r="EI26" s="73"/>
      <c r="EJ26" s="73"/>
      <c r="EK26" s="73"/>
      <c r="EL26" s="73"/>
      <c r="EM26" s="73"/>
      <c r="EN26" s="73"/>
      <c r="EO26" s="73"/>
      <c r="EP26" s="73"/>
      <c r="EQ26" s="73"/>
      <c r="ER26" s="73"/>
      <c r="ES26" s="73"/>
      <c r="ET26" s="73" t="s">
        <v>53</v>
      </c>
      <c r="EU26" s="73"/>
      <c r="EV26" s="73"/>
      <c r="EW26" s="73"/>
      <c r="EX26" s="73"/>
      <c r="EY26" s="73"/>
      <c r="EZ26" s="73"/>
      <c r="FA26" s="73"/>
      <c r="FB26" s="73"/>
      <c r="FC26" s="73"/>
      <c r="FD26" s="73"/>
      <c r="FE26" s="73"/>
      <c r="FF26" s="73"/>
      <c r="FG26" s="73"/>
      <c r="FH26" s="73"/>
      <c r="FI26" s="73"/>
      <c r="FJ26" s="73"/>
      <c r="FK26" s="107">
        <f t="shared" si="5"/>
        <v>2</v>
      </c>
      <c r="FL26" s="73"/>
      <c r="FM26" s="73"/>
      <c r="FN26" s="73"/>
      <c r="FO26" s="73"/>
      <c r="FP26" s="73"/>
      <c r="FQ26" s="73"/>
      <c r="FR26" s="73"/>
      <c r="FS26" s="73"/>
      <c r="FT26" s="73"/>
      <c r="FU26" s="73"/>
      <c r="FV26" s="73"/>
      <c r="FW26" s="73"/>
      <c r="FX26" s="73"/>
      <c r="FY26" s="73">
        <v>5</v>
      </c>
      <c r="FZ26" s="73"/>
      <c r="GA26" s="73"/>
      <c r="GB26" s="73"/>
      <c r="GC26" s="73"/>
      <c r="GD26" s="73"/>
      <c r="GE26" s="73"/>
      <c r="GF26" s="73"/>
      <c r="GG26" s="73"/>
      <c r="GH26" s="73"/>
      <c r="GI26" s="73"/>
      <c r="GJ26" s="73"/>
      <c r="GK26" s="73"/>
      <c r="GL26" s="73">
        <v>0</v>
      </c>
      <c r="GM26" s="73"/>
      <c r="GN26" s="73"/>
      <c r="GO26" s="73"/>
      <c r="GP26" s="73"/>
      <c r="GQ26" s="107">
        <f t="shared" si="6"/>
        <v>0</v>
      </c>
      <c r="GR26" s="73"/>
      <c r="GS26" s="73"/>
      <c r="GT26" s="73"/>
      <c r="GU26" s="73"/>
      <c r="GV26" s="73"/>
      <c r="GW26" s="73"/>
      <c r="GX26" s="73"/>
      <c r="GY26" s="73"/>
      <c r="GZ26" s="73"/>
      <c r="HA26" s="73"/>
      <c r="HB26" s="73"/>
      <c r="HC26" s="73"/>
      <c r="HD26" s="73"/>
      <c r="HE26" s="73"/>
      <c r="HF26" s="73"/>
      <c r="HG26" s="73"/>
      <c r="HH26" s="73"/>
      <c r="HI26" s="73"/>
      <c r="HJ26" s="73"/>
      <c r="HK26" s="73"/>
      <c r="HL26" s="73"/>
      <c r="HM26" s="73"/>
      <c r="HN26" s="73"/>
      <c r="HO26" s="73"/>
      <c r="HP26" s="73"/>
      <c r="HQ26" s="73"/>
      <c r="HR26" s="73"/>
      <c r="HS26" s="73"/>
      <c r="HT26" s="73"/>
      <c r="HU26" s="73"/>
      <c r="HV26" s="73"/>
      <c r="HW26" s="107">
        <f t="shared" si="7"/>
        <v>0</v>
      </c>
      <c r="HX26" s="73"/>
      <c r="HY26" s="73"/>
      <c r="HZ26" s="73"/>
      <c r="IA26" s="73"/>
      <c r="IB26" s="73"/>
      <c r="IC26" s="73"/>
      <c r="ID26" s="73"/>
      <c r="IE26" s="73"/>
      <c r="IF26" s="73"/>
      <c r="IG26" s="73"/>
      <c r="IH26" s="73"/>
      <c r="II26" s="73"/>
      <c r="IJ26" s="73"/>
      <c r="IK26" s="73"/>
      <c r="IL26" s="73"/>
      <c r="IM26" s="73"/>
      <c r="IN26" s="73"/>
      <c r="IO26" s="73"/>
      <c r="IP26" s="73"/>
      <c r="IQ26" s="73"/>
      <c r="IR26" s="73"/>
      <c r="IS26" s="73"/>
      <c r="IT26" s="73"/>
      <c r="IU26" s="73"/>
      <c r="IV26" s="73"/>
      <c r="IW26" s="73"/>
      <c r="IX26" s="73"/>
      <c r="IY26" s="73"/>
      <c r="IZ26" s="73"/>
      <c r="JA26" s="73"/>
      <c r="JB26" s="107">
        <f t="shared" si="8"/>
        <v>0</v>
      </c>
      <c r="JC26" s="73"/>
      <c r="JD26" s="73"/>
      <c r="JE26" s="73"/>
      <c r="JF26" s="73"/>
      <c r="JG26" s="73"/>
      <c r="JH26" s="73"/>
      <c r="JI26" s="73"/>
      <c r="JJ26" s="73"/>
      <c r="JK26" s="73"/>
      <c r="JL26" s="73"/>
      <c r="JM26" s="73"/>
      <c r="JN26" s="73"/>
      <c r="JO26" s="73"/>
      <c r="JP26" s="73"/>
      <c r="JQ26" s="73"/>
      <c r="JR26" s="73"/>
      <c r="JS26" s="73"/>
      <c r="JT26" s="73"/>
      <c r="JU26" s="73"/>
      <c r="JV26" s="73"/>
      <c r="JW26" s="73"/>
      <c r="JX26" s="73"/>
      <c r="JY26" s="73"/>
      <c r="JZ26" s="73"/>
      <c r="KA26" s="73"/>
      <c r="KB26" s="73"/>
      <c r="KC26" s="73"/>
      <c r="KD26" s="73"/>
      <c r="KE26" s="73"/>
      <c r="KF26" s="73"/>
      <c r="KG26" s="73"/>
      <c r="KH26" s="107">
        <f t="shared" si="9"/>
        <v>0</v>
      </c>
    </row>
    <row r="27" spans="1:294" s="49" customFormat="1" x14ac:dyDescent="0.35">
      <c r="A27" s="73">
        <f t="shared" si="10"/>
        <v>24</v>
      </c>
      <c r="B27" s="172" t="s">
        <v>62</v>
      </c>
      <c r="C27" s="4" t="s">
        <v>536</v>
      </c>
      <c r="D27" s="73"/>
      <c r="E27" s="73"/>
      <c r="F27" s="73"/>
      <c r="G27" s="53">
        <f t="shared" si="0"/>
        <v>0</v>
      </c>
      <c r="H27" s="73"/>
      <c r="I27" s="73"/>
      <c r="K27" s="73"/>
      <c r="L27" s="11"/>
      <c r="M27" s="73"/>
      <c r="R27" s="73"/>
      <c r="S27" s="73"/>
      <c r="T27" s="73"/>
      <c r="U27" s="73"/>
      <c r="Y27" s="11"/>
      <c r="Z27" s="73"/>
      <c r="AA27" s="73"/>
      <c r="AB27" s="73"/>
      <c r="AC27" s="73"/>
      <c r="AD27" s="73"/>
      <c r="AE27" s="73"/>
      <c r="AF27" s="73"/>
      <c r="AG27" s="73"/>
      <c r="AH27" s="73"/>
      <c r="AI27" s="73"/>
      <c r="AJ27" s="73"/>
      <c r="AK27" s="73"/>
      <c r="AL27" s="73"/>
      <c r="AM27" s="107">
        <f t="shared" si="1"/>
        <v>0</v>
      </c>
      <c r="AN27" s="73"/>
      <c r="AO27" s="73" t="s">
        <v>9</v>
      </c>
      <c r="AP27" s="73"/>
      <c r="AQ27" s="73"/>
      <c r="AR27" s="73" t="s">
        <v>57</v>
      </c>
      <c r="AS27" s="73" t="s">
        <v>57</v>
      </c>
      <c r="AT27" s="73"/>
      <c r="AU27" s="73"/>
      <c r="AV27" s="73"/>
      <c r="AW27" s="73">
        <v>10</v>
      </c>
      <c r="AX27" s="73"/>
      <c r="AY27" s="73"/>
      <c r="AZ27" s="73"/>
      <c r="BA27" s="73"/>
      <c r="BB27" s="73"/>
      <c r="BC27" s="73"/>
      <c r="BD27" s="73"/>
      <c r="BE27" s="73"/>
      <c r="BF27" s="73"/>
      <c r="BG27" s="73"/>
      <c r="BH27" s="73"/>
      <c r="BI27" s="73"/>
      <c r="BJ27" s="73"/>
      <c r="BK27" s="73"/>
      <c r="BL27" s="73"/>
      <c r="BM27" s="73"/>
      <c r="BN27" s="73"/>
      <c r="BO27" s="73"/>
      <c r="BP27" s="73"/>
      <c r="BQ27" s="73"/>
      <c r="BR27" s="73"/>
      <c r="BS27" s="107">
        <f t="shared" si="2"/>
        <v>0</v>
      </c>
      <c r="BT27" s="73" t="s">
        <v>236</v>
      </c>
      <c r="BU27" s="73" t="s">
        <v>236</v>
      </c>
      <c r="BV27" s="73" t="s">
        <v>118</v>
      </c>
      <c r="BW27" s="73"/>
      <c r="BX27" s="73"/>
      <c r="BY27" s="73"/>
      <c r="BZ27" s="73"/>
      <c r="CA27" s="73"/>
      <c r="CB27" s="73">
        <v>5</v>
      </c>
      <c r="CC27" s="73"/>
      <c r="CD27" s="73"/>
      <c r="CE27" s="73"/>
      <c r="CF27" s="73"/>
      <c r="CG27" s="73">
        <v>2</v>
      </c>
      <c r="CH27" s="73"/>
      <c r="CI27" s="73"/>
      <c r="CJ27" s="73">
        <v>30</v>
      </c>
      <c r="CK27" s="73"/>
      <c r="CL27" s="73"/>
      <c r="CM27" s="73">
        <v>10</v>
      </c>
      <c r="CN27" s="73"/>
      <c r="CO27" s="73"/>
      <c r="CP27" s="73"/>
      <c r="CQ27" s="73"/>
      <c r="CR27" s="73"/>
      <c r="CS27" s="73"/>
      <c r="CT27" s="73"/>
      <c r="CU27" s="73"/>
      <c r="CV27" s="73"/>
      <c r="CW27" s="73"/>
      <c r="CX27" s="73"/>
      <c r="CY27" s="107">
        <f t="shared" si="3"/>
        <v>0</v>
      </c>
      <c r="CZ27" s="73"/>
      <c r="DA27" s="73"/>
      <c r="DB27" s="73"/>
      <c r="DC27" s="73"/>
      <c r="DD27" s="73"/>
      <c r="DE27" s="73"/>
      <c r="DF27" s="73"/>
      <c r="DG27" s="73"/>
      <c r="DH27" s="73"/>
      <c r="DI27" s="73"/>
      <c r="DJ27" s="73"/>
      <c r="DK27" s="73"/>
      <c r="DL27" s="73"/>
      <c r="DM27" s="73"/>
      <c r="DN27" s="73"/>
      <c r="DO27" s="73"/>
      <c r="DP27" s="73"/>
      <c r="DQ27" s="73"/>
      <c r="DR27" s="73"/>
      <c r="DS27" s="73"/>
      <c r="DT27" s="73"/>
      <c r="DU27" s="73"/>
      <c r="DV27" s="73"/>
      <c r="DW27" s="73"/>
      <c r="DX27" s="73"/>
      <c r="DY27" s="73"/>
      <c r="DZ27" s="73"/>
      <c r="EA27" s="73"/>
      <c r="EB27" s="73"/>
      <c r="EC27" s="73"/>
      <c r="ED27" s="73"/>
      <c r="EE27" s="107">
        <f t="shared" si="4"/>
        <v>0</v>
      </c>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49">
        <f t="shared" si="5"/>
        <v>0</v>
      </c>
      <c r="FL27" s="11"/>
      <c r="FM27" s="11"/>
      <c r="FN27" s="11"/>
      <c r="FO27" s="11"/>
      <c r="FP27" s="11"/>
      <c r="FQ27" s="11"/>
      <c r="FR27" s="11"/>
      <c r="FS27" s="11"/>
      <c r="FT27" s="11"/>
      <c r="FU27" s="11"/>
      <c r="FV27" s="11"/>
      <c r="FW27" s="11"/>
      <c r="FX27" s="11"/>
      <c r="FY27" s="11">
        <v>6</v>
      </c>
      <c r="FZ27" s="11"/>
      <c r="GA27" s="11"/>
      <c r="GB27" s="11"/>
      <c r="GC27" s="11"/>
      <c r="GD27" s="11"/>
      <c r="GE27" s="11"/>
      <c r="GF27" s="11"/>
      <c r="GG27" s="11"/>
      <c r="GH27" s="11"/>
      <c r="GI27" s="11"/>
      <c r="GJ27" s="11"/>
      <c r="GK27" s="11"/>
      <c r="GL27" s="11">
        <v>3</v>
      </c>
      <c r="GM27" s="11"/>
      <c r="GN27" s="11"/>
      <c r="GO27" s="11"/>
      <c r="GP27" s="11"/>
      <c r="GQ27" s="149">
        <f t="shared" si="6"/>
        <v>0</v>
      </c>
      <c r="GR27" s="73"/>
      <c r="GS27" s="73"/>
      <c r="GT27" s="73"/>
      <c r="GU27" s="73"/>
      <c r="GV27" s="73"/>
      <c r="GW27" s="73"/>
      <c r="GX27" s="73"/>
      <c r="GY27" s="73"/>
      <c r="GZ27" s="73"/>
      <c r="HA27" s="73"/>
      <c r="HB27" s="73"/>
      <c r="HC27" s="73"/>
      <c r="HD27" s="73"/>
      <c r="HE27" s="73"/>
      <c r="HF27" s="73"/>
      <c r="HG27" s="73"/>
      <c r="HH27" s="73"/>
      <c r="HI27" s="73"/>
      <c r="HJ27" s="73"/>
      <c r="HK27" s="73"/>
      <c r="HL27" s="73"/>
      <c r="HM27" s="73"/>
      <c r="HN27" s="73"/>
      <c r="HO27" s="73"/>
      <c r="HP27" s="73"/>
      <c r="HQ27" s="73"/>
      <c r="HR27" s="73"/>
      <c r="HS27" s="73"/>
      <c r="HT27" s="73"/>
      <c r="HU27" s="73"/>
      <c r="HV27" s="73"/>
      <c r="HW27" s="107">
        <f t="shared" si="7"/>
        <v>0</v>
      </c>
      <c r="HX27" s="73"/>
      <c r="HY27" s="73"/>
      <c r="HZ27" s="73"/>
      <c r="IA27" s="73"/>
      <c r="IB27" s="73"/>
      <c r="IC27" s="73"/>
      <c r="ID27" s="73"/>
      <c r="IE27" s="73"/>
      <c r="IF27" s="73"/>
      <c r="IG27" s="73"/>
      <c r="IH27" s="73"/>
      <c r="II27" s="73"/>
      <c r="IJ27" s="73"/>
      <c r="IK27" s="73"/>
      <c r="IL27" s="73"/>
      <c r="IM27" s="73"/>
      <c r="IN27" s="73"/>
      <c r="IO27" s="73"/>
      <c r="IP27" s="73"/>
      <c r="IQ27" s="73"/>
      <c r="IR27" s="73"/>
      <c r="IS27" s="73"/>
      <c r="IT27" s="73"/>
      <c r="IU27" s="73" t="s">
        <v>256</v>
      </c>
      <c r="IV27" s="73"/>
      <c r="IW27" s="73"/>
      <c r="IX27" s="73"/>
      <c r="IY27" s="73"/>
      <c r="IZ27" s="73"/>
      <c r="JA27" s="73"/>
      <c r="JB27" s="107">
        <f t="shared" si="8"/>
        <v>0</v>
      </c>
      <c r="JC27" s="73"/>
      <c r="JD27" s="73"/>
      <c r="JE27" s="73"/>
      <c r="JF27" s="73"/>
      <c r="JG27" s="73"/>
      <c r="JH27" s="73"/>
      <c r="JI27" s="73"/>
      <c r="JJ27" s="73"/>
      <c r="JK27" s="73"/>
      <c r="JL27" s="73"/>
      <c r="JM27" s="73"/>
      <c r="JN27" s="73"/>
      <c r="JO27" s="73"/>
      <c r="JP27" s="73"/>
      <c r="JQ27" s="73"/>
      <c r="JR27" s="73"/>
      <c r="JS27" s="73"/>
      <c r="JT27" s="73"/>
      <c r="JU27" s="73"/>
      <c r="JV27" s="73"/>
      <c r="JW27" s="73"/>
      <c r="JX27" s="73"/>
      <c r="JY27" s="73"/>
      <c r="JZ27" s="73"/>
      <c r="KA27" s="73"/>
      <c r="KB27" s="73"/>
      <c r="KC27" s="73"/>
      <c r="KD27" s="73"/>
      <c r="KE27" s="73"/>
      <c r="KF27" s="73"/>
      <c r="KG27" s="73"/>
      <c r="KH27" s="107">
        <f t="shared" si="9"/>
        <v>0</v>
      </c>
    </row>
    <row r="28" spans="1:294" s="49" customFormat="1" x14ac:dyDescent="0.35">
      <c r="A28" s="73">
        <f t="shared" si="10"/>
        <v>25</v>
      </c>
      <c r="B28" s="172" t="s">
        <v>62</v>
      </c>
      <c r="C28" s="133" t="s">
        <v>547</v>
      </c>
      <c r="D28" s="73"/>
      <c r="E28" s="73"/>
      <c r="F28" s="73"/>
      <c r="G28" s="53">
        <f t="shared" si="0"/>
        <v>0</v>
      </c>
      <c r="H28" s="73"/>
      <c r="I28" s="73"/>
      <c r="K28" s="73"/>
      <c r="L28" s="11"/>
      <c r="M28" s="73"/>
      <c r="R28" s="73"/>
      <c r="S28" s="73"/>
      <c r="T28" s="73"/>
      <c r="U28" s="73"/>
      <c r="Y28" s="11"/>
      <c r="Z28" s="73"/>
      <c r="AA28" s="73"/>
      <c r="AB28" s="73"/>
      <c r="AC28" s="73"/>
      <c r="AD28" s="73"/>
      <c r="AE28" s="73"/>
      <c r="AF28" s="73"/>
      <c r="AG28" s="73"/>
      <c r="AH28" s="73"/>
      <c r="AI28" s="73"/>
      <c r="AJ28" s="73"/>
      <c r="AK28" s="73"/>
      <c r="AL28" s="73"/>
      <c r="AM28" s="107">
        <f t="shared" si="1"/>
        <v>0</v>
      </c>
      <c r="AN28" s="73"/>
      <c r="AO28" s="73" t="s">
        <v>9</v>
      </c>
      <c r="AP28" s="73"/>
      <c r="AQ28" s="73"/>
      <c r="AR28" s="73" t="s">
        <v>57</v>
      </c>
      <c r="AS28" s="73" t="s">
        <v>57</v>
      </c>
      <c r="AT28" s="73"/>
      <c r="AU28" s="73"/>
      <c r="AV28" s="73"/>
      <c r="AW28" s="73">
        <v>5</v>
      </c>
      <c r="AX28" s="73"/>
      <c r="AY28" s="73"/>
      <c r="AZ28" s="73"/>
      <c r="BA28" s="73"/>
      <c r="BB28" s="73"/>
      <c r="BC28" s="73"/>
      <c r="BD28" s="73"/>
      <c r="BE28" s="73"/>
      <c r="BF28" s="73"/>
      <c r="BG28" s="73"/>
      <c r="BH28" s="73"/>
      <c r="BI28" s="73"/>
      <c r="BJ28" s="73"/>
      <c r="BK28" s="73"/>
      <c r="BL28" s="73"/>
      <c r="BM28" s="73"/>
      <c r="BN28" s="73"/>
      <c r="BO28" s="73"/>
      <c r="BP28" s="73"/>
      <c r="BQ28" s="73"/>
      <c r="BR28" s="73"/>
      <c r="BS28" s="107">
        <f t="shared" si="2"/>
        <v>0</v>
      </c>
      <c r="BT28" s="73" t="s">
        <v>236</v>
      </c>
      <c r="BU28" s="73" t="s">
        <v>236</v>
      </c>
      <c r="BV28" s="73" t="s">
        <v>118</v>
      </c>
      <c r="BW28" s="73"/>
      <c r="BX28" s="73"/>
      <c r="BY28" s="73"/>
      <c r="BZ28" s="73"/>
      <c r="CA28" s="73"/>
      <c r="CB28" s="73">
        <v>7</v>
      </c>
      <c r="CC28" s="73"/>
      <c r="CD28" s="73"/>
      <c r="CE28" s="73"/>
      <c r="CF28" s="73"/>
      <c r="CG28" s="73">
        <v>6</v>
      </c>
      <c r="CH28" s="73"/>
      <c r="CI28" s="73"/>
      <c r="CJ28" s="73" t="s">
        <v>53</v>
      </c>
      <c r="CK28" s="73"/>
      <c r="CL28" s="73"/>
      <c r="CM28" s="73" t="s">
        <v>53</v>
      </c>
      <c r="CN28" s="73"/>
      <c r="CO28" s="73"/>
      <c r="CP28" s="73"/>
      <c r="CQ28" s="73"/>
      <c r="CR28" s="73"/>
      <c r="CS28" s="73"/>
      <c r="CT28" s="73"/>
      <c r="CU28" s="73"/>
      <c r="CV28" s="73"/>
      <c r="CW28" s="73"/>
      <c r="CX28" s="73"/>
      <c r="CY28" s="107">
        <f t="shared" si="3"/>
        <v>2</v>
      </c>
      <c r="CZ28" s="73"/>
      <c r="DA28" s="73"/>
      <c r="DB28" s="73"/>
      <c r="DC28" s="73"/>
      <c r="DD28" s="73"/>
      <c r="DE28" s="73"/>
      <c r="DF28" s="73"/>
      <c r="DG28" s="73"/>
      <c r="DH28" s="73"/>
      <c r="DI28" s="73"/>
      <c r="DJ28" s="73" t="s">
        <v>53</v>
      </c>
      <c r="DK28" s="73"/>
      <c r="DL28" s="73"/>
      <c r="DM28" s="73"/>
      <c r="DN28" s="73"/>
      <c r="DO28" s="73"/>
      <c r="DP28" s="73"/>
      <c r="DQ28" s="73"/>
      <c r="DR28" s="73"/>
      <c r="DS28" s="73"/>
      <c r="DT28" s="73"/>
      <c r="DU28" s="73"/>
      <c r="DV28" s="73"/>
      <c r="DW28" s="73"/>
      <c r="DX28" s="73"/>
      <c r="DY28" s="73"/>
      <c r="DZ28" s="73"/>
      <c r="EA28" s="73"/>
      <c r="EB28" s="73"/>
      <c r="EC28" s="73"/>
      <c r="ED28" s="73"/>
      <c r="EE28" s="107">
        <f t="shared" si="4"/>
        <v>1</v>
      </c>
      <c r="EF28" s="73"/>
      <c r="EG28" s="73"/>
      <c r="EH28" s="73" t="s">
        <v>53</v>
      </c>
      <c r="EI28" s="73"/>
      <c r="EJ28" s="73"/>
      <c r="EK28" s="73"/>
      <c r="EL28" s="73"/>
      <c r="EM28" s="73" t="s">
        <v>53</v>
      </c>
      <c r="EN28" s="73"/>
      <c r="EO28" s="73"/>
      <c r="EP28" s="73"/>
      <c r="EQ28" s="73"/>
      <c r="ER28" s="73"/>
      <c r="ES28" s="73"/>
      <c r="ET28" s="73"/>
      <c r="EU28" s="73"/>
      <c r="EV28" s="73"/>
      <c r="EW28" s="73"/>
      <c r="EX28" s="73"/>
      <c r="EY28" s="73"/>
      <c r="EZ28" s="73"/>
      <c r="FA28" s="73"/>
      <c r="FB28" s="73"/>
      <c r="FC28" s="73"/>
      <c r="FD28" s="73"/>
      <c r="FE28" s="73"/>
      <c r="FF28" s="73"/>
      <c r="FG28" s="73"/>
      <c r="FH28" s="73"/>
      <c r="FI28" s="73"/>
      <c r="FJ28" s="73"/>
      <c r="FK28" s="107">
        <f t="shared" si="5"/>
        <v>2</v>
      </c>
      <c r="FL28" s="73" t="s">
        <v>53</v>
      </c>
      <c r="FM28" s="73" t="s">
        <v>53</v>
      </c>
      <c r="FN28" s="73"/>
      <c r="FO28" s="73"/>
      <c r="FP28" s="73"/>
      <c r="FQ28" s="73"/>
      <c r="FR28" s="73"/>
      <c r="FS28" s="73"/>
      <c r="FT28" s="73"/>
      <c r="FU28" s="73"/>
      <c r="FV28" s="73"/>
      <c r="FW28" s="73"/>
      <c r="FX28" s="73"/>
      <c r="FY28" s="73">
        <v>6</v>
      </c>
      <c r="FZ28" s="73"/>
      <c r="GA28" s="73"/>
      <c r="GB28" s="73"/>
      <c r="GC28" s="73"/>
      <c r="GD28" s="73"/>
      <c r="GE28" s="73"/>
      <c r="GF28" s="73"/>
      <c r="GG28" s="73"/>
      <c r="GH28" s="73"/>
      <c r="GI28" s="73"/>
      <c r="GJ28" s="73"/>
      <c r="GK28" s="73"/>
      <c r="GL28" s="73">
        <v>1</v>
      </c>
      <c r="GM28" s="73"/>
      <c r="GN28" s="73"/>
      <c r="GO28" s="73"/>
      <c r="GP28" s="73"/>
      <c r="GQ28" s="107">
        <f t="shared" si="6"/>
        <v>2</v>
      </c>
      <c r="GR28" s="73"/>
      <c r="GS28" s="73"/>
      <c r="GT28" s="73"/>
      <c r="GU28" s="73"/>
      <c r="GV28" s="73"/>
      <c r="GW28" s="73"/>
      <c r="GX28" s="73"/>
      <c r="GY28" s="73"/>
      <c r="GZ28" s="73"/>
      <c r="HA28" s="73"/>
      <c r="HB28" s="73"/>
      <c r="HC28" s="73"/>
      <c r="HD28" s="73"/>
      <c r="HE28" s="73"/>
      <c r="HF28" s="73"/>
      <c r="HG28" s="73"/>
      <c r="HH28" s="73"/>
      <c r="HI28" s="73"/>
      <c r="HJ28" s="73"/>
      <c r="HK28" s="73"/>
      <c r="HL28" s="73"/>
      <c r="HM28" s="73"/>
      <c r="HN28" s="73"/>
      <c r="HO28" s="73"/>
      <c r="HP28" s="73"/>
      <c r="HQ28" s="73"/>
      <c r="HR28" s="73"/>
      <c r="HS28" s="73"/>
      <c r="HT28" s="73"/>
      <c r="HU28" s="73"/>
      <c r="HV28" s="73"/>
      <c r="HW28" s="107">
        <f t="shared" si="7"/>
        <v>0</v>
      </c>
      <c r="HX28" s="73"/>
      <c r="HY28" s="73"/>
      <c r="HZ28" s="73"/>
      <c r="IA28" s="73"/>
      <c r="IB28" s="73"/>
      <c r="IC28" s="73"/>
      <c r="ID28" s="73"/>
      <c r="IE28" s="73"/>
      <c r="IF28" s="73"/>
      <c r="IG28" s="73"/>
      <c r="IH28" s="73"/>
      <c r="II28" s="73"/>
      <c r="IJ28" s="73"/>
      <c r="IK28" s="73"/>
      <c r="IL28" s="73"/>
      <c r="IM28" s="73"/>
      <c r="IN28" s="73"/>
      <c r="IO28" s="73"/>
      <c r="IP28" s="73" t="s">
        <v>53</v>
      </c>
      <c r="IQ28" s="73"/>
      <c r="IR28" s="73"/>
      <c r="IS28" s="73"/>
      <c r="IT28" s="73"/>
      <c r="IU28" s="73"/>
      <c r="IV28" s="73"/>
      <c r="IW28" s="73"/>
      <c r="IX28" s="73"/>
      <c r="IY28" s="73"/>
      <c r="IZ28" s="73"/>
      <c r="JA28" s="73"/>
      <c r="JB28" s="107">
        <f t="shared" si="8"/>
        <v>1</v>
      </c>
      <c r="JC28" s="73"/>
      <c r="JD28" s="73"/>
      <c r="JE28" s="73"/>
      <c r="JF28" s="73"/>
      <c r="JG28" s="73"/>
      <c r="JH28" s="73"/>
      <c r="JI28" s="73"/>
      <c r="JJ28" s="73"/>
      <c r="JK28" s="73"/>
      <c r="JL28" s="73"/>
      <c r="JM28" s="73"/>
      <c r="JN28" s="73"/>
      <c r="JO28" s="73"/>
      <c r="JP28" s="73"/>
      <c r="JQ28" s="73"/>
      <c r="JR28" s="73"/>
      <c r="JS28" s="73"/>
      <c r="JT28" s="73"/>
      <c r="JU28" s="73"/>
      <c r="JV28" s="73"/>
      <c r="JW28" s="73"/>
      <c r="JX28" s="73"/>
      <c r="JY28" s="73"/>
      <c r="JZ28" s="73"/>
      <c r="KA28" s="73"/>
      <c r="KB28" s="73"/>
      <c r="KC28" s="73"/>
      <c r="KD28" s="73"/>
      <c r="KE28" s="73"/>
      <c r="KF28" s="73"/>
      <c r="KG28" s="73"/>
      <c r="KH28" s="107">
        <f t="shared" si="9"/>
        <v>0</v>
      </c>
    </row>
    <row r="29" spans="1:294" s="49" customFormat="1" x14ac:dyDescent="0.35">
      <c r="A29" s="73">
        <f t="shared" si="10"/>
        <v>26</v>
      </c>
      <c r="B29" s="170" t="s">
        <v>62</v>
      </c>
      <c r="C29" s="4" t="s">
        <v>550</v>
      </c>
      <c r="D29" s="73"/>
      <c r="E29" s="73"/>
      <c r="F29" s="73"/>
      <c r="G29" s="53">
        <f t="shared" si="0"/>
        <v>0</v>
      </c>
      <c r="H29" s="73"/>
      <c r="I29" s="73"/>
      <c r="K29" s="73"/>
      <c r="L29" s="11"/>
      <c r="M29" s="73" t="s">
        <v>53</v>
      </c>
      <c r="P29" s="49" t="s">
        <v>53</v>
      </c>
      <c r="R29" s="73"/>
      <c r="S29" s="73"/>
      <c r="T29" s="73"/>
      <c r="U29" s="73"/>
      <c r="Y29" s="11"/>
      <c r="Z29" s="73"/>
      <c r="AA29" s="73"/>
      <c r="AB29" s="73"/>
      <c r="AC29" s="73"/>
      <c r="AD29" s="73"/>
      <c r="AE29" s="73"/>
      <c r="AF29" s="73"/>
      <c r="AG29" s="73"/>
      <c r="AH29" s="73"/>
      <c r="AI29" s="73"/>
      <c r="AJ29" s="73"/>
      <c r="AK29" s="73" t="s">
        <v>53</v>
      </c>
      <c r="AL29" s="73"/>
      <c r="AM29" s="107">
        <f t="shared" si="1"/>
        <v>3</v>
      </c>
      <c r="AN29" s="73"/>
      <c r="AO29" s="73" t="s">
        <v>9</v>
      </c>
      <c r="AP29" s="73"/>
      <c r="AQ29" s="73"/>
      <c r="AR29" s="73" t="s">
        <v>57</v>
      </c>
      <c r="AS29" s="73" t="s">
        <v>57</v>
      </c>
      <c r="AT29" s="73"/>
      <c r="AU29" s="73"/>
      <c r="AV29" s="73"/>
      <c r="AW29" s="73">
        <v>15</v>
      </c>
      <c r="AX29" s="73"/>
      <c r="AY29" s="73" t="s">
        <v>53</v>
      </c>
      <c r="AZ29" s="73"/>
      <c r="BA29" s="73"/>
      <c r="BB29" s="73"/>
      <c r="BC29" s="73"/>
      <c r="BD29" s="73"/>
      <c r="BE29" s="73"/>
      <c r="BF29" s="73"/>
      <c r="BG29" s="73"/>
      <c r="BH29" s="73"/>
      <c r="BI29" s="73"/>
      <c r="BJ29" s="73"/>
      <c r="BK29" s="73"/>
      <c r="BL29" s="73"/>
      <c r="BM29" s="73"/>
      <c r="BN29" s="73"/>
      <c r="BO29" s="73"/>
      <c r="BP29" s="73"/>
      <c r="BQ29" s="73"/>
      <c r="BR29" s="73"/>
      <c r="BS29" s="107">
        <f t="shared" si="2"/>
        <v>1</v>
      </c>
      <c r="BT29" s="73" t="s">
        <v>236</v>
      </c>
      <c r="BU29" s="73" t="s">
        <v>236</v>
      </c>
      <c r="BV29" s="73" t="s">
        <v>118</v>
      </c>
      <c r="BW29" s="73"/>
      <c r="BX29" s="73"/>
      <c r="BY29" s="73"/>
      <c r="BZ29" s="73"/>
      <c r="CA29" s="73"/>
      <c r="CB29" s="73">
        <v>4</v>
      </c>
      <c r="CC29" s="73"/>
      <c r="CD29" s="73"/>
      <c r="CE29" s="73"/>
      <c r="CF29" s="73"/>
      <c r="CG29" s="73">
        <v>8</v>
      </c>
      <c r="CH29" s="73"/>
      <c r="CI29" s="73"/>
      <c r="CJ29" s="73"/>
      <c r="CK29" s="73"/>
      <c r="CL29" s="73"/>
      <c r="CM29" s="73">
        <v>10</v>
      </c>
      <c r="CN29" s="73"/>
      <c r="CO29" s="73"/>
      <c r="CP29" s="73"/>
      <c r="CQ29" s="73"/>
      <c r="CR29" s="73"/>
      <c r="CS29" s="73"/>
      <c r="CT29" s="73"/>
      <c r="CU29" s="73"/>
      <c r="CV29" s="73"/>
      <c r="CW29" s="73"/>
      <c r="CX29" s="73"/>
      <c r="CY29" s="107">
        <f t="shared" si="3"/>
        <v>0</v>
      </c>
      <c r="CZ29" s="73"/>
      <c r="DA29" s="73"/>
      <c r="DB29" s="73"/>
      <c r="DC29" s="73"/>
      <c r="DD29" s="73"/>
      <c r="DE29" s="73"/>
      <c r="DF29" s="73"/>
      <c r="DG29" s="73"/>
      <c r="DH29" s="73"/>
      <c r="DI29" s="73"/>
      <c r="DJ29" s="73"/>
      <c r="DK29" s="73"/>
      <c r="DL29" s="73"/>
      <c r="DM29" s="73"/>
      <c r="DN29" s="73"/>
      <c r="DO29" s="73"/>
      <c r="DP29" s="73"/>
      <c r="DQ29" s="73"/>
      <c r="DR29" s="73"/>
      <c r="DS29" s="73"/>
      <c r="DT29" s="73"/>
      <c r="DU29" s="73"/>
      <c r="DV29" s="73"/>
      <c r="DW29" s="73"/>
      <c r="DX29" s="73"/>
      <c r="DY29" s="73"/>
      <c r="DZ29" s="73"/>
      <c r="EA29" s="73"/>
      <c r="EB29" s="73"/>
      <c r="EC29" s="73"/>
      <c r="ED29" s="73"/>
      <c r="EE29" s="107">
        <f t="shared" si="4"/>
        <v>0</v>
      </c>
      <c r="EF29" s="73"/>
      <c r="EG29" s="73"/>
      <c r="EH29" s="73"/>
      <c r="EI29" s="73"/>
      <c r="EJ29" s="73" t="s">
        <v>53</v>
      </c>
      <c r="EK29" s="73"/>
      <c r="EL29" s="73"/>
      <c r="EM29" s="73"/>
      <c r="EN29" s="73"/>
      <c r="EO29" s="73"/>
      <c r="EP29" s="73"/>
      <c r="EQ29" s="73"/>
      <c r="ER29" s="73"/>
      <c r="ES29" s="73"/>
      <c r="ET29" s="73"/>
      <c r="EU29" s="73"/>
      <c r="EV29" s="73"/>
      <c r="EW29" s="73"/>
      <c r="EX29" s="73"/>
      <c r="EY29" s="73"/>
      <c r="EZ29" s="73"/>
      <c r="FA29" s="73"/>
      <c r="FB29" s="73"/>
      <c r="FC29" s="73"/>
      <c r="FD29" s="73"/>
      <c r="FE29" s="73"/>
      <c r="FF29" s="73"/>
      <c r="FG29" s="73"/>
      <c r="FH29" s="73"/>
      <c r="FI29" s="73"/>
      <c r="FJ29" s="73"/>
      <c r="FK29" s="107">
        <f t="shared" si="5"/>
        <v>1</v>
      </c>
      <c r="FL29" s="73"/>
      <c r="FM29" s="73" t="s">
        <v>53</v>
      </c>
      <c r="FN29" s="73"/>
      <c r="FO29" s="73"/>
      <c r="FP29" s="73"/>
      <c r="FQ29" s="73"/>
      <c r="FR29" s="73" t="s">
        <v>53</v>
      </c>
      <c r="FS29" s="73"/>
      <c r="FT29" s="73"/>
      <c r="FU29" s="73"/>
      <c r="FV29" s="73"/>
      <c r="FW29" s="73"/>
      <c r="FX29" s="73"/>
      <c r="FY29" s="73">
        <v>10</v>
      </c>
      <c r="FZ29" s="73"/>
      <c r="GA29" s="73"/>
      <c r="GB29" s="73"/>
      <c r="GC29" s="73"/>
      <c r="GD29" s="73"/>
      <c r="GE29" s="73"/>
      <c r="GF29" s="73"/>
      <c r="GG29" s="73"/>
      <c r="GH29" s="73"/>
      <c r="GI29" s="73"/>
      <c r="GJ29" s="73"/>
      <c r="GK29" s="73"/>
      <c r="GL29" s="73">
        <v>4</v>
      </c>
      <c r="GM29" s="73"/>
      <c r="GN29" s="73"/>
      <c r="GO29" s="73"/>
      <c r="GP29" s="73"/>
      <c r="GQ29" s="107">
        <f t="shared" si="6"/>
        <v>2</v>
      </c>
      <c r="GR29" s="73"/>
      <c r="GS29" s="73"/>
      <c r="GT29" s="73"/>
      <c r="GU29" s="73"/>
      <c r="GV29" s="73"/>
      <c r="GW29" s="73"/>
      <c r="GX29" s="73"/>
      <c r="GY29" s="73"/>
      <c r="GZ29" s="73"/>
      <c r="HA29" s="73"/>
      <c r="HB29" s="73"/>
      <c r="HC29" s="73"/>
      <c r="HD29" s="73"/>
      <c r="HE29" s="73"/>
      <c r="HF29" s="73"/>
      <c r="HG29" s="73"/>
      <c r="HH29" s="73"/>
      <c r="HI29" s="73"/>
      <c r="HJ29" s="73"/>
      <c r="HK29" s="73"/>
      <c r="HL29" s="73"/>
      <c r="HM29" s="73"/>
      <c r="HN29" s="73"/>
      <c r="HO29" s="73"/>
      <c r="HP29" s="73"/>
      <c r="HQ29" s="73"/>
      <c r="HR29" s="73"/>
      <c r="HS29" s="73"/>
      <c r="HT29" s="73"/>
      <c r="HU29" s="73"/>
      <c r="HV29" s="73"/>
      <c r="HW29" s="107">
        <f t="shared" si="7"/>
        <v>0</v>
      </c>
      <c r="HX29" s="73"/>
      <c r="HY29" s="73"/>
      <c r="HZ29" s="73"/>
      <c r="IA29" s="73"/>
      <c r="IB29" s="73"/>
      <c r="IC29" s="73"/>
      <c r="ID29" s="73"/>
      <c r="IE29" s="73"/>
      <c r="IF29" s="73"/>
      <c r="IG29" s="73"/>
      <c r="IH29" s="73"/>
      <c r="II29" s="73"/>
      <c r="IJ29" s="73"/>
      <c r="IK29" s="73"/>
      <c r="IL29" s="73"/>
      <c r="IM29" s="73"/>
      <c r="IN29" s="73"/>
      <c r="IO29" s="73" t="s">
        <v>53</v>
      </c>
      <c r="IP29" s="73"/>
      <c r="IQ29" s="73"/>
      <c r="IR29" s="73"/>
      <c r="IS29" s="73"/>
      <c r="IT29" s="73"/>
      <c r="IU29" s="73"/>
      <c r="IV29" s="73"/>
      <c r="IW29" s="73"/>
      <c r="IX29" s="73"/>
      <c r="IY29" s="73"/>
      <c r="IZ29" s="73"/>
      <c r="JA29" s="73"/>
      <c r="JB29" s="107">
        <f t="shared" si="8"/>
        <v>1</v>
      </c>
      <c r="JC29" s="73"/>
      <c r="JD29" s="73"/>
      <c r="JE29" s="73"/>
      <c r="JF29" s="73"/>
      <c r="JG29" s="73"/>
      <c r="JH29" s="73"/>
      <c r="JI29" s="73"/>
      <c r="JJ29" s="73"/>
      <c r="JK29" s="73"/>
      <c r="JL29" s="73"/>
      <c r="JM29" s="73"/>
      <c r="JN29" s="73"/>
      <c r="JO29" s="73"/>
      <c r="JP29" s="73"/>
      <c r="JQ29" s="73"/>
      <c r="JR29" s="73"/>
      <c r="JS29" s="73"/>
      <c r="JT29" s="73"/>
      <c r="JU29" s="73"/>
      <c r="JV29" s="73"/>
      <c r="JW29" s="73"/>
      <c r="JX29" s="73"/>
      <c r="JY29" s="73"/>
      <c r="JZ29" s="73"/>
      <c r="KA29" s="73"/>
      <c r="KB29" s="73"/>
      <c r="KC29" s="73"/>
      <c r="KD29" s="73"/>
      <c r="KE29" s="73"/>
      <c r="KF29" s="73"/>
      <c r="KG29" s="73"/>
      <c r="KH29" s="107">
        <f t="shared" si="9"/>
        <v>0</v>
      </c>
    </row>
    <row r="30" spans="1:294" s="49" customFormat="1" x14ac:dyDescent="0.35">
      <c r="A30" s="73">
        <f t="shared" si="10"/>
        <v>27</v>
      </c>
      <c r="B30" s="172" t="s">
        <v>62</v>
      </c>
      <c r="C30" s="4" t="s">
        <v>544</v>
      </c>
      <c r="D30" s="73"/>
      <c r="E30" s="73"/>
      <c r="F30" s="73"/>
      <c r="G30" s="53">
        <f t="shared" si="0"/>
        <v>0</v>
      </c>
      <c r="H30" s="73"/>
      <c r="I30" s="73"/>
      <c r="K30" s="73"/>
      <c r="L30" s="11" t="s">
        <v>53</v>
      </c>
      <c r="M30" s="73"/>
      <c r="R30" s="73"/>
      <c r="S30" s="73"/>
      <c r="T30" s="73"/>
      <c r="U30" s="73"/>
      <c r="Y30" s="11"/>
      <c r="Z30" s="73"/>
      <c r="AA30" s="73"/>
      <c r="AB30" s="73"/>
      <c r="AC30" s="73"/>
      <c r="AD30" s="73"/>
      <c r="AE30" s="73"/>
      <c r="AF30" s="73"/>
      <c r="AG30" s="73"/>
      <c r="AH30" s="73"/>
      <c r="AI30" s="73"/>
      <c r="AJ30" s="73"/>
      <c r="AK30" s="73"/>
      <c r="AL30" s="73"/>
      <c r="AM30" s="107">
        <f t="shared" si="1"/>
        <v>1</v>
      </c>
      <c r="AN30" s="73"/>
      <c r="AO30" s="73" t="s">
        <v>9</v>
      </c>
      <c r="AP30" s="73"/>
      <c r="AQ30" s="73"/>
      <c r="AR30" s="73">
        <v>10</v>
      </c>
      <c r="AS30" s="73" t="s">
        <v>57</v>
      </c>
      <c r="AT30" s="73"/>
      <c r="AU30" s="73"/>
      <c r="AV30" s="73"/>
      <c r="AW30" s="73">
        <v>5</v>
      </c>
      <c r="AX30" s="73"/>
      <c r="AY30" s="73"/>
      <c r="AZ30" s="73"/>
      <c r="BA30" s="73"/>
      <c r="BB30" s="73"/>
      <c r="BC30" s="73"/>
      <c r="BD30" s="73"/>
      <c r="BE30" s="73"/>
      <c r="BF30" s="73"/>
      <c r="BG30" s="73"/>
      <c r="BH30" s="73"/>
      <c r="BI30" s="73"/>
      <c r="BJ30" s="73"/>
      <c r="BK30" s="73"/>
      <c r="BL30" s="73"/>
      <c r="BM30" s="73"/>
      <c r="BN30" s="73"/>
      <c r="BO30" s="73"/>
      <c r="BP30" s="73"/>
      <c r="BQ30" s="73"/>
      <c r="BR30" s="73"/>
      <c r="BS30" s="107">
        <f t="shared" si="2"/>
        <v>0</v>
      </c>
      <c r="BT30" s="73" t="s">
        <v>236</v>
      </c>
      <c r="BU30" s="73" t="s">
        <v>236</v>
      </c>
      <c r="BV30" s="73" t="s">
        <v>118</v>
      </c>
      <c r="BW30" s="73"/>
      <c r="BX30" s="73"/>
      <c r="BY30" s="73"/>
      <c r="BZ30" s="73"/>
      <c r="CA30" s="73"/>
      <c r="CB30" s="73">
        <v>3</v>
      </c>
      <c r="CC30" s="73"/>
      <c r="CD30" s="73"/>
      <c r="CE30" s="73"/>
      <c r="CF30" s="73"/>
      <c r="CG30" s="73">
        <v>3</v>
      </c>
      <c r="CH30" s="73"/>
      <c r="CI30" s="73" t="s">
        <v>53</v>
      </c>
      <c r="CJ30" s="73"/>
      <c r="CK30" s="73"/>
      <c r="CL30" s="73"/>
      <c r="CM30" s="73">
        <v>6</v>
      </c>
      <c r="CN30" s="73"/>
      <c r="CO30" s="73"/>
      <c r="CP30" s="73"/>
      <c r="CQ30" s="73"/>
      <c r="CR30" s="73"/>
      <c r="CS30" s="73"/>
      <c r="CT30" s="73"/>
      <c r="CU30" s="73"/>
      <c r="CV30" s="73"/>
      <c r="CW30" s="73"/>
      <c r="CX30" s="73"/>
      <c r="CY30" s="107">
        <f t="shared" si="3"/>
        <v>1</v>
      </c>
      <c r="CZ30" s="73" t="s">
        <v>53</v>
      </c>
      <c r="DA30" s="73"/>
      <c r="DB30" s="73"/>
      <c r="DC30" s="73" t="s">
        <v>53</v>
      </c>
      <c r="DD30" s="73"/>
      <c r="DE30" s="73"/>
      <c r="DF30" s="73"/>
      <c r="DG30" s="73"/>
      <c r="DH30" s="73"/>
      <c r="DI30" s="73"/>
      <c r="DJ30" s="73" t="s">
        <v>53</v>
      </c>
      <c r="DK30" s="73"/>
      <c r="DL30" s="73"/>
      <c r="DM30" s="73"/>
      <c r="DN30" s="73"/>
      <c r="DO30" s="73"/>
      <c r="DP30" s="73"/>
      <c r="DQ30" s="73"/>
      <c r="DR30" s="73"/>
      <c r="DS30" s="73"/>
      <c r="DT30" s="73"/>
      <c r="DU30" s="73"/>
      <c r="DV30" s="73"/>
      <c r="DW30" s="73"/>
      <c r="DX30" s="73"/>
      <c r="DY30" s="73"/>
      <c r="DZ30" s="73"/>
      <c r="EA30" s="73"/>
      <c r="EB30" s="73"/>
      <c r="EC30" s="73"/>
      <c r="ED30" s="73"/>
      <c r="EE30" s="107">
        <f t="shared" si="4"/>
        <v>3</v>
      </c>
      <c r="EF30" s="73"/>
      <c r="EG30" s="73"/>
      <c r="EH30" s="73"/>
      <c r="EI30" s="73"/>
      <c r="EJ30" s="73"/>
      <c r="EK30" s="73"/>
      <c r="EL30" s="73"/>
      <c r="EM30" s="73"/>
      <c r="EN30" s="73"/>
      <c r="EO30" s="73"/>
      <c r="EP30" s="73"/>
      <c r="EQ30" s="73"/>
      <c r="ER30" s="73"/>
      <c r="ES30" s="73"/>
      <c r="ET30" s="73"/>
      <c r="EU30" s="73"/>
      <c r="EV30" s="73" t="s">
        <v>53</v>
      </c>
      <c r="EW30" s="73"/>
      <c r="EX30" s="73"/>
      <c r="EY30" s="73"/>
      <c r="EZ30" s="73"/>
      <c r="FA30" s="73"/>
      <c r="FB30" s="73"/>
      <c r="FC30" s="73"/>
      <c r="FD30" s="73"/>
      <c r="FE30" s="73"/>
      <c r="FF30" s="73"/>
      <c r="FG30" s="73"/>
      <c r="FH30" s="73"/>
      <c r="FI30" s="73"/>
      <c r="FJ30" s="73"/>
      <c r="FK30" s="107">
        <f t="shared" si="5"/>
        <v>1</v>
      </c>
      <c r="FL30" s="73"/>
      <c r="FM30" s="73"/>
      <c r="FN30" s="73"/>
      <c r="FO30" s="73"/>
      <c r="FP30" s="73"/>
      <c r="FQ30" s="73"/>
      <c r="FR30" s="73"/>
      <c r="FS30" s="73"/>
      <c r="FT30" s="73"/>
      <c r="FU30" s="73"/>
      <c r="FV30" s="73"/>
      <c r="FW30" s="73"/>
      <c r="FX30" s="73"/>
      <c r="FY30" s="73">
        <v>5</v>
      </c>
      <c r="FZ30" s="73"/>
      <c r="GA30" s="73"/>
      <c r="GB30" s="73"/>
      <c r="GC30" s="73"/>
      <c r="GD30" s="73"/>
      <c r="GE30" s="73"/>
      <c r="GF30" s="73"/>
      <c r="GG30" s="73"/>
      <c r="GH30" s="73"/>
      <c r="GI30" s="73"/>
      <c r="GJ30" s="73"/>
      <c r="GK30" s="73"/>
      <c r="GL30" s="73">
        <v>1</v>
      </c>
      <c r="GM30" s="73"/>
      <c r="GN30" s="73"/>
      <c r="GO30" s="73"/>
      <c r="GP30" s="73"/>
      <c r="GQ30" s="107">
        <f t="shared" si="6"/>
        <v>0</v>
      </c>
      <c r="GR30" s="73"/>
      <c r="GS30" s="73"/>
      <c r="GT30" s="73"/>
      <c r="GU30" s="73"/>
      <c r="GV30" s="73"/>
      <c r="GW30" s="73"/>
      <c r="GX30" s="73"/>
      <c r="GY30" s="73"/>
      <c r="GZ30" s="73"/>
      <c r="HA30" s="73"/>
      <c r="HB30" s="73"/>
      <c r="HC30" s="73"/>
      <c r="HD30" s="73" t="s">
        <v>53</v>
      </c>
      <c r="HE30" s="73"/>
      <c r="HF30" s="73"/>
      <c r="HG30" s="73"/>
      <c r="HH30" s="73"/>
      <c r="HI30" s="73"/>
      <c r="HJ30" s="73"/>
      <c r="HK30" s="73"/>
      <c r="HL30" s="73"/>
      <c r="HM30" s="73"/>
      <c r="HN30" s="73"/>
      <c r="HO30" s="73"/>
      <c r="HP30" s="73"/>
      <c r="HQ30" s="73"/>
      <c r="HR30" s="73"/>
      <c r="HS30" s="73"/>
      <c r="HT30" s="73"/>
      <c r="HU30" s="73"/>
      <c r="HV30" s="73"/>
      <c r="HW30" s="107">
        <f t="shared" si="7"/>
        <v>1</v>
      </c>
      <c r="HX30" s="73"/>
      <c r="HY30" s="73"/>
      <c r="HZ30" s="73"/>
      <c r="IA30" s="73"/>
      <c r="IB30" s="73"/>
      <c r="IC30" s="73"/>
      <c r="ID30" s="73"/>
      <c r="IE30" s="73"/>
      <c r="IF30" s="73"/>
      <c r="IG30" s="73"/>
      <c r="IH30" s="73"/>
      <c r="II30" s="73"/>
      <c r="IJ30" s="73"/>
      <c r="IK30" s="73"/>
      <c r="IL30" s="73"/>
      <c r="IM30" s="73"/>
      <c r="IN30" s="73"/>
      <c r="IO30" s="73"/>
      <c r="IP30" s="73"/>
      <c r="IQ30" s="73"/>
      <c r="IR30" s="73"/>
      <c r="IS30" s="73"/>
      <c r="IT30" s="73"/>
      <c r="IU30" s="73"/>
      <c r="IV30" s="73"/>
      <c r="IW30" s="73"/>
      <c r="IX30" s="73"/>
      <c r="IY30" s="73"/>
      <c r="IZ30" s="73"/>
      <c r="JA30" s="73"/>
      <c r="JB30" s="107">
        <f t="shared" si="8"/>
        <v>0</v>
      </c>
      <c r="JC30" s="73"/>
      <c r="JD30" s="73"/>
      <c r="JE30" s="73"/>
      <c r="JF30" s="73"/>
      <c r="JG30" s="73"/>
      <c r="JH30" s="73"/>
      <c r="JI30" s="73"/>
      <c r="JJ30" s="73"/>
      <c r="JK30" s="73"/>
      <c r="JL30" s="73"/>
      <c r="JM30" s="73"/>
      <c r="JN30" s="73"/>
      <c r="JO30" s="73"/>
      <c r="JP30" s="73"/>
      <c r="JQ30" s="73"/>
      <c r="JR30" s="73"/>
      <c r="JS30" s="73"/>
      <c r="JT30" s="73"/>
      <c r="JU30" s="73"/>
      <c r="JV30" s="73"/>
      <c r="JW30" s="73"/>
      <c r="JX30" s="73"/>
      <c r="JY30" s="73"/>
      <c r="JZ30" s="73"/>
      <c r="KA30" s="73"/>
      <c r="KB30" s="73"/>
      <c r="KC30" s="73"/>
      <c r="KD30" s="73"/>
      <c r="KE30" s="73"/>
      <c r="KF30" s="73"/>
      <c r="KG30" s="73"/>
      <c r="KH30" s="107">
        <f t="shared" si="9"/>
        <v>0</v>
      </c>
    </row>
    <row r="31" spans="1:294" s="49" customFormat="1" x14ac:dyDescent="0.35">
      <c r="A31" s="73">
        <f t="shared" si="10"/>
        <v>28</v>
      </c>
      <c r="B31" s="172" t="s">
        <v>62</v>
      </c>
      <c r="C31" s="4" t="s">
        <v>546</v>
      </c>
      <c r="D31" s="73"/>
      <c r="E31" s="73"/>
      <c r="F31" s="73"/>
      <c r="G31" s="53">
        <f t="shared" si="0"/>
        <v>0</v>
      </c>
      <c r="H31" s="73"/>
      <c r="I31" s="73"/>
      <c r="K31" s="73"/>
      <c r="L31" s="11"/>
      <c r="M31" s="73"/>
      <c r="R31" s="73"/>
      <c r="S31" s="73"/>
      <c r="T31" s="73"/>
      <c r="U31" s="73"/>
      <c r="Y31" s="11"/>
      <c r="Z31" s="73"/>
      <c r="AA31" s="73"/>
      <c r="AB31" s="73"/>
      <c r="AC31" s="73"/>
      <c r="AD31" s="73"/>
      <c r="AE31" s="73"/>
      <c r="AF31" s="73"/>
      <c r="AG31" s="73"/>
      <c r="AH31" s="73"/>
      <c r="AI31" s="73"/>
      <c r="AJ31" s="73"/>
      <c r="AK31" s="73"/>
      <c r="AL31" s="73"/>
      <c r="AM31" s="107">
        <f t="shared" si="1"/>
        <v>0</v>
      </c>
      <c r="AN31" s="73"/>
      <c r="AO31" s="73" t="s">
        <v>9</v>
      </c>
      <c r="AP31" s="73"/>
      <c r="AQ31" s="73"/>
      <c r="AR31" s="73" t="s">
        <v>57</v>
      </c>
      <c r="AS31" s="73" t="s">
        <v>57</v>
      </c>
      <c r="AT31" s="73"/>
      <c r="AU31" s="73"/>
      <c r="AV31" s="73"/>
      <c r="AW31" s="73">
        <v>5</v>
      </c>
      <c r="AX31" s="73"/>
      <c r="AY31" s="73"/>
      <c r="AZ31" s="73"/>
      <c r="BA31" s="73"/>
      <c r="BB31" s="73"/>
      <c r="BC31" s="73"/>
      <c r="BD31" s="73"/>
      <c r="BE31" s="73"/>
      <c r="BF31" s="73"/>
      <c r="BG31" s="73"/>
      <c r="BH31" s="73"/>
      <c r="BI31" s="73"/>
      <c r="BJ31" s="73"/>
      <c r="BK31" s="73"/>
      <c r="BL31" s="73"/>
      <c r="BM31" s="73"/>
      <c r="BN31" s="73"/>
      <c r="BO31" s="73"/>
      <c r="BP31" s="73"/>
      <c r="BQ31" s="73"/>
      <c r="BR31" s="73"/>
      <c r="BS31" s="107">
        <f t="shared" si="2"/>
        <v>0</v>
      </c>
      <c r="BT31" s="73" t="s">
        <v>236</v>
      </c>
      <c r="BU31" s="73" t="s">
        <v>236</v>
      </c>
      <c r="BV31" s="73" t="s">
        <v>118</v>
      </c>
      <c r="BW31" s="73"/>
      <c r="BX31" s="73"/>
      <c r="BY31" s="73"/>
      <c r="BZ31" s="73"/>
      <c r="CA31" s="73"/>
      <c r="CB31" s="73">
        <v>3</v>
      </c>
      <c r="CC31" s="73"/>
      <c r="CD31" s="73"/>
      <c r="CE31" s="73"/>
      <c r="CF31" s="73" t="s">
        <v>53</v>
      </c>
      <c r="CG31" s="73">
        <v>1</v>
      </c>
      <c r="CH31" s="73"/>
      <c r="CI31" s="73"/>
      <c r="CJ31" s="73"/>
      <c r="CK31" s="73"/>
      <c r="CL31" s="73"/>
      <c r="CM31" s="73">
        <v>6</v>
      </c>
      <c r="CN31" s="73"/>
      <c r="CO31" s="73" t="s">
        <v>53</v>
      </c>
      <c r="CP31" s="73"/>
      <c r="CQ31" s="73"/>
      <c r="CR31" s="73"/>
      <c r="CS31" s="73"/>
      <c r="CT31" s="73"/>
      <c r="CU31" s="73"/>
      <c r="CV31" s="73"/>
      <c r="CW31" s="73"/>
      <c r="CX31" s="73"/>
      <c r="CY31" s="107">
        <f t="shared" si="3"/>
        <v>2</v>
      </c>
      <c r="CZ31" s="73"/>
      <c r="DA31" s="73"/>
      <c r="DB31" s="73"/>
      <c r="DC31" s="73"/>
      <c r="DD31" s="73" t="s">
        <v>53</v>
      </c>
      <c r="DE31" s="73"/>
      <c r="DF31" s="73"/>
      <c r="DG31" s="73"/>
      <c r="DH31" s="73"/>
      <c r="DI31" s="73"/>
      <c r="DJ31" s="73"/>
      <c r="DK31" s="73"/>
      <c r="DL31" s="73"/>
      <c r="DM31" s="73"/>
      <c r="DN31" s="73"/>
      <c r="DO31" s="73"/>
      <c r="DP31" s="73"/>
      <c r="DQ31" s="73"/>
      <c r="DR31" s="73"/>
      <c r="DS31" s="73"/>
      <c r="DT31" s="73"/>
      <c r="DU31" s="73"/>
      <c r="DV31" s="73"/>
      <c r="DW31" s="73"/>
      <c r="DX31" s="73"/>
      <c r="DY31" s="73"/>
      <c r="DZ31" s="73"/>
      <c r="EA31" s="73"/>
      <c r="EB31" s="73"/>
      <c r="EC31" s="73"/>
      <c r="ED31" s="73"/>
      <c r="EE31" s="107">
        <f t="shared" si="4"/>
        <v>1</v>
      </c>
      <c r="EF31" s="73"/>
      <c r="EG31" s="73"/>
      <c r="EH31" s="73"/>
      <c r="EI31" s="73" t="s">
        <v>53</v>
      </c>
      <c r="EJ31" s="73" t="s">
        <v>53</v>
      </c>
      <c r="EK31" s="73"/>
      <c r="EL31" s="73"/>
      <c r="EM31" s="73"/>
      <c r="EN31" s="73"/>
      <c r="EO31" s="73"/>
      <c r="EP31" s="73"/>
      <c r="EQ31" s="73"/>
      <c r="ER31" s="73"/>
      <c r="ES31" s="73"/>
      <c r="ET31" s="73" t="s">
        <v>53</v>
      </c>
      <c r="EU31" s="73"/>
      <c r="EV31" s="73"/>
      <c r="EW31" s="73"/>
      <c r="EX31" s="73"/>
      <c r="EY31" s="73"/>
      <c r="EZ31" s="73"/>
      <c r="FA31" s="73"/>
      <c r="FB31" s="73"/>
      <c r="FC31" s="73"/>
      <c r="FD31" s="73"/>
      <c r="FE31" s="73"/>
      <c r="FF31" s="73"/>
      <c r="FG31" s="73"/>
      <c r="FH31" s="73"/>
      <c r="FI31" s="73"/>
      <c r="FJ31" s="73" t="s">
        <v>53</v>
      </c>
      <c r="FK31" s="107">
        <f t="shared" si="5"/>
        <v>4</v>
      </c>
      <c r="FL31" s="73"/>
      <c r="FM31" s="73"/>
      <c r="FN31" s="73"/>
      <c r="FO31" s="73"/>
      <c r="FP31" s="73" t="s">
        <v>54</v>
      </c>
      <c r="FQ31" s="73" t="s">
        <v>53</v>
      </c>
      <c r="FR31" s="73"/>
      <c r="FS31" s="73"/>
      <c r="FT31" s="73"/>
      <c r="FU31" s="73"/>
      <c r="FV31" s="73"/>
      <c r="FW31" s="73"/>
      <c r="FX31" s="73" t="s">
        <v>53</v>
      </c>
      <c r="FY31" s="73" t="s">
        <v>53</v>
      </c>
      <c r="FZ31" s="73"/>
      <c r="GA31" s="73"/>
      <c r="GB31" s="73"/>
      <c r="GC31" s="73"/>
      <c r="GD31" s="73"/>
      <c r="GE31" s="73"/>
      <c r="GF31" s="73"/>
      <c r="GG31" s="73"/>
      <c r="GH31" s="73"/>
      <c r="GI31" s="73"/>
      <c r="GJ31" s="73"/>
      <c r="GK31" s="73" t="s">
        <v>53</v>
      </c>
      <c r="GL31" s="73">
        <v>1</v>
      </c>
      <c r="GM31" s="73"/>
      <c r="GN31" s="73"/>
      <c r="GO31" s="73"/>
      <c r="GP31" s="73"/>
      <c r="GQ31" s="107">
        <f t="shared" si="6"/>
        <v>4</v>
      </c>
      <c r="GR31" s="73"/>
      <c r="GS31" s="73"/>
      <c r="GT31" s="73"/>
      <c r="GU31" s="73"/>
      <c r="GV31" s="73"/>
      <c r="GW31" s="73"/>
      <c r="GX31" s="73"/>
      <c r="GY31" s="73"/>
      <c r="GZ31" s="73"/>
      <c r="HA31" s="73"/>
      <c r="HB31" s="73"/>
      <c r="HC31" s="73" t="s">
        <v>53</v>
      </c>
      <c r="HD31" s="73"/>
      <c r="HE31" s="73"/>
      <c r="HF31" s="73"/>
      <c r="HG31" s="73"/>
      <c r="HH31" s="73"/>
      <c r="HI31" s="73"/>
      <c r="HJ31" s="73"/>
      <c r="HK31" s="73"/>
      <c r="HL31" s="73"/>
      <c r="HM31" s="73"/>
      <c r="HN31" s="73"/>
      <c r="HO31" s="73"/>
      <c r="HP31" s="73"/>
      <c r="HQ31" s="73"/>
      <c r="HR31" s="73"/>
      <c r="HS31" s="73"/>
      <c r="HT31" s="73"/>
      <c r="HU31" s="73"/>
      <c r="HV31" s="73"/>
      <c r="HW31" s="107">
        <f t="shared" si="7"/>
        <v>1</v>
      </c>
      <c r="HX31" s="73" t="s">
        <v>53</v>
      </c>
      <c r="HY31" s="73"/>
      <c r="HZ31" s="73"/>
      <c r="IA31" s="73" t="s">
        <v>53</v>
      </c>
      <c r="IB31" s="73"/>
      <c r="IC31" s="73"/>
      <c r="ID31" s="73"/>
      <c r="IE31" s="73"/>
      <c r="IF31" s="73"/>
      <c r="IG31" s="73"/>
      <c r="IH31" s="73"/>
      <c r="II31" s="73"/>
      <c r="IJ31" s="73"/>
      <c r="IK31" s="73"/>
      <c r="IL31" s="73"/>
      <c r="IM31" s="73"/>
      <c r="IN31" s="73"/>
      <c r="IO31" s="73" t="s">
        <v>53</v>
      </c>
      <c r="IP31" s="73"/>
      <c r="IQ31" s="73"/>
      <c r="IR31" s="73"/>
      <c r="IS31" s="73" t="s">
        <v>53</v>
      </c>
      <c r="IT31" s="73"/>
      <c r="IU31" s="73"/>
      <c r="IV31" s="73"/>
      <c r="IW31" s="73"/>
      <c r="IX31" s="73"/>
      <c r="IY31" s="73"/>
      <c r="IZ31" s="73"/>
      <c r="JA31" s="73"/>
      <c r="JB31" s="107">
        <f t="shared" si="8"/>
        <v>4</v>
      </c>
      <c r="JC31" s="73"/>
      <c r="JD31" s="73"/>
      <c r="JE31" s="73"/>
      <c r="JF31" s="73"/>
      <c r="JG31" s="73"/>
      <c r="JH31" s="73"/>
      <c r="JI31" s="73"/>
      <c r="JJ31" s="73"/>
      <c r="JK31" s="73"/>
      <c r="JL31" s="73"/>
      <c r="JM31" s="73"/>
      <c r="JN31" s="73"/>
      <c r="JO31" s="73"/>
      <c r="JP31" s="73"/>
      <c r="JQ31" s="73"/>
      <c r="JR31" s="73"/>
      <c r="JS31" s="73"/>
      <c r="JT31" s="73"/>
      <c r="JU31" s="73"/>
      <c r="JV31" s="73"/>
      <c r="JW31" s="73"/>
      <c r="JX31" s="73"/>
      <c r="JY31" s="73"/>
      <c r="JZ31" s="73"/>
      <c r="KA31" s="73"/>
      <c r="KB31" s="73"/>
      <c r="KC31" s="73"/>
      <c r="KD31" s="73"/>
      <c r="KE31" s="73"/>
      <c r="KF31" s="73"/>
      <c r="KG31" s="73"/>
      <c r="KH31" s="107">
        <f t="shared" si="9"/>
        <v>0</v>
      </c>
    </row>
    <row r="32" spans="1:294" s="49" customFormat="1" x14ac:dyDescent="0.35">
      <c r="A32" s="73">
        <f t="shared" si="10"/>
        <v>29</v>
      </c>
      <c r="B32" s="172" t="s">
        <v>62</v>
      </c>
      <c r="C32" s="49" t="s">
        <v>528</v>
      </c>
      <c r="D32" s="73"/>
      <c r="E32" s="73"/>
      <c r="F32" s="73"/>
      <c r="G32" s="53">
        <f t="shared" si="0"/>
        <v>0</v>
      </c>
      <c r="H32" s="73"/>
      <c r="I32" s="73"/>
      <c r="K32" s="73"/>
      <c r="L32" s="11"/>
      <c r="M32" s="73"/>
      <c r="N32" s="49" t="s">
        <v>53</v>
      </c>
      <c r="R32" s="73"/>
      <c r="S32" s="73"/>
      <c r="T32" s="73"/>
      <c r="U32" s="73"/>
      <c r="Y32" s="11"/>
      <c r="Z32" s="73"/>
      <c r="AA32" s="73" t="s">
        <v>53</v>
      </c>
      <c r="AB32" s="73"/>
      <c r="AC32" s="73"/>
      <c r="AD32" s="73"/>
      <c r="AE32" s="73"/>
      <c r="AF32" s="73"/>
      <c r="AG32" s="73"/>
      <c r="AH32" s="73"/>
      <c r="AI32" s="73"/>
      <c r="AJ32" s="73"/>
      <c r="AK32" s="73"/>
      <c r="AL32" s="73"/>
      <c r="AM32" s="107">
        <f t="shared" si="1"/>
        <v>2</v>
      </c>
      <c r="AN32" s="73"/>
      <c r="AO32" s="73" t="s">
        <v>9</v>
      </c>
      <c r="AP32" s="73"/>
      <c r="AQ32" s="73"/>
      <c r="AR32" s="73">
        <v>10</v>
      </c>
      <c r="AS32" s="73" t="s">
        <v>57</v>
      </c>
      <c r="AT32" s="73"/>
      <c r="AU32" s="73"/>
      <c r="AV32" s="73"/>
      <c r="AW32" s="73">
        <v>10</v>
      </c>
      <c r="AX32" s="73"/>
      <c r="AY32" s="73"/>
      <c r="AZ32" s="73"/>
      <c r="BA32" s="73"/>
      <c r="BB32" s="73"/>
      <c r="BC32" s="73"/>
      <c r="BD32" s="73"/>
      <c r="BE32" s="73"/>
      <c r="BF32" s="73"/>
      <c r="BG32" s="73"/>
      <c r="BH32" s="73"/>
      <c r="BI32" s="73"/>
      <c r="BJ32" s="73"/>
      <c r="BK32" s="73"/>
      <c r="BL32" s="73"/>
      <c r="BM32" s="73"/>
      <c r="BN32" s="73"/>
      <c r="BO32" s="73"/>
      <c r="BP32" s="73"/>
      <c r="BQ32" s="73"/>
      <c r="BR32" s="73"/>
      <c r="BS32" s="107">
        <f t="shared" si="2"/>
        <v>0</v>
      </c>
      <c r="BT32" s="73" t="s">
        <v>236</v>
      </c>
      <c r="BU32" s="73" t="s">
        <v>236</v>
      </c>
      <c r="BV32" s="73" t="s">
        <v>118</v>
      </c>
      <c r="BW32" s="73"/>
      <c r="BX32" s="73"/>
      <c r="BY32" s="73"/>
      <c r="BZ32" s="73"/>
      <c r="CA32" s="73"/>
      <c r="CB32" s="73">
        <v>8</v>
      </c>
      <c r="CC32" s="73"/>
      <c r="CD32" s="73"/>
      <c r="CE32" s="73"/>
      <c r="CF32" s="73"/>
      <c r="CG32" s="73">
        <v>6</v>
      </c>
      <c r="CH32" s="73"/>
      <c r="CI32" s="73"/>
      <c r="CJ32" s="73">
        <v>25</v>
      </c>
      <c r="CK32" s="73"/>
      <c r="CL32" s="73"/>
      <c r="CM32" s="73">
        <v>10</v>
      </c>
      <c r="CN32" s="73"/>
      <c r="CO32" s="73"/>
      <c r="CP32" s="73"/>
      <c r="CQ32" s="73"/>
      <c r="CR32" s="73"/>
      <c r="CS32" s="73"/>
      <c r="CT32" s="73"/>
      <c r="CU32" s="73"/>
      <c r="CV32" s="73"/>
      <c r="CW32" s="73"/>
      <c r="CX32" s="73"/>
      <c r="CY32" s="107">
        <f t="shared" si="3"/>
        <v>0</v>
      </c>
      <c r="CZ32" s="73"/>
      <c r="DA32" s="73"/>
      <c r="DB32" s="73"/>
      <c r="DC32" s="73"/>
      <c r="DD32" s="73"/>
      <c r="DE32" s="73"/>
      <c r="DF32" s="73"/>
      <c r="DG32" s="73"/>
      <c r="DH32" s="73"/>
      <c r="DI32" s="73"/>
      <c r="DJ32" s="73"/>
      <c r="DK32" s="73"/>
      <c r="DL32" s="73"/>
      <c r="DM32" s="73"/>
      <c r="DN32" s="73"/>
      <c r="DO32" s="73"/>
      <c r="DP32" s="73"/>
      <c r="DQ32" s="73"/>
      <c r="DR32" s="73"/>
      <c r="DS32" s="73"/>
      <c r="DT32" s="73"/>
      <c r="DU32" s="73"/>
      <c r="DV32" s="73"/>
      <c r="DW32" s="73"/>
      <c r="DX32" s="73"/>
      <c r="DY32" s="73"/>
      <c r="DZ32" s="73"/>
      <c r="EA32" s="73"/>
      <c r="EB32" s="73"/>
      <c r="EC32" s="73"/>
      <c r="ED32" s="73"/>
      <c r="EE32" s="107">
        <f t="shared" si="4"/>
        <v>0</v>
      </c>
      <c r="EF32" s="73"/>
      <c r="EG32" s="73"/>
      <c r="EH32" s="73" t="s">
        <v>53</v>
      </c>
      <c r="EI32" s="73"/>
      <c r="EJ32" s="73"/>
      <c r="EK32" s="73"/>
      <c r="EL32" s="73"/>
      <c r="EM32" s="73"/>
      <c r="EN32" s="73"/>
      <c r="EO32" s="73"/>
      <c r="EP32" s="73"/>
      <c r="EQ32" s="73"/>
      <c r="ER32" s="73"/>
      <c r="ES32" s="73"/>
      <c r="ET32" s="73"/>
      <c r="EU32" s="73"/>
      <c r="EV32" s="73"/>
      <c r="EW32" s="73"/>
      <c r="EX32" s="73"/>
      <c r="EY32" s="73"/>
      <c r="EZ32" s="73"/>
      <c r="FA32" s="73"/>
      <c r="FB32" s="73"/>
      <c r="FC32" s="73"/>
      <c r="FD32" s="73"/>
      <c r="FE32" s="73"/>
      <c r="FF32" s="73"/>
      <c r="FG32" s="73"/>
      <c r="FH32" s="73"/>
      <c r="FI32" s="73"/>
      <c r="FJ32" s="73"/>
      <c r="FK32" s="107">
        <f t="shared" si="5"/>
        <v>1</v>
      </c>
      <c r="FL32" s="73"/>
      <c r="FM32" s="73"/>
      <c r="FN32" s="73"/>
      <c r="FO32" s="73"/>
      <c r="FP32" s="73"/>
      <c r="FQ32" s="73"/>
      <c r="FR32" s="73"/>
      <c r="FS32" s="73"/>
      <c r="FT32" s="73"/>
      <c r="FU32" s="73"/>
      <c r="FV32" s="73"/>
      <c r="FW32" s="73"/>
      <c r="FX32" s="73"/>
      <c r="FY32" s="73">
        <v>6</v>
      </c>
      <c r="FZ32" s="73"/>
      <c r="GA32" s="73"/>
      <c r="GB32" s="73"/>
      <c r="GC32" s="73"/>
      <c r="GD32" s="73"/>
      <c r="GE32" s="73"/>
      <c r="GF32" s="73"/>
      <c r="GG32" s="73"/>
      <c r="GH32" s="73"/>
      <c r="GI32" s="73"/>
      <c r="GJ32" s="73"/>
      <c r="GK32" s="73"/>
      <c r="GL32" s="73">
        <v>2</v>
      </c>
      <c r="GM32" s="73"/>
      <c r="GN32" s="73"/>
      <c r="GO32" s="73"/>
      <c r="GP32" s="73"/>
      <c r="GQ32" s="107">
        <f t="shared" si="6"/>
        <v>0</v>
      </c>
      <c r="GR32" s="73"/>
      <c r="GS32" s="73"/>
      <c r="GT32" s="73"/>
      <c r="GU32" s="73"/>
      <c r="GV32" s="73"/>
      <c r="GW32" s="73"/>
      <c r="GX32" s="73"/>
      <c r="GY32" s="73"/>
      <c r="GZ32" s="73"/>
      <c r="HA32" s="73"/>
      <c r="HB32" s="73"/>
      <c r="HC32" s="73"/>
      <c r="HD32" s="73"/>
      <c r="HE32" s="73"/>
      <c r="HF32" s="73"/>
      <c r="HG32" s="73"/>
      <c r="HH32" s="73"/>
      <c r="HI32" s="73"/>
      <c r="HJ32" s="73"/>
      <c r="HK32" s="73"/>
      <c r="HL32" s="73"/>
      <c r="HM32" s="73"/>
      <c r="HN32" s="73"/>
      <c r="HO32" s="73"/>
      <c r="HP32" s="73"/>
      <c r="HQ32" s="73"/>
      <c r="HR32" s="73"/>
      <c r="HS32" s="73"/>
      <c r="HT32" s="73"/>
      <c r="HU32" s="73"/>
      <c r="HV32" s="73"/>
      <c r="HW32" s="107">
        <f t="shared" si="7"/>
        <v>0</v>
      </c>
      <c r="HX32" s="73"/>
      <c r="HY32" s="73"/>
      <c r="HZ32" s="73"/>
      <c r="IA32" s="73"/>
      <c r="IB32" s="73"/>
      <c r="IC32" s="73"/>
      <c r="ID32" s="73"/>
      <c r="IE32" s="73"/>
      <c r="IF32" s="73"/>
      <c r="IG32" s="73"/>
      <c r="IH32" s="73"/>
      <c r="II32" s="73"/>
      <c r="IJ32" s="73"/>
      <c r="IK32" s="73"/>
      <c r="IL32" s="73"/>
      <c r="IM32" s="73"/>
      <c r="IN32" s="73"/>
      <c r="IO32" s="73"/>
      <c r="IP32" s="73"/>
      <c r="IQ32" s="73"/>
      <c r="IR32" s="73"/>
      <c r="IS32" s="73"/>
      <c r="IT32" s="73"/>
      <c r="IU32" s="73"/>
      <c r="IV32" s="73"/>
      <c r="IW32" s="73"/>
      <c r="IX32" s="73"/>
      <c r="IY32" s="73"/>
      <c r="IZ32" s="73"/>
      <c r="JA32" s="73"/>
      <c r="JB32" s="107">
        <f t="shared" si="8"/>
        <v>0</v>
      </c>
      <c r="JC32" s="73"/>
      <c r="JD32" s="73"/>
      <c r="JE32" s="73"/>
      <c r="JF32" s="73"/>
      <c r="JG32" s="73"/>
      <c r="JH32" s="73"/>
      <c r="JI32" s="73"/>
      <c r="JJ32" s="73"/>
      <c r="JK32" s="73"/>
      <c r="JL32" s="73"/>
      <c r="JM32" s="73"/>
      <c r="JN32" s="73"/>
      <c r="JO32" s="73"/>
      <c r="JP32" s="73"/>
      <c r="JQ32" s="73"/>
      <c r="JR32" s="73"/>
      <c r="JS32" s="73"/>
      <c r="JT32" s="73"/>
      <c r="JU32" s="73"/>
      <c r="JV32" s="73"/>
      <c r="JW32" s="73"/>
      <c r="JX32" s="73"/>
      <c r="JY32" s="73"/>
      <c r="JZ32" s="73"/>
      <c r="KA32" s="73"/>
      <c r="KB32" s="73"/>
      <c r="KC32" s="73"/>
      <c r="KD32" s="73"/>
      <c r="KE32" s="73"/>
      <c r="KF32" s="73"/>
      <c r="KG32" s="73"/>
      <c r="KH32" s="107">
        <f t="shared" si="9"/>
        <v>0</v>
      </c>
    </row>
    <row r="33" spans="1:298" s="133" customFormat="1" x14ac:dyDescent="0.35">
      <c r="A33" s="73">
        <f t="shared" si="10"/>
        <v>30</v>
      </c>
      <c r="B33" s="172" t="s">
        <v>62</v>
      </c>
      <c r="C33" s="133" t="s">
        <v>540</v>
      </c>
      <c r="D33" s="131"/>
      <c r="E33" s="131"/>
      <c r="F33" s="131"/>
      <c r="G33" s="134">
        <f t="shared" si="0"/>
        <v>0</v>
      </c>
      <c r="H33" s="131"/>
      <c r="I33" s="131"/>
      <c r="K33" s="131"/>
      <c r="L33" s="135"/>
      <c r="M33" s="131"/>
      <c r="R33" s="131"/>
      <c r="S33" s="131"/>
      <c r="T33" s="131"/>
      <c r="U33" s="131"/>
      <c r="Y33" s="135"/>
      <c r="Z33" s="131"/>
      <c r="AA33" s="131"/>
      <c r="AB33" s="131"/>
      <c r="AC33" s="131"/>
      <c r="AD33" s="131"/>
      <c r="AE33" s="131"/>
      <c r="AF33" s="131"/>
      <c r="AG33" s="131"/>
      <c r="AH33" s="131"/>
      <c r="AI33" s="131"/>
      <c r="AJ33" s="131"/>
      <c r="AK33" s="131"/>
      <c r="AL33" s="131"/>
      <c r="AM33" s="132">
        <f t="shared" si="1"/>
        <v>0</v>
      </c>
      <c r="AN33" s="131"/>
      <c r="AO33" s="131" t="s">
        <v>9</v>
      </c>
      <c r="AP33" s="131" t="s">
        <v>53</v>
      </c>
      <c r="AQ33" s="131"/>
      <c r="AR33" s="131" t="s">
        <v>57</v>
      </c>
      <c r="AS33" s="131" t="s">
        <v>57</v>
      </c>
      <c r="AT33" s="131"/>
      <c r="AU33" s="131"/>
      <c r="AV33" s="131"/>
      <c r="AW33" s="131" t="s">
        <v>53</v>
      </c>
      <c r="AX33" s="131"/>
      <c r="AY33" s="131"/>
      <c r="AZ33" s="131"/>
      <c r="BA33" s="131"/>
      <c r="BB33" s="131"/>
      <c r="BC33" s="131" t="s">
        <v>53</v>
      </c>
      <c r="BD33" s="131"/>
      <c r="BE33" s="131"/>
      <c r="BF33" s="131"/>
      <c r="BG33" s="131"/>
      <c r="BH33" s="131"/>
      <c r="BI33" s="131"/>
      <c r="BJ33" s="131" t="s">
        <v>53</v>
      </c>
      <c r="BK33" s="131"/>
      <c r="BL33" s="131"/>
      <c r="BM33" s="131"/>
      <c r="BN33" s="131"/>
      <c r="BO33" s="131"/>
      <c r="BP33" s="131"/>
      <c r="BQ33" s="131"/>
      <c r="BR33" s="131"/>
      <c r="BS33" s="132">
        <f t="shared" si="2"/>
        <v>4</v>
      </c>
      <c r="BT33" s="131" t="s">
        <v>236</v>
      </c>
      <c r="BU33" s="131" t="s">
        <v>236</v>
      </c>
      <c r="BV33" s="131" t="s">
        <v>118</v>
      </c>
      <c r="BW33" s="131"/>
      <c r="BX33" s="131"/>
      <c r="BY33" s="131" t="s">
        <v>53</v>
      </c>
      <c r="BZ33" s="131"/>
      <c r="CA33" s="131"/>
      <c r="CB33" s="131">
        <v>2</v>
      </c>
      <c r="CC33" s="131"/>
      <c r="CD33" s="131"/>
      <c r="CE33" s="131"/>
      <c r="CF33" s="131" t="s">
        <v>53</v>
      </c>
      <c r="CG33" s="131" t="s">
        <v>53</v>
      </c>
      <c r="CH33" s="131" t="s">
        <v>53</v>
      </c>
      <c r="CI33" s="131" t="s">
        <v>53</v>
      </c>
      <c r="CJ33" s="131" t="s">
        <v>53</v>
      </c>
      <c r="CK33" s="131"/>
      <c r="CL33" s="131"/>
      <c r="CM33" s="131" t="s">
        <v>53</v>
      </c>
      <c r="CN33" s="131" t="s">
        <v>244</v>
      </c>
      <c r="CO33" s="131" t="s">
        <v>244</v>
      </c>
      <c r="CP33" s="131" t="s">
        <v>246</v>
      </c>
      <c r="CQ33" s="131"/>
      <c r="CR33" s="131"/>
      <c r="CS33" s="131"/>
      <c r="CT33" s="131"/>
      <c r="CU33" s="131" t="s">
        <v>250</v>
      </c>
      <c r="CV33" s="131"/>
      <c r="CW33" s="131"/>
      <c r="CX33" s="131"/>
      <c r="CY33" s="132">
        <f t="shared" si="3"/>
        <v>7</v>
      </c>
      <c r="CZ33" s="131"/>
      <c r="DA33" s="131"/>
      <c r="DB33" s="131"/>
      <c r="DC33" s="131"/>
      <c r="DD33" s="131" t="s">
        <v>53</v>
      </c>
      <c r="DE33" s="131"/>
      <c r="DF33" s="131"/>
      <c r="DG33" s="131"/>
      <c r="DH33" s="131"/>
      <c r="DI33" s="131"/>
      <c r="DJ33" s="131" t="s">
        <v>53</v>
      </c>
      <c r="DK33" s="131"/>
      <c r="DL33" s="131"/>
      <c r="DM33" s="131"/>
      <c r="DN33" s="131"/>
      <c r="DO33" s="131"/>
      <c r="DP33" s="131"/>
      <c r="DQ33" s="131"/>
      <c r="DR33" s="131"/>
      <c r="DS33" s="131"/>
      <c r="DT33" s="131"/>
      <c r="DU33" s="131"/>
      <c r="DV33" s="131"/>
      <c r="DW33" s="131"/>
      <c r="DX33" s="131"/>
      <c r="DY33" s="131"/>
      <c r="DZ33" s="131"/>
      <c r="EA33" s="131"/>
      <c r="EB33" s="131"/>
      <c r="EC33" s="131"/>
      <c r="ED33" s="131"/>
      <c r="EE33" s="132">
        <f t="shared" si="4"/>
        <v>2</v>
      </c>
      <c r="EF33" s="131"/>
      <c r="EG33" s="131"/>
      <c r="EH33" s="131"/>
      <c r="EI33" s="131"/>
      <c r="EJ33" s="131"/>
      <c r="EK33" s="131"/>
      <c r="EL33" s="131"/>
      <c r="EM33" s="131"/>
      <c r="EN33" s="131"/>
      <c r="EO33" s="131"/>
      <c r="EP33" s="131"/>
      <c r="EQ33" s="131"/>
      <c r="ER33" s="131"/>
      <c r="ES33" s="131"/>
      <c r="ET33" s="131"/>
      <c r="EU33" s="131"/>
      <c r="EV33" s="131"/>
      <c r="EW33" s="131"/>
      <c r="EX33" s="131"/>
      <c r="EY33" s="131"/>
      <c r="EZ33" s="131"/>
      <c r="FA33" s="131"/>
      <c r="FB33" s="131"/>
      <c r="FC33" s="131"/>
      <c r="FD33" s="131"/>
      <c r="FE33" s="131"/>
      <c r="FF33" s="131"/>
      <c r="FG33" s="131"/>
      <c r="FH33" s="131"/>
      <c r="FI33" s="131"/>
      <c r="FJ33" s="131"/>
      <c r="FK33" s="132">
        <f t="shared" si="5"/>
        <v>0</v>
      </c>
      <c r="FL33" s="131"/>
      <c r="FM33" s="131"/>
      <c r="FN33" s="131"/>
      <c r="FO33" s="131"/>
      <c r="FP33" s="131"/>
      <c r="FQ33" s="131"/>
      <c r="FR33" s="131"/>
      <c r="FS33" s="131"/>
      <c r="FT33" s="131"/>
      <c r="FU33" s="131"/>
      <c r="FV33" s="131"/>
      <c r="FW33" s="131"/>
      <c r="FX33" s="131"/>
      <c r="FY33" s="131"/>
      <c r="FZ33" s="131"/>
      <c r="GA33" s="131"/>
      <c r="GB33" s="131"/>
      <c r="GC33" s="131"/>
      <c r="GD33" s="131"/>
      <c r="GE33" s="131"/>
      <c r="GF33" s="131"/>
      <c r="GG33" s="131"/>
      <c r="GH33" s="131"/>
      <c r="GI33" s="131"/>
      <c r="GJ33" s="131"/>
      <c r="GK33" s="131"/>
      <c r="GL33" s="131"/>
      <c r="GM33" s="131"/>
      <c r="GN33" s="131"/>
      <c r="GO33" s="131"/>
      <c r="GP33" s="131"/>
      <c r="GQ33" s="132">
        <f t="shared" si="6"/>
        <v>0</v>
      </c>
      <c r="GR33" s="131"/>
      <c r="GS33" s="131"/>
      <c r="GT33" s="131"/>
      <c r="GU33" s="131"/>
      <c r="GV33" s="131"/>
      <c r="GW33" s="131"/>
      <c r="GX33" s="131"/>
      <c r="GY33" s="131"/>
      <c r="GZ33" s="131"/>
      <c r="HA33" s="131"/>
      <c r="HB33" s="131"/>
      <c r="HC33" s="131"/>
      <c r="HD33" s="131"/>
      <c r="HE33" s="131"/>
      <c r="HF33" s="131"/>
      <c r="HG33" s="131"/>
      <c r="HH33" s="131"/>
      <c r="HI33" s="131"/>
      <c r="HJ33" s="131"/>
      <c r="HK33" s="131"/>
      <c r="HL33" s="131"/>
      <c r="HM33" s="131"/>
      <c r="HN33" s="131"/>
      <c r="HO33" s="131"/>
      <c r="HP33" s="131"/>
      <c r="HQ33" s="131"/>
      <c r="HR33" s="131"/>
      <c r="HS33" s="131"/>
      <c r="HT33" s="131"/>
      <c r="HU33" s="131"/>
      <c r="HV33" s="131"/>
      <c r="HW33" s="132">
        <f t="shared" si="7"/>
        <v>0</v>
      </c>
      <c r="HX33" s="131"/>
      <c r="HY33" s="131"/>
      <c r="HZ33" s="131"/>
      <c r="IA33" s="131"/>
      <c r="IB33" s="131"/>
      <c r="IC33" s="131"/>
      <c r="ID33" s="131"/>
      <c r="IE33" s="131"/>
      <c r="IF33" s="131"/>
      <c r="IG33" s="131"/>
      <c r="IH33" s="131"/>
      <c r="II33" s="131"/>
      <c r="IJ33" s="131"/>
      <c r="IK33" s="131"/>
      <c r="IL33" s="131"/>
      <c r="IM33" s="131"/>
      <c r="IN33" s="131"/>
      <c r="IO33" s="131"/>
      <c r="IP33" s="131"/>
      <c r="IQ33" s="131"/>
      <c r="IR33" s="131"/>
      <c r="IS33" s="131"/>
      <c r="IT33" s="131"/>
      <c r="IU33" s="131"/>
      <c r="IV33" s="131"/>
      <c r="IW33" s="131"/>
      <c r="IX33" s="131"/>
      <c r="IY33" s="131"/>
      <c r="IZ33" s="131"/>
      <c r="JA33" s="131"/>
      <c r="JB33" s="107">
        <f t="shared" si="8"/>
        <v>0</v>
      </c>
      <c r="JC33" s="131"/>
      <c r="JD33" s="131"/>
      <c r="JE33" s="131"/>
      <c r="JF33" s="131"/>
      <c r="JG33" s="131"/>
      <c r="JH33" s="131"/>
      <c r="JI33" s="131"/>
      <c r="JJ33" s="131"/>
      <c r="JK33" s="131"/>
      <c r="JL33" s="131"/>
      <c r="JM33" s="131"/>
      <c r="JN33" s="131"/>
      <c r="JO33" s="131"/>
      <c r="JP33" s="131"/>
      <c r="JQ33" s="131"/>
      <c r="JR33" s="131"/>
      <c r="JS33" s="131"/>
      <c r="JT33" s="131"/>
      <c r="JU33" s="131"/>
      <c r="JV33" s="131"/>
      <c r="JW33" s="131"/>
      <c r="JX33" s="131"/>
      <c r="JY33" s="131"/>
      <c r="JZ33" s="131"/>
      <c r="KA33" s="131"/>
      <c r="KB33" s="131"/>
      <c r="KC33" s="131"/>
      <c r="KD33" s="131"/>
      <c r="KE33" s="131"/>
      <c r="KF33" s="131"/>
      <c r="KG33" s="131"/>
      <c r="KH33" s="107">
        <f t="shared" si="9"/>
        <v>0</v>
      </c>
    </row>
    <row r="34" spans="1:298" s="49" customFormat="1" x14ac:dyDescent="0.35">
      <c r="A34" s="73">
        <f t="shared" si="10"/>
        <v>31</v>
      </c>
      <c r="B34" s="172" t="s">
        <v>62</v>
      </c>
      <c r="C34" s="49" t="s">
        <v>510</v>
      </c>
      <c r="D34" s="73"/>
      <c r="E34" s="73"/>
      <c r="F34" s="73"/>
      <c r="G34" s="53">
        <f t="shared" si="0"/>
        <v>0</v>
      </c>
      <c r="H34" s="73"/>
      <c r="I34" s="73"/>
      <c r="K34" s="73"/>
      <c r="L34" s="11" t="s">
        <v>53</v>
      </c>
      <c r="M34" s="73" t="s">
        <v>53</v>
      </c>
      <c r="R34" s="73"/>
      <c r="S34" s="73"/>
      <c r="T34" s="73"/>
      <c r="U34" s="73"/>
      <c r="Y34" s="11"/>
      <c r="Z34" s="73"/>
      <c r="AA34" s="73"/>
      <c r="AB34" s="73"/>
      <c r="AC34" s="73"/>
      <c r="AD34" s="73"/>
      <c r="AE34" s="73"/>
      <c r="AF34" s="73"/>
      <c r="AG34" s="73"/>
      <c r="AH34" s="73"/>
      <c r="AI34" s="73"/>
      <c r="AJ34" s="73"/>
      <c r="AK34" s="73"/>
      <c r="AL34" s="73"/>
      <c r="AM34" s="107">
        <f t="shared" si="1"/>
        <v>2</v>
      </c>
      <c r="AN34" s="73"/>
      <c r="AO34" s="73" t="s">
        <v>9</v>
      </c>
      <c r="AP34" s="73"/>
      <c r="AQ34" s="73"/>
      <c r="AR34" s="73">
        <v>10</v>
      </c>
      <c r="AS34" s="73" t="s">
        <v>57</v>
      </c>
      <c r="AT34" s="73"/>
      <c r="AU34" s="73"/>
      <c r="AV34" s="73"/>
      <c r="AW34" s="73">
        <v>10</v>
      </c>
      <c r="AX34" s="73"/>
      <c r="AY34" s="73"/>
      <c r="AZ34" s="73"/>
      <c r="BA34" s="73"/>
      <c r="BB34" s="73"/>
      <c r="BC34" s="73"/>
      <c r="BD34" s="73"/>
      <c r="BE34" s="73"/>
      <c r="BF34" s="73"/>
      <c r="BG34" s="73"/>
      <c r="BH34" s="73"/>
      <c r="BI34" s="73"/>
      <c r="BJ34" s="73"/>
      <c r="BK34" s="73"/>
      <c r="BL34" s="73"/>
      <c r="BM34" s="73"/>
      <c r="BN34" s="73"/>
      <c r="BO34" s="73"/>
      <c r="BP34" s="73"/>
      <c r="BQ34" s="73"/>
      <c r="BR34" s="73"/>
      <c r="BS34" s="107">
        <f t="shared" si="2"/>
        <v>0</v>
      </c>
      <c r="BT34" s="73" t="s">
        <v>236</v>
      </c>
      <c r="BU34" s="73" t="s">
        <v>236</v>
      </c>
      <c r="BV34" s="73" t="s">
        <v>118</v>
      </c>
      <c r="BW34" s="73"/>
      <c r="BX34" s="73"/>
      <c r="BY34" s="73"/>
      <c r="BZ34" s="73"/>
      <c r="CA34" s="73"/>
      <c r="CB34" s="73">
        <v>6</v>
      </c>
      <c r="CC34" s="73"/>
      <c r="CD34" s="73"/>
      <c r="CE34" s="73"/>
      <c r="CF34" s="73"/>
      <c r="CG34" s="73">
        <v>9</v>
      </c>
      <c r="CH34" s="73"/>
      <c r="CI34" s="73"/>
      <c r="CJ34" s="73">
        <v>30</v>
      </c>
      <c r="CK34" s="73"/>
      <c r="CL34" s="73"/>
      <c r="CM34" s="73" t="s">
        <v>53</v>
      </c>
      <c r="CN34" s="73"/>
      <c r="CO34" s="73"/>
      <c r="CP34" s="73"/>
      <c r="CQ34" s="73"/>
      <c r="CR34" s="73"/>
      <c r="CS34" s="73"/>
      <c r="CT34" s="73"/>
      <c r="CU34" s="73"/>
      <c r="CV34" s="73"/>
      <c r="CW34" s="73"/>
      <c r="CX34" s="73"/>
      <c r="CY34" s="107">
        <f t="shared" si="3"/>
        <v>1</v>
      </c>
      <c r="CZ34" s="73" t="s">
        <v>53</v>
      </c>
      <c r="DA34" s="73"/>
      <c r="DB34" s="73"/>
      <c r="DC34" s="73"/>
      <c r="DD34" s="73"/>
      <c r="DE34" s="73"/>
      <c r="DF34" s="73"/>
      <c r="DG34" s="73"/>
      <c r="DH34" s="73"/>
      <c r="DI34" s="73"/>
      <c r="DJ34" s="73" t="s">
        <v>53</v>
      </c>
      <c r="DK34" s="73"/>
      <c r="DL34" s="73"/>
      <c r="DM34" s="73"/>
      <c r="DN34" s="73"/>
      <c r="DO34" s="73"/>
      <c r="DP34" s="73"/>
      <c r="DQ34" s="73"/>
      <c r="DR34" s="73"/>
      <c r="DS34" s="73"/>
      <c r="DT34" s="73"/>
      <c r="DU34" s="73"/>
      <c r="DV34" s="73"/>
      <c r="DW34" s="73"/>
      <c r="DX34" s="73"/>
      <c r="DY34" s="73"/>
      <c r="DZ34" s="73"/>
      <c r="EA34" s="73"/>
      <c r="EB34" s="73"/>
      <c r="EC34" s="73"/>
      <c r="ED34" s="73"/>
      <c r="EE34" s="107">
        <f t="shared" si="4"/>
        <v>2</v>
      </c>
      <c r="EF34" s="73"/>
      <c r="EG34" s="73"/>
      <c r="EH34" s="73" t="s">
        <v>53</v>
      </c>
      <c r="EI34" s="73" t="s">
        <v>53</v>
      </c>
      <c r="EJ34" s="73"/>
      <c r="EK34" s="73"/>
      <c r="EL34" s="73"/>
      <c r="EM34" s="73"/>
      <c r="EN34" s="73"/>
      <c r="EO34" s="73"/>
      <c r="EP34" s="73"/>
      <c r="EQ34" s="73"/>
      <c r="ER34" s="73"/>
      <c r="ES34" s="73"/>
      <c r="ET34" s="73" t="s">
        <v>53</v>
      </c>
      <c r="EU34" s="73"/>
      <c r="EV34" s="73" t="s">
        <v>53</v>
      </c>
      <c r="EW34" s="73"/>
      <c r="EX34" s="73"/>
      <c r="EY34" s="73"/>
      <c r="EZ34" s="73"/>
      <c r="FA34" s="73"/>
      <c r="FB34" s="73"/>
      <c r="FC34" s="73"/>
      <c r="FD34" s="73"/>
      <c r="FE34" s="73"/>
      <c r="FF34" s="73"/>
      <c r="FG34" s="73"/>
      <c r="FH34" s="73"/>
      <c r="FI34" s="73"/>
      <c r="FJ34" s="73" t="s">
        <v>53</v>
      </c>
      <c r="FK34" s="107">
        <f t="shared" si="5"/>
        <v>5</v>
      </c>
      <c r="FL34" s="73" t="s">
        <v>53</v>
      </c>
      <c r="FM34" s="73"/>
      <c r="FN34" s="73"/>
      <c r="FO34" s="73"/>
      <c r="FP34" s="73" t="s">
        <v>53</v>
      </c>
      <c r="FQ34" s="73"/>
      <c r="FR34" s="73"/>
      <c r="FS34" s="73"/>
      <c r="FT34" s="73"/>
      <c r="FU34" s="73"/>
      <c r="FV34" s="73"/>
      <c r="FW34" s="73"/>
      <c r="FX34" s="73"/>
      <c r="FY34" s="73" t="s">
        <v>53</v>
      </c>
      <c r="FZ34" s="73"/>
      <c r="GA34" s="73"/>
      <c r="GB34" s="73"/>
      <c r="GC34" s="73"/>
      <c r="GD34" s="73" t="s">
        <v>53</v>
      </c>
      <c r="GE34" s="73"/>
      <c r="GF34" s="73"/>
      <c r="GG34" s="73"/>
      <c r="GH34" s="73"/>
      <c r="GI34" s="73"/>
      <c r="GJ34" s="73"/>
      <c r="GK34" s="73" t="s">
        <v>53</v>
      </c>
      <c r="GL34" s="73" t="s">
        <v>53</v>
      </c>
      <c r="GM34" s="73"/>
      <c r="GN34" s="73"/>
      <c r="GO34" s="73"/>
      <c r="GP34" s="73"/>
      <c r="GQ34" s="107">
        <f t="shared" si="6"/>
        <v>6</v>
      </c>
      <c r="GR34" s="73"/>
      <c r="GS34" s="73"/>
      <c r="GT34" s="73"/>
      <c r="GU34" s="73"/>
      <c r="GV34" s="73" t="s">
        <v>53</v>
      </c>
      <c r="GW34" s="73"/>
      <c r="GX34" s="73"/>
      <c r="GY34" s="73"/>
      <c r="GZ34" s="73"/>
      <c r="HA34" s="73"/>
      <c r="HB34" s="73"/>
      <c r="HC34" s="73"/>
      <c r="HD34" s="73"/>
      <c r="HE34" s="73"/>
      <c r="HF34" s="73"/>
      <c r="HG34" s="73"/>
      <c r="HH34" s="73"/>
      <c r="HI34" s="73"/>
      <c r="HJ34" s="73"/>
      <c r="HK34" s="73"/>
      <c r="HL34" s="73"/>
      <c r="HM34" s="73"/>
      <c r="HN34" s="73"/>
      <c r="HO34" s="73"/>
      <c r="HP34" s="73"/>
      <c r="HQ34" s="73"/>
      <c r="HR34" s="73"/>
      <c r="HS34" s="73"/>
      <c r="HT34" s="73"/>
      <c r="HU34" s="73"/>
      <c r="HV34" s="73"/>
      <c r="HW34" s="107">
        <f t="shared" si="7"/>
        <v>1</v>
      </c>
      <c r="HX34" s="73" t="s">
        <v>53</v>
      </c>
      <c r="HY34" s="73"/>
      <c r="HZ34" s="73"/>
      <c r="IA34" s="73"/>
      <c r="IB34" s="73"/>
      <c r="IC34" s="73"/>
      <c r="ID34" s="73"/>
      <c r="IE34" s="73"/>
      <c r="IF34" s="73"/>
      <c r="IG34" s="73"/>
      <c r="IH34" s="73"/>
      <c r="II34" s="73"/>
      <c r="IJ34" s="73"/>
      <c r="IK34" s="73"/>
      <c r="IL34" s="73" t="s">
        <v>66</v>
      </c>
      <c r="IM34" s="73"/>
      <c r="IN34" s="73"/>
      <c r="IO34" s="73" t="s">
        <v>53</v>
      </c>
      <c r="IP34" s="73"/>
      <c r="IQ34" s="73"/>
      <c r="IR34" s="73"/>
      <c r="IS34" s="73" t="s">
        <v>53</v>
      </c>
      <c r="IT34" s="73"/>
      <c r="IU34" s="73"/>
      <c r="IV34" s="73"/>
      <c r="IW34" s="73"/>
      <c r="IX34" s="73"/>
      <c r="IY34" s="73"/>
      <c r="IZ34" s="73"/>
      <c r="JA34" s="73"/>
      <c r="JB34" s="107">
        <f t="shared" si="8"/>
        <v>3</v>
      </c>
      <c r="JC34" s="73"/>
      <c r="JD34" s="73"/>
      <c r="JE34" s="73"/>
      <c r="JF34" s="73"/>
      <c r="JG34" s="73"/>
      <c r="JH34" s="73" t="s">
        <v>53</v>
      </c>
      <c r="JI34" s="73"/>
      <c r="JJ34" s="73"/>
      <c r="JK34" s="73"/>
      <c r="JL34" s="73"/>
      <c r="JM34" s="73"/>
      <c r="JN34" s="73"/>
      <c r="JO34" s="73"/>
      <c r="JP34" s="73"/>
      <c r="JQ34" s="73"/>
      <c r="JR34" s="73"/>
      <c r="JS34" s="73"/>
      <c r="JT34" s="73"/>
      <c r="JU34" s="73"/>
      <c r="JV34" s="73"/>
      <c r="JW34" s="73"/>
      <c r="JX34" s="73"/>
      <c r="JY34" s="73"/>
      <c r="JZ34" s="73"/>
      <c r="KA34" s="73"/>
      <c r="KB34" s="73"/>
      <c r="KC34" s="73"/>
      <c r="KD34" s="73"/>
      <c r="KE34" s="73"/>
      <c r="KF34" s="73"/>
      <c r="KG34" s="73"/>
      <c r="KH34" s="107">
        <f t="shared" si="9"/>
        <v>1</v>
      </c>
    </row>
    <row r="35" spans="1:298" s="49" customFormat="1" x14ac:dyDescent="0.35">
      <c r="A35" s="73">
        <f t="shared" si="10"/>
        <v>32</v>
      </c>
      <c r="B35" s="172" t="s">
        <v>62</v>
      </c>
      <c r="C35" s="4" t="s">
        <v>539</v>
      </c>
      <c r="D35" s="73"/>
      <c r="E35" s="73"/>
      <c r="F35" s="73"/>
      <c r="G35" s="53">
        <f t="shared" si="0"/>
        <v>0</v>
      </c>
      <c r="H35" s="73"/>
      <c r="I35" s="73"/>
      <c r="K35" s="73"/>
      <c r="L35" s="11"/>
      <c r="M35" s="73"/>
      <c r="R35" s="73"/>
      <c r="S35" s="73"/>
      <c r="T35" s="73"/>
      <c r="U35" s="73"/>
      <c r="Y35" s="11"/>
      <c r="Z35" s="73"/>
      <c r="AA35" s="73"/>
      <c r="AB35" s="73"/>
      <c r="AC35" s="73"/>
      <c r="AD35" s="73"/>
      <c r="AE35" s="73"/>
      <c r="AF35" s="73"/>
      <c r="AG35" s="73"/>
      <c r="AH35" s="73"/>
      <c r="AI35" s="73"/>
      <c r="AJ35" s="73"/>
      <c r="AK35" s="73"/>
      <c r="AL35" s="73"/>
      <c r="AM35" s="107">
        <f t="shared" si="1"/>
        <v>0</v>
      </c>
      <c r="AN35" s="73"/>
      <c r="AO35" s="73" t="s">
        <v>9</v>
      </c>
      <c r="AP35" s="73"/>
      <c r="AQ35" s="73"/>
      <c r="AR35" s="73">
        <v>10</v>
      </c>
      <c r="AS35" s="73" t="s">
        <v>57</v>
      </c>
      <c r="AT35" s="73"/>
      <c r="AU35" s="73"/>
      <c r="AV35" s="73"/>
      <c r="AW35" s="73"/>
      <c r="AX35" s="73" t="s">
        <v>54</v>
      </c>
      <c r="AY35" s="73" t="s">
        <v>54</v>
      </c>
      <c r="AZ35" s="73"/>
      <c r="BA35" s="73"/>
      <c r="BB35" s="73"/>
      <c r="BC35" s="73"/>
      <c r="BD35" s="73"/>
      <c r="BE35" s="73"/>
      <c r="BF35" s="73"/>
      <c r="BG35" s="73"/>
      <c r="BH35" s="73"/>
      <c r="BI35" s="73"/>
      <c r="BJ35" s="73"/>
      <c r="BK35" s="73"/>
      <c r="BL35" s="73"/>
      <c r="BM35" s="73"/>
      <c r="BN35" s="73"/>
      <c r="BO35" s="73"/>
      <c r="BP35" s="73"/>
      <c r="BQ35" s="73"/>
      <c r="BR35" s="73"/>
      <c r="BS35" s="107">
        <f t="shared" si="2"/>
        <v>0</v>
      </c>
      <c r="BT35" s="73" t="s">
        <v>236</v>
      </c>
      <c r="BU35" s="73" t="s">
        <v>236</v>
      </c>
      <c r="BV35" s="73" t="s">
        <v>118</v>
      </c>
      <c r="BW35" s="73"/>
      <c r="BX35" s="73"/>
      <c r="BY35" s="73"/>
      <c r="BZ35" s="73"/>
      <c r="CA35" s="73"/>
      <c r="CB35" s="73">
        <v>6</v>
      </c>
      <c r="CC35" s="73"/>
      <c r="CD35" s="73"/>
      <c r="CE35" s="73"/>
      <c r="CF35" s="73"/>
      <c r="CG35" s="73">
        <v>7</v>
      </c>
      <c r="CH35" s="73"/>
      <c r="CI35" s="73"/>
      <c r="CJ35" s="73">
        <v>30</v>
      </c>
      <c r="CK35" s="73"/>
      <c r="CL35" s="73"/>
      <c r="CM35" s="73">
        <v>12</v>
      </c>
      <c r="CN35" s="73"/>
      <c r="CO35" s="73"/>
      <c r="CP35" s="73"/>
      <c r="CQ35" s="73"/>
      <c r="CR35" s="73"/>
      <c r="CS35" s="73"/>
      <c r="CT35" s="73"/>
      <c r="CU35" s="73"/>
      <c r="CV35" s="73"/>
      <c r="CW35" s="73"/>
      <c r="CX35" s="73"/>
      <c r="CY35" s="107">
        <f t="shared" si="3"/>
        <v>0</v>
      </c>
      <c r="CZ35" s="73"/>
      <c r="DA35" s="73"/>
      <c r="DB35" s="73"/>
      <c r="DC35" s="73"/>
      <c r="DD35" s="73"/>
      <c r="DE35" s="73"/>
      <c r="DF35" s="73"/>
      <c r="DG35" s="73"/>
      <c r="DH35" s="73"/>
      <c r="DI35" s="73"/>
      <c r="DJ35" s="73"/>
      <c r="DK35" s="73"/>
      <c r="DL35" s="73"/>
      <c r="DM35" s="73"/>
      <c r="DN35" s="73"/>
      <c r="DO35" s="73"/>
      <c r="DP35" s="73"/>
      <c r="DQ35" s="73"/>
      <c r="DR35" s="73"/>
      <c r="DS35" s="73"/>
      <c r="DT35" s="73"/>
      <c r="DU35" s="73"/>
      <c r="DV35" s="73"/>
      <c r="DW35" s="73"/>
      <c r="DX35" s="73"/>
      <c r="DY35" s="73"/>
      <c r="DZ35" s="73"/>
      <c r="EA35" s="73"/>
      <c r="EB35" s="73"/>
      <c r="EC35" s="73"/>
      <c r="ED35" s="73"/>
      <c r="EE35" s="107">
        <f t="shared" si="4"/>
        <v>0</v>
      </c>
      <c r="EF35" s="73"/>
      <c r="EG35" s="73"/>
      <c r="EH35" s="73"/>
      <c r="EI35" s="73"/>
      <c r="EJ35" s="73"/>
      <c r="EK35" s="73"/>
      <c r="EL35" s="73"/>
      <c r="EM35" s="73"/>
      <c r="EN35" s="73"/>
      <c r="EO35" s="73"/>
      <c r="EP35" s="73"/>
      <c r="EQ35" s="73"/>
      <c r="ER35" s="73"/>
      <c r="ES35" s="73"/>
      <c r="ET35" s="73"/>
      <c r="EU35" s="73"/>
      <c r="EV35" s="73"/>
      <c r="EW35" s="73"/>
      <c r="EX35" s="73"/>
      <c r="EY35" s="73"/>
      <c r="EZ35" s="73"/>
      <c r="FA35" s="73"/>
      <c r="FB35" s="73"/>
      <c r="FC35" s="73"/>
      <c r="FD35" s="73"/>
      <c r="FE35" s="73"/>
      <c r="FF35" s="73"/>
      <c r="FG35" s="73"/>
      <c r="FH35" s="73"/>
      <c r="FI35" s="73"/>
      <c r="FJ35" s="73"/>
      <c r="FK35" s="107">
        <f t="shared" si="5"/>
        <v>0</v>
      </c>
      <c r="FL35" s="73"/>
      <c r="FM35" s="73"/>
      <c r="FN35" s="73"/>
      <c r="FO35" s="73"/>
      <c r="FP35" s="73"/>
      <c r="FQ35" s="73"/>
      <c r="FR35" s="73"/>
      <c r="FS35" s="73"/>
      <c r="FT35" s="73"/>
      <c r="FU35" s="73"/>
      <c r="FV35" s="73"/>
      <c r="FW35" s="73"/>
      <c r="FX35" s="73"/>
      <c r="FY35" s="73">
        <v>8</v>
      </c>
      <c r="FZ35" s="73"/>
      <c r="GA35" s="73"/>
      <c r="GB35" s="73"/>
      <c r="GC35" s="73"/>
      <c r="GD35" s="73"/>
      <c r="GE35" s="73"/>
      <c r="GF35" s="73"/>
      <c r="GG35" s="73"/>
      <c r="GH35" s="73"/>
      <c r="GI35" s="73"/>
      <c r="GJ35" s="73"/>
      <c r="GK35" s="73"/>
      <c r="GL35" s="73">
        <v>4</v>
      </c>
      <c r="GM35" s="73"/>
      <c r="GN35" s="73"/>
      <c r="GO35" s="73"/>
      <c r="GP35" s="73"/>
      <c r="GQ35" s="107">
        <f t="shared" si="6"/>
        <v>0</v>
      </c>
      <c r="GR35" s="73"/>
      <c r="GS35" s="73"/>
      <c r="GT35" s="73"/>
      <c r="GU35" s="73"/>
      <c r="GV35" s="73"/>
      <c r="GW35" s="73"/>
      <c r="GX35" s="73"/>
      <c r="GY35" s="73"/>
      <c r="GZ35" s="73"/>
      <c r="HA35" s="73"/>
      <c r="HB35" s="73"/>
      <c r="HC35" s="73"/>
      <c r="HD35" s="73"/>
      <c r="HE35" s="73"/>
      <c r="HF35" s="73"/>
      <c r="HG35" s="73"/>
      <c r="HH35" s="73"/>
      <c r="HI35" s="73"/>
      <c r="HJ35" s="73"/>
      <c r="HK35" s="73"/>
      <c r="HL35" s="73"/>
      <c r="HM35" s="73"/>
      <c r="HN35" s="73"/>
      <c r="HO35" s="73"/>
      <c r="HP35" s="73"/>
      <c r="HQ35" s="73"/>
      <c r="HR35" s="73"/>
      <c r="HS35" s="73"/>
      <c r="HT35" s="73"/>
      <c r="HU35" s="73"/>
      <c r="HV35" s="73"/>
      <c r="HW35" s="107">
        <f t="shared" si="7"/>
        <v>0</v>
      </c>
      <c r="HX35" s="73"/>
      <c r="HY35" s="73"/>
      <c r="HZ35" s="73"/>
      <c r="IA35" s="73"/>
      <c r="IB35" s="73"/>
      <c r="IC35" s="73"/>
      <c r="ID35" s="73"/>
      <c r="IE35" s="73"/>
      <c r="IF35" s="73"/>
      <c r="IG35" s="73"/>
      <c r="IH35" s="73"/>
      <c r="II35" s="73"/>
      <c r="IJ35" s="73"/>
      <c r="IK35" s="73"/>
      <c r="IL35" s="73" t="s">
        <v>66</v>
      </c>
      <c r="IM35" s="73"/>
      <c r="IN35" s="73"/>
      <c r="IO35" s="73"/>
      <c r="IP35" s="73"/>
      <c r="IQ35" s="73"/>
      <c r="IR35" s="73"/>
      <c r="IS35" s="73"/>
      <c r="IT35" s="73"/>
      <c r="IU35" s="73"/>
      <c r="IV35" s="73"/>
      <c r="IW35" s="73"/>
      <c r="IX35" s="73"/>
      <c r="IY35" s="73"/>
      <c r="IZ35" s="73"/>
      <c r="JA35" s="73"/>
      <c r="JB35" s="107">
        <f t="shared" si="8"/>
        <v>0</v>
      </c>
      <c r="JC35" s="73"/>
      <c r="JD35" s="73"/>
      <c r="JE35" s="73"/>
      <c r="JF35" s="73"/>
      <c r="JG35" s="73"/>
      <c r="JH35" s="73"/>
      <c r="JI35" s="73"/>
      <c r="JJ35" s="73"/>
      <c r="JK35" s="73"/>
      <c r="JL35" s="73"/>
      <c r="JM35" s="73"/>
      <c r="JN35" s="73"/>
      <c r="JO35" s="73"/>
      <c r="JP35" s="73"/>
      <c r="JQ35" s="73"/>
      <c r="JR35" s="73"/>
      <c r="JS35" s="73"/>
      <c r="JT35" s="73"/>
      <c r="JU35" s="73"/>
      <c r="JV35" s="73"/>
      <c r="JW35" s="73"/>
      <c r="JX35" s="73"/>
      <c r="JY35" s="73"/>
      <c r="JZ35" s="73"/>
      <c r="KA35" s="73"/>
      <c r="KB35" s="73"/>
      <c r="KC35" s="73"/>
      <c r="KD35" s="73"/>
      <c r="KE35" s="73"/>
      <c r="KF35" s="73"/>
      <c r="KG35" s="73"/>
      <c r="KH35" s="107">
        <f t="shared" si="9"/>
        <v>0</v>
      </c>
    </row>
    <row r="36" spans="1:298" s="49" customFormat="1" x14ac:dyDescent="0.35">
      <c r="A36" s="73">
        <f t="shared" si="10"/>
        <v>33</v>
      </c>
      <c r="B36" s="172" t="s">
        <v>62</v>
      </c>
      <c r="C36" s="4" t="s">
        <v>530</v>
      </c>
      <c r="D36" s="73"/>
      <c r="E36" s="73"/>
      <c r="F36" s="73"/>
      <c r="G36" s="53">
        <f t="shared" si="0"/>
        <v>0</v>
      </c>
      <c r="H36" s="73"/>
      <c r="I36" s="73"/>
      <c r="K36" s="73"/>
      <c r="L36" s="11"/>
      <c r="M36" s="73"/>
      <c r="R36" s="73"/>
      <c r="S36" s="73"/>
      <c r="T36" s="73"/>
      <c r="U36" s="73"/>
      <c r="Y36" s="11"/>
      <c r="Z36" s="73" t="s">
        <v>53</v>
      </c>
      <c r="AA36" s="73"/>
      <c r="AB36" s="73"/>
      <c r="AC36" s="73"/>
      <c r="AD36" s="73"/>
      <c r="AE36" s="73"/>
      <c r="AF36" s="73"/>
      <c r="AG36" s="73"/>
      <c r="AH36" s="73"/>
      <c r="AI36" s="73"/>
      <c r="AJ36" s="73"/>
      <c r="AK36" s="73"/>
      <c r="AL36" s="73"/>
      <c r="AM36" s="107">
        <f t="shared" si="1"/>
        <v>1</v>
      </c>
      <c r="AN36" s="73"/>
      <c r="AO36" s="73" t="s">
        <v>9</v>
      </c>
      <c r="AP36" s="73"/>
      <c r="AQ36" s="73"/>
      <c r="AR36" s="73" t="s">
        <v>57</v>
      </c>
      <c r="AS36" s="73" t="s">
        <v>57</v>
      </c>
      <c r="AT36" s="73"/>
      <c r="AU36" s="73"/>
      <c r="AV36" s="73"/>
      <c r="AW36" s="73">
        <v>5</v>
      </c>
      <c r="AX36" s="73"/>
      <c r="AY36" s="73" t="s">
        <v>53</v>
      </c>
      <c r="AZ36" s="73"/>
      <c r="BA36" s="73"/>
      <c r="BB36" s="73"/>
      <c r="BC36" s="73"/>
      <c r="BD36" s="73"/>
      <c r="BE36" s="73"/>
      <c r="BF36" s="73"/>
      <c r="BG36" s="73"/>
      <c r="BH36" s="73"/>
      <c r="BI36" s="73"/>
      <c r="BJ36" s="73"/>
      <c r="BK36" s="73"/>
      <c r="BL36" s="73"/>
      <c r="BM36" s="73"/>
      <c r="BN36" s="73"/>
      <c r="BO36" s="73"/>
      <c r="BP36" s="73"/>
      <c r="BQ36" s="73"/>
      <c r="BR36" s="73"/>
      <c r="BS36" s="107">
        <f t="shared" si="2"/>
        <v>1</v>
      </c>
      <c r="BT36" s="73" t="s">
        <v>236</v>
      </c>
      <c r="BU36" s="73" t="s">
        <v>236</v>
      </c>
      <c r="BV36" s="73" t="s">
        <v>118</v>
      </c>
      <c r="BW36" s="73"/>
      <c r="BX36" s="73"/>
      <c r="BY36" s="73"/>
      <c r="BZ36" s="73" t="s">
        <v>53</v>
      </c>
      <c r="CA36" s="73"/>
      <c r="CB36" s="73">
        <v>5</v>
      </c>
      <c r="CC36" s="73"/>
      <c r="CD36" s="73"/>
      <c r="CE36" s="73"/>
      <c r="CF36" s="73"/>
      <c r="CG36" s="73">
        <v>5</v>
      </c>
      <c r="CH36" s="73"/>
      <c r="CI36" s="73"/>
      <c r="CJ36" s="73"/>
      <c r="CK36" s="73"/>
      <c r="CL36" s="73"/>
      <c r="CM36" s="73" t="s">
        <v>53</v>
      </c>
      <c r="CN36" s="73"/>
      <c r="CO36" s="73"/>
      <c r="CP36" s="73"/>
      <c r="CQ36" s="73"/>
      <c r="CR36" s="73"/>
      <c r="CS36" s="73"/>
      <c r="CT36" s="73"/>
      <c r="CU36" s="73"/>
      <c r="CV36" s="73"/>
      <c r="CW36" s="73"/>
      <c r="CX36" s="73"/>
      <c r="CY36" s="107">
        <f t="shared" si="3"/>
        <v>2</v>
      </c>
      <c r="CZ36" s="73"/>
      <c r="DA36" s="73"/>
      <c r="DB36" s="73"/>
      <c r="DC36" s="73"/>
      <c r="DD36" s="73"/>
      <c r="DE36" s="73"/>
      <c r="DF36" s="73"/>
      <c r="DG36" s="73"/>
      <c r="DH36" s="73"/>
      <c r="DI36" s="73"/>
      <c r="DJ36" s="73" t="s">
        <v>53</v>
      </c>
      <c r="DK36" s="73"/>
      <c r="DL36" s="73"/>
      <c r="DM36" s="73"/>
      <c r="DN36" s="73"/>
      <c r="DO36" s="73"/>
      <c r="DP36" s="73"/>
      <c r="DQ36" s="73"/>
      <c r="DR36" s="73"/>
      <c r="DS36" s="73"/>
      <c r="DT36" s="73"/>
      <c r="DU36" s="73"/>
      <c r="DV36" s="73"/>
      <c r="DW36" s="73"/>
      <c r="DX36" s="73"/>
      <c r="DY36" s="73"/>
      <c r="DZ36" s="73"/>
      <c r="EA36" s="73"/>
      <c r="EB36" s="73"/>
      <c r="EC36" s="73"/>
      <c r="ED36" s="73"/>
      <c r="EE36" s="107">
        <f t="shared" si="4"/>
        <v>1</v>
      </c>
      <c r="EF36" s="73"/>
      <c r="EG36" s="73"/>
      <c r="EH36" s="73"/>
      <c r="EI36" s="73"/>
      <c r="EJ36" s="73" t="s">
        <v>53</v>
      </c>
      <c r="EK36" s="73"/>
      <c r="EL36" s="73"/>
      <c r="EM36" s="73"/>
      <c r="EN36" s="73"/>
      <c r="EO36" s="73"/>
      <c r="EP36" s="73"/>
      <c r="EQ36" s="73"/>
      <c r="ER36" s="73"/>
      <c r="ES36" s="73"/>
      <c r="ET36" s="73"/>
      <c r="EU36" s="73"/>
      <c r="EV36" s="73"/>
      <c r="EW36" s="73"/>
      <c r="EX36" s="73"/>
      <c r="EY36" s="73"/>
      <c r="EZ36" s="73"/>
      <c r="FA36" s="73"/>
      <c r="FB36" s="73"/>
      <c r="FC36" s="73"/>
      <c r="FD36" s="73"/>
      <c r="FE36" s="73"/>
      <c r="FF36" s="73"/>
      <c r="FG36" s="73"/>
      <c r="FH36" s="73"/>
      <c r="FI36" s="73"/>
      <c r="FJ36" s="73" t="s">
        <v>53</v>
      </c>
      <c r="FK36" s="107">
        <f t="shared" si="5"/>
        <v>2</v>
      </c>
      <c r="FL36" s="73"/>
      <c r="FM36" s="73"/>
      <c r="FN36" s="73"/>
      <c r="FO36" s="73"/>
      <c r="FP36" s="73" t="s">
        <v>53</v>
      </c>
      <c r="FQ36" s="73"/>
      <c r="FR36" s="73"/>
      <c r="FS36" s="73"/>
      <c r="FT36" s="73"/>
      <c r="FU36" s="73"/>
      <c r="FV36" s="73"/>
      <c r="FW36" s="73"/>
      <c r="FX36" s="73"/>
      <c r="FY36" s="73">
        <v>3</v>
      </c>
      <c r="FZ36" s="73"/>
      <c r="GA36" s="73"/>
      <c r="GB36" s="73"/>
      <c r="GC36" s="73"/>
      <c r="GD36" s="73"/>
      <c r="GE36" s="73"/>
      <c r="GF36" s="73"/>
      <c r="GG36" s="73"/>
      <c r="GH36" s="73"/>
      <c r="GI36" s="73"/>
      <c r="GJ36" s="73"/>
      <c r="GK36" s="73"/>
      <c r="GL36" s="73"/>
      <c r="GM36" s="73"/>
      <c r="GN36" s="73"/>
      <c r="GO36" s="73"/>
      <c r="GP36" s="73"/>
      <c r="GQ36" s="107">
        <f t="shared" si="6"/>
        <v>1</v>
      </c>
      <c r="GR36" s="73"/>
      <c r="GS36" s="73"/>
      <c r="GT36" s="73"/>
      <c r="GU36" s="73" t="s">
        <v>53</v>
      </c>
      <c r="GV36" s="73"/>
      <c r="GW36" s="73"/>
      <c r="GX36" s="73"/>
      <c r="GY36" s="73"/>
      <c r="GZ36" s="73"/>
      <c r="HA36" s="73"/>
      <c r="HB36" s="73"/>
      <c r="HC36" s="73"/>
      <c r="HD36" s="73" t="s">
        <v>53</v>
      </c>
      <c r="HE36" s="73"/>
      <c r="HF36" s="73" t="s">
        <v>53</v>
      </c>
      <c r="HG36" s="73"/>
      <c r="HH36" s="73"/>
      <c r="HI36" s="73"/>
      <c r="HJ36" s="73"/>
      <c r="HK36" s="73"/>
      <c r="HL36" s="73"/>
      <c r="HM36" s="73"/>
      <c r="HN36" s="73"/>
      <c r="HO36" s="73"/>
      <c r="HP36" s="73"/>
      <c r="HQ36" s="73"/>
      <c r="HR36" s="73"/>
      <c r="HS36" s="73"/>
      <c r="HT36" s="73"/>
      <c r="HU36" s="73"/>
      <c r="HV36" s="73"/>
      <c r="HW36" s="107">
        <f t="shared" si="7"/>
        <v>3</v>
      </c>
      <c r="HX36" s="73"/>
      <c r="HY36" s="73"/>
      <c r="HZ36" s="73"/>
      <c r="IA36" s="73" t="s">
        <v>53</v>
      </c>
      <c r="IB36" s="73"/>
      <c r="IC36" s="73"/>
      <c r="ID36" s="73"/>
      <c r="IE36" s="73"/>
      <c r="IF36" s="73"/>
      <c r="IG36" s="73"/>
      <c r="IH36" s="73"/>
      <c r="II36" s="73"/>
      <c r="IJ36" s="73"/>
      <c r="IK36" s="73"/>
      <c r="IL36" s="73"/>
      <c r="IM36" s="73"/>
      <c r="IN36" s="73"/>
      <c r="IO36" s="73"/>
      <c r="IP36" s="73" t="s">
        <v>53</v>
      </c>
      <c r="IQ36" s="73"/>
      <c r="IR36" s="73"/>
      <c r="IS36" s="73"/>
      <c r="IT36" s="73"/>
      <c r="IU36" s="73"/>
      <c r="IV36" s="73"/>
      <c r="IW36" s="73"/>
      <c r="IX36" s="73"/>
      <c r="IY36" s="73"/>
      <c r="IZ36" s="73"/>
      <c r="JA36" s="73"/>
      <c r="JB36" s="107">
        <f t="shared" si="8"/>
        <v>2</v>
      </c>
      <c r="JC36" s="73"/>
      <c r="JD36" s="73"/>
      <c r="JE36" s="73"/>
      <c r="JF36" s="73"/>
      <c r="JG36" s="73"/>
      <c r="JH36" s="73"/>
      <c r="JI36" s="73"/>
      <c r="JJ36" s="73"/>
      <c r="JK36" s="73"/>
      <c r="JL36" s="73"/>
      <c r="JM36" s="73"/>
      <c r="JN36" s="73"/>
      <c r="JO36" s="73"/>
      <c r="JP36" s="73"/>
      <c r="JQ36" s="73"/>
      <c r="JR36" s="73"/>
      <c r="JS36" s="73"/>
      <c r="JT36" s="73"/>
      <c r="JU36" s="73"/>
      <c r="JV36" s="73"/>
      <c r="JW36" s="73"/>
      <c r="JX36" s="73"/>
      <c r="JY36" s="73"/>
      <c r="JZ36" s="73"/>
      <c r="KA36" s="73"/>
      <c r="KB36" s="73"/>
      <c r="KC36" s="73"/>
      <c r="KD36" s="73"/>
      <c r="KE36" s="73"/>
      <c r="KF36" s="73"/>
      <c r="KG36" s="73"/>
      <c r="KH36" s="107">
        <f t="shared" si="9"/>
        <v>0</v>
      </c>
    </row>
    <row r="37" spans="1:298" s="49" customFormat="1" x14ac:dyDescent="0.35">
      <c r="A37" s="73">
        <f t="shared" si="10"/>
        <v>34</v>
      </c>
      <c r="B37" s="172" t="s">
        <v>62</v>
      </c>
      <c r="C37" s="4" t="s">
        <v>537</v>
      </c>
      <c r="D37" s="73"/>
      <c r="E37" s="73"/>
      <c r="F37" s="73"/>
      <c r="G37" s="53">
        <f t="shared" si="0"/>
        <v>0</v>
      </c>
      <c r="H37" s="73"/>
      <c r="I37" s="73"/>
      <c r="K37" s="73"/>
      <c r="L37" s="11"/>
      <c r="M37" s="73"/>
      <c r="R37" s="73"/>
      <c r="S37" s="73"/>
      <c r="T37" s="73"/>
      <c r="U37" s="73"/>
      <c r="Y37" s="11"/>
      <c r="Z37" s="73"/>
      <c r="AA37" s="73"/>
      <c r="AB37" s="73"/>
      <c r="AC37" s="73"/>
      <c r="AD37" s="73"/>
      <c r="AE37" s="73"/>
      <c r="AF37" s="73"/>
      <c r="AG37" s="73"/>
      <c r="AH37" s="73"/>
      <c r="AI37" s="73"/>
      <c r="AJ37" s="73"/>
      <c r="AK37" s="73"/>
      <c r="AL37" s="73"/>
      <c r="AM37" s="107">
        <f t="shared" si="1"/>
        <v>0</v>
      </c>
      <c r="AN37" s="73"/>
      <c r="AO37" s="73" t="s">
        <v>9</v>
      </c>
      <c r="AP37" s="73"/>
      <c r="AQ37" s="73"/>
      <c r="AR37" s="73">
        <v>10</v>
      </c>
      <c r="AS37" s="73" t="s">
        <v>57</v>
      </c>
      <c r="AT37" s="73"/>
      <c r="AU37" s="73"/>
      <c r="AV37" s="73"/>
      <c r="AW37" s="73">
        <v>10</v>
      </c>
      <c r="AX37" s="73" t="s">
        <v>54</v>
      </c>
      <c r="AY37" s="73" t="s">
        <v>54</v>
      </c>
      <c r="AZ37" s="73"/>
      <c r="BA37" s="73"/>
      <c r="BB37" s="73"/>
      <c r="BC37" s="73"/>
      <c r="BD37" s="73"/>
      <c r="BE37" s="73"/>
      <c r="BF37" s="73"/>
      <c r="BG37" s="73"/>
      <c r="BH37" s="73"/>
      <c r="BI37" s="73"/>
      <c r="BJ37" s="73"/>
      <c r="BK37" s="73"/>
      <c r="BL37" s="73"/>
      <c r="BM37" s="73"/>
      <c r="BN37" s="73"/>
      <c r="BO37" s="73"/>
      <c r="BP37" s="73"/>
      <c r="BQ37" s="73"/>
      <c r="BR37" s="73"/>
      <c r="BS37" s="107">
        <f t="shared" si="2"/>
        <v>0</v>
      </c>
      <c r="BT37" s="73" t="s">
        <v>236</v>
      </c>
      <c r="BU37" s="73" t="s">
        <v>236</v>
      </c>
      <c r="BV37" s="73" t="s">
        <v>118</v>
      </c>
      <c r="BW37" s="73"/>
      <c r="BX37" s="73"/>
      <c r="BY37" s="73"/>
      <c r="BZ37" s="73"/>
      <c r="CA37" s="73"/>
      <c r="CB37" s="73">
        <v>5</v>
      </c>
      <c r="CC37" s="73"/>
      <c r="CD37" s="73"/>
      <c r="CE37" s="73"/>
      <c r="CF37" s="73"/>
      <c r="CG37" s="73">
        <v>1</v>
      </c>
      <c r="CH37" s="73"/>
      <c r="CI37" s="73"/>
      <c r="CJ37" s="73">
        <v>30</v>
      </c>
      <c r="CK37" s="73"/>
      <c r="CL37" s="73"/>
      <c r="CM37" s="73">
        <v>9</v>
      </c>
      <c r="CN37" s="73"/>
      <c r="CO37" s="73"/>
      <c r="CP37" s="73"/>
      <c r="CQ37" s="73"/>
      <c r="CR37" s="73"/>
      <c r="CS37" s="73"/>
      <c r="CT37" s="73"/>
      <c r="CU37" s="73"/>
      <c r="CV37" s="73"/>
      <c r="CW37" s="73"/>
      <c r="CX37" s="73"/>
      <c r="CY37" s="107">
        <f t="shared" si="3"/>
        <v>0</v>
      </c>
      <c r="CZ37" s="73"/>
      <c r="DA37" s="73"/>
      <c r="DB37" s="73"/>
      <c r="DC37" s="73"/>
      <c r="DD37" s="73"/>
      <c r="DE37" s="73"/>
      <c r="DF37" s="73"/>
      <c r="DG37" s="73"/>
      <c r="DH37" s="73"/>
      <c r="DI37" s="73"/>
      <c r="DJ37" s="73"/>
      <c r="DK37" s="73"/>
      <c r="DL37" s="73"/>
      <c r="DM37" s="73"/>
      <c r="DN37" s="73"/>
      <c r="DO37" s="73"/>
      <c r="DP37" s="73"/>
      <c r="DQ37" s="73"/>
      <c r="DR37" s="73"/>
      <c r="DS37" s="73"/>
      <c r="DT37" s="73"/>
      <c r="DU37" s="73"/>
      <c r="DV37" s="73"/>
      <c r="DW37" s="73"/>
      <c r="DX37" s="73"/>
      <c r="DY37" s="73"/>
      <c r="DZ37" s="73"/>
      <c r="EA37" s="73"/>
      <c r="EB37" s="73"/>
      <c r="EC37" s="73"/>
      <c r="ED37" s="73"/>
      <c r="EE37" s="107">
        <f t="shared" si="4"/>
        <v>0</v>
      </c>
      <c r="EF37" s="73"/>
      <c r="EG37" s="73"/>
      <c r="EH37" s="73"/>
      <c r="EI37" s="73"/>
      <c r="EJ37" s="73" t="s">
        <v>53</v>
      </c>
      <c r="EK37" s="73"/>
      <c r="EL37" s="73"/>
      <c r="EM37" s="73"/>
      <c r="EN37" s="73"/>
      <c r="EO37" s="73"/>
      <c r="EP37" s="73"/>
      <c r="EQ37" s="73"/>
      <c r="ER37" s="73"/>
      <c r="ES37" s="73"/>
      <c r="ET37" s="73"/>
      <c r="EU37" s="73"/>
      <c r="EV37" s="73"/>
      <c r="EW37" s="73"/>
      <c r="EX37" s="73"/>
      <c r="EY37" s="73"/>
      <c r="EZ37" s="73"/>
      <c r="FA37" s="73"/>
      <c r="FB37" s="73"/>
      <c r="FC37" s="73"/>
      <c r="FD37" s="73"/>
      <c r="FE37" s="73"/>
      <c r="FF37" s="73"/>
      <c r="FG37" s="73"/>
      <c r="FH37" s="73"/>
      <c r="FI37" s="73"/>
      <c r="FJ37" s="73"/>
      <c r="FK37" s="107">
        <f t="shared" si="5"/>
        <v>1</v>
      </c>
      <c r="FL37" s="73"/>
      <c r="FM37" s="73"/>
      <c r="FN37" s="73"/>
      <c r="FO37" s="73"/>
      <c r="FP37" s="73" t="s">
        <v>53</v>
      </c>
      <c r="FQ37" s="73"/>
      <c r="FR37" s="73" t="s">
        <v>53</v>
      </c>
      <c r="FS37" s="73"/>
      <c r="FT37" s="73"/>
      <c r="FU37" s="73"/>
      <c r="FV37" s="73"/>
      <c r="FW37" s="73"/>
      <c r="FX37" s="73"/>
      <c r="FY37" s="73">
        <v>6</v>
      </c>
      <c r="FZ37" s="73"/>
      <c r="GA37" s="73"/>
      <c r="GB37" s="73"/>
      <c r="GC37" s="73"/>
      <c r="GD37" s="73"/>
      <c r="GE37" s="73"/>
      <c r="GF37" s="73"/>
      <c r="GG37" s="73"/>
      <c r="GH37" s="73"/>
      <c r="GI37" s="73"/>
      <c r="GJ37" s="73"/>
      <c r="GK37" s="73" t="s">
        <v>54</v>
      </c>
      <c r="GL37" s="73">
        <v>2</v>
      </c>
      <c r="GM37" s="73"/>
      <c r="GN37" s="73"/>
      <c r="GO37" s="73"/>
      <c r="GP37" s="73"/>
      <c r="GQ37" s="107">
        <f t="shared" si="6"/>
        <v>2</v>
      </c>
      <c r="GR37" s="73"/>
      <c r="GS37" s="73"/>
      <c r="GT37" s="73"/>
      <c r="GU37" s="73"/>
      <c r="GV37" s="73"/>
      <c r="GW37" s="73"/>
      <c r="GX37" s="73"/>
      <c r="GY37" s="73"/>
      <c r="GZ37" s="73"/>
      <c r="HA37" s="73"/>
      <c r="HB37" s="73"/>
      <c r="HC37" s="73"/>
      <c r="HD37" s="73" t="s">
        <v>53</v>
      </c>
      <c r="HE37" s="73"/>
      <c r="HF37" s="73"/>
      <c r="HG37" s="73"/>
      <c r="HH37" s="73"/>
      <c r="HI37" s="73"/>
      <c r="HJ37" s="73"/>
      <c r="HK37" s="73"/>
      <c r="HL37" s="73"/>
      <c r="HM37" s="73"/>
      <c r="HN37" s="73"/>
      <c r="HO37" s="73"/>
      <c r="HP37" s="73"/>
      <c r="HQ37" s="73"/>
      <c r="HR37" s="73"/>
      <c r="HS37" s="73"/>
      <c r="HT37" s="73"/>
      <c r="HU37" s="73"/>
      <c r="HV37" s="73"/>
      <c r="HW37" s="107">
        <f t="shared" si="7"/>
        <v>1</v>
      </c>
      <c r="HX37" s="73" t="s">
        <v>53</v>
      </c>
      <c r="HY37" s="73" t="s">
        <v>53</v>
      </c>
      <c r="HZ37" s="73" t="s">
        <v>53</v>
      </c>
      <c r="IA37" s="73"/>
      <c r="IB37" s="73"/>
      <c r="IC37" s="73"/>
      <c r="ID37" s="73"/>
      <c r="IE37" s="73"/>
      <c r="IF37" s="73"/>
      <c r="IG37" s="73"/>
      <c r="IH37" s="73"/>
      <c r="II37" s="73"/>
      <c r="IJ37" s="73"/>
      <c r="IK37" s="73"/>
      <c r="IL37" s="73" t="s">
        <v>66</v>
      </c>
      <c r="IM37" s="73"/>
      <c r="IN37" s="73"/>
      <c r="IO37" s="73"/>
      <c r="IP37" s="73" t="s">
        <v>53</v>
      </c>
      <c r="IQ37" s="73"/>
      <c r="IR37" s="73"/>
      <c r="IS37" s="73"/>
      <c r="IT37" s="73"/>
      <c r="IU37" s="73" t="s">
        <v>53</v>
      </c>
      <c r="IV37" s="73"/>
      <c r="IW37" s="73" t="s">
        <v>54</v>
      </c>
      <c r="IX37" s="73"/>
      <c r="IY37" s="73"/>
      <c r="IZ37" s="73"/>
      <c r="JA37" s="73"/>
      <c r="JB37" s="107">
        <f t="shared" si="8"/>
        <v>5</v>
      </c>
      <c r="JC37" s="73"/>
      <c r="JD37" s="73"/>
      <c r="JE37" s="73"/>
      <c r="JF37" s="73"/>
      <c r="JG37" s="73"/>
      <c r="JH37" s="73"/>
      <c r="JI37" s="73"/>
      <c r="JJ37" s="73"/>
      <c r="JK37" s="73"/>
      <c r="JL37" s="73"/>
      <c r="JM37" s="73"/>
      <c r="JN37" s="73"/>
      <c r="JO37" s="73"/>
      <c r="JP37" s="73"/>
      <c r="JQ37" s="73"/>
      <c r="JR37" s="73"/>
      <c r="JS37" s="73"/>
      <c r="JT37" s="73"/>
      <c r="JU37" s="73"/>
      <c r="JV37" s="73"/>
      <c r="JW37" s="73"/>
      <c r="JX37" s="73"/>
      <c r="JY37" s="73"/>
      <c r="JZ37" s="73"/>
      <c r="KA37" s="73"/>
      <c r="KB37" s="73"/>
      <c r="KC37" s="73"/>
      <c r="KD37" s="73"/>
      <c r="KE37" s="73"/>
      <c r="KF37" s="73"/>
      <c r="KG37" s="73"/>
      <c r="KH37" s="107">
        <f t="shared" si="9"/>
        <v>0</v>
      </c>
    </row>
    <row r="38" spans="1:298" s="49" customFormat="1" ht="17" customHeight="1" x14ac:dyDescent="0.6">
      <c r="A38" s="73">
        <f t="shared" si="10"/>
        <v>35</v>
      </c>
      <c r="B38" s="172" t="s">
        <v>58</v>
      </c>
      <c r="C38" s="49" t="s">
        <v>527</v>
      </c>
      <c r="D38" s="73"/>
      <c r="E38" s="73"/>
      <c r="F38" s="73"/>
      <c r="G38" s="53">
        <f>COUNTIF(D38:F38,"p")</f>
        <v>0</v>
      </c>
      <c r="H38" s="73"/>
      <c r="I38" s="73"/>
      <c r="K38" s="73"/>
      <c r="L38" s="73"/>
      <c r="M38" s="73"/>
      <c r="R38" s="73"/>
      <c r="S38" s="73"/>
      <c r="T38" s="73"/>
      <c r="U38" s="73"/>
      <c r="Y38" s="73"/>
      <c r="Z38" s="73"/>
      <c r="AA38" s="73"/>
      <c r="AB38" s="73"/>
      <c r="AC38" s="73"/>
      <c r="AD38" s="73"/>
      <c r="AE38" s="73"/>
      <c r="AF38" s="73"/>
      <c r="AG38" s="73"/>
      <c r="AH38" s="73"/>
      <c r="AI38" s="73"/>
      <c r="AJ38" s="73"/>
      <c r="AK38" s="73"/>
      <c r="AL38" s="73"/>
      <c r="AM38" s="107">
        <f>COUNTIF(H38:AL38,"a")</f>
        <v>0</v>
      </c>
      <c r="AN38" s="73"/>
      <c r="AO38" s="73" t="s">
        <v>9</v>
      </c>
      <c r="AP38" s="73"/>
      <c r="AQ38" s="73"/>
      <c r="AR38" s="73" t="s">
        <v>57</v>
      </c>
      <c r="AS38" s="73" t="s">
        <v>57</v>
      </c>
      <c r="AT38" s="73"/>
      <c r="AU38" s="73"/>
      <c r="AV38" s="73"/>
      <c r="AW38" s="73">
        <v>5</v>
      </c>
      <c r="AX38" s="73"/>
      <c r="AY38" s="73"/>
      <c r="AZ38" s="73"/>
      <c r="BA38" s="73"/>
      <c r="BB38" s="73"/>
      <c r="BC38" s="73"/>
      <c r="BD38" s="73"/>
      <c r="BE38" s="73"/>
      <c r="BF38" s="73"/>
      <c r="BG38" s="73"/>
      <c r="BH38" s="73"/>
      <c r="BI38" s="73"/>
      <c r="BJ38" s="73"/>
      <c r="BK38" s="73"/>
      <c r="BL38" s="73"/>
      <c r="BM38" s="73"/>
      <c r="BN38" s="73"/>
      <c r="BO38" s="73"/>
      <c r="BP38" s="73"/>
      <c r="BQ38" s="73"/>
      <c r="BR38" s="73"/>
      <c r="BS38" s="107">
        <f>COUNTIF(AN38:BR38,"a")</f>
        <v>0</v>
      </c>
      <c r="BT38" s="73" t="s">
        <v>236</v>
      </c>
      <c r="BU38" s="73" t="s">
        <v>236</v>
      </c>
      <c r="BV38" s="73" t="s">
        <v>118</v>
      </c>
      <c r="BW38" s="73"/>
      <c r="BX38" s="73"/>
      <c r="BY38" s="73"/>
      <c r="BZ38" s="73"/>
      <c r="CA38" s="73"/>
      <c r="CB38" s="73">
        <v>2</v>
      </c>
      <c r="CC38" s="73"/>
      <c r="CD38" s="73"/>
      <c r="CE38" s="73"/>
      <c r="CF38" s="73"/>
      <c r="CG38" s="73">
        <v>2</v>
      </c>
      <c r="CH38" s="73"/>
      <c r="CI38" s="73" t="s">
        <v>53</v>
      </c>
      <c r="CJ38" s="73">
        <v>20</v>
      </c>
      <c r="CK38" s="73"/>
      <c r="CL38" s="73"/>
      <c r="CM38" s="73">
        <v>8</v>
      </c>
      <c r="CN38" s="73"/>
      <c r="CO38" s="73"/>
      <c r="CP38" s="73"/>
      <c r="CQ38" s="73"/>
      <c r="CR38" s="73"/>
      <c r="CS38" s="73"/>
      <c r="CT38" s="73"/>
      <c r="CU38" s="73"/>
      <c r="CV38" s="73" t="s">
        <v>53</v>
      </c>
      <c r="CW38" s="73"/>
      <c r="CX38" s="73"/>
      <c r="CY38" s="107">
        <f>COUNTIF(BT38:CX38,"a")</f>
        <v>2</v>
      </c>
      <c r="CZ38" s="73" t="s">
        <v>53</v>
      </c>
      <c r="DA38" s="73"/>
      <c r="DB38" s="73"/>
      <c r="DC38" s="73"/>
      <c r="DD38" s="73"/>
      <c r="DE38" s="73"/>
      <c r="DF38" s="73"/>
      <c r="DG38" s="73"/>
      <c r="DH38" s="73"/>
      <c r="DI38" s="73"/>
      <c r="DJ38" s="73"/>
      <c r="DK38" s="73"/>
      <c r="DL38" s="73"/>
      <c r="DM38" s="73"/>
      <c r="DN38" s="73"/>
      <c r="DO38" s="73"/>
      <c r="DP38" s="73"/>
      <c r="DQ38" s="73"/>
      <c r="DR38" s="73"/>
      <c r="DS38" s="73"/>
      <c r="DT38" s="73"/>
      <c r="DU38" s="73"/>
      <c r="DV38" s="73"/>
      <c r="DW38" s="73"/>
      <c r="DX38" s="73"/>
      <c r="DY38" s="73"/>
      <c r="DZ38" s="73"/>
      <c r="EA38" s="73"/>
      <c r="EB38" s="73"/>
      <c r="EC38" s="73"/>
      <c r="ED38" s="73"/>
      <c r="EE38" s="107">
        <f>COUNTIF(CX38:ED38,"a")</f>
        <v>1</v>
      </c>
      <c r="EF38" s="73"/>
      <c r="EG38" s="73"/>
      <c r="EH38" s="73" t="s">
        <v>53</v>
      </c>
      <c r="EI38" s="73" t="s">
        <v>53</v>
      </c>
      <c r="EJ38" s="73" t="s">
        <v>53</v>
      </c>
      <c r="EK38" s="73"/>
      <c r="EL38" s="73"/>
      <c r="EM38" s="73"/>
      <c r="EN38" s="73"/>
      <c r="EO38" s="73"/>
      <c r="EP38" s="73"/>
      <c r="EQ38" s="73"/>
      <c r="ER38" s="73"/>
      <c r="ES38" s="73"/>
      <c r="ET38" s="73" t="s">
        <v>53</v>
      </c>
      <c r="EU38" s="73"/>
      <c r="EV38" s="73"/>
      <c r="EW38" s="73"/>
      <c r="EX38" s="73"/>
      <c r="EY38" s="73"/>
      <c r="EZ38" s="73"/>
      <c r="FA38" s="73"/>
      <c r="FB38" s="73"/>
      <c r="FC38" s="73"/>
      <c r="FD38" s="73"/>
      <c r="FE38" s="73"/>
      <c r="FF38" s="73"/>
      <c r="FG38" s="73"/>
      <c r="FH38" s="73"/>
      <c r="FI38" s="73"/>
      <c r="FJ38" s="73"/>
      <c r="FK38" s="107">
        <f>COUNTIF(EF38:FJ38,"a")</f>
        <v>4</v>
      </c>
      <c r="FL38" s="73"/>
      <c r="FM38" s="73"/>
      <c r="FN38" s="73"/>
      <c r="FO38" s="73"/>
      <c r="FP38" s="73"/>
      <c r="FQ38" s="73"/>
      <c r="FR38" s="73"/>
      <c r="FS38" s="73"/>
      <c r="FT38" s="73"/>
      <c r="FU38" s="73"/>
      <c r="FV38" s="73"/>
      <c r="FW38" s="73"/>
      <c r="FX38" s="73"/>
      <c r="FY38" s="73">
        <v>5</v>
      </c>
      <c r="FZ38" s="73"/>
      <c r="GA38" s="73"/>
      <c r="GB38" s="73"/>
      <c r="GC38" s="73"/>
      <c r="GD38" s="73"/>
      <c r="GE38" s="73"/>
      <c r="GF38" s="73"/>
      <c r="GG38" s="73"/>
      <c r="GH38" s="73"/>
      <c r="GI38" s="73"/>
      <c r="GJ38" s="73"/>
      <c r="GK38" s="73"/>
      <c r="GL38" s="73">
        <v>2</v>
      </c>
      <c r="GM38" s="73"/>
      <c r="GN38" s="73"/>
      <c r="GO38" s="73"/>
      <c r="GP38" s="73"/>
      <c r="GQ38" s="107">
        <f>COUNTIF(FL38:GP38,"a")</f>
        <v>0</v>
      </c>
      <c r="GR38" s="73"/>
      <c r="GS38" s="73"/>
      <c r="GT38" s="73"/>
      <c r="GU38" s="73"/>
      <c r="GV38" s="73"/>
      <c r="GW38" s="73"/>
      <c r="GX38" s="73"/>
      <c r="GY38" s="73" t="s">
        <v>54</v>
      </c>
      <c r="GZ38" s="73"/>
      <c r="HA38" s="73"/>
      <c r="HB38" s="73"/>
      <c r="HC38" s="73"/>
      <c r="HD38" s="73"/>
      <c r="HE38" s="73"/>
      <c r="HF38" s="73"/>
      <c r="HG38" s="73"/>
      <c r="HH38" s="73"/>
      <c r="HI38" s="73"/>
      <c r="HJ38" s="73"/>
      <c r="HK38" s="73"/>
      <c r="HL38" s="73"/>
      <c r="HM38" s="73"/>
      <c r="HN38" s="73"/>
      <c r="HO38" s="73"/>
      <c r="HP38" s="73"/>
      <c r="HQ38" s="73"/>
      <c r="HR38" s="73"/>
      <c r="HS38" s="73"/>
      <c r="HT38" s="73"/>
      <c r="HU38" s="73"/>
      <c r="HV38" s="73"/>
      <c r="HW38" s="107">
        <f>COUNTIF(GQ38:HV38,"a")</f>
        <v>0</v>
      </c>
      <c r="HX38" s="73"/>
      <c r="HY38" s="73"/>
      <c r="HZ38" s="73"/>
      <c r="IA38" s="73"/>
      <c r="IB38" s="73"/>
      <c r="IC38" s="73"/>
      <c r="ID38" s="73"/>
      <c r="IE38" s="73"/>
      <c r="IF38" s="73"/>
      <c r="IG38" s="73"/>
      <c r="IH38" s="73"/>
      <c r="II38" s="73"/>
      <c r="IJ38" s="73"/>
      <c r="IK38" s="73"/>
      <c r="IL38" s="73"/>
      <c r="IM38" s="73"/>
      <c r="IN38" s="73"/>
      <c r="IO38" s="73"/>
      <c r="IP38" s="73" t="s">
        <v>53</v>
      </c>
      <c r="IQ38" s="73"/>
      <c r="IR38" s="73"/>
      <c r="IS38" s="73"/>
      <c r="IT38" s="73"/>
      <c r="IU38" s="73"/>
      <c r="IV38" s="73"/>
      <c r="IW38" s="73"/>
      <c r="IX38" s="73"/>
      <c r="IY38" s="73"/>
      <c r="IZ38" s="73"/>
      <c r="JA38" s="73"/>
      <c r="JB38" s="107">
        <f>COUNTIF(HT38:JA38,"a")</f>
        <v>1</v>
      </c>
      <c r="JC38" s="73"/>
      <c r="JD38" s="73"/>
      <c r="JE38" s="73"/>
      <c r="JF38" s="73"/>
      <c r="JG38" s="73"/>
      <c r="JH38" s="73"/>
      <c r="JI38" s="73"/>
      <c r="JJ38" s="73"/>
      <c r="JK38" s="73"/>
      <c r="JL38" s="73"/>
      <c r="JM38" s="73"/>
      <c r="JN38" s="73"/>
      <c r="JO38" s="73"/>
      <c r="JP38" s="73"/>
      <c r="JQ38" s="73"/>
      <c r="JR38" s="73"/>
      <c r="JS38" s="73"/>
      <c r="JT38" s="73"/>
      <c r="JU38" s="73"/>
      <c r="JV38" s="73"/>
      <c r="JW38" s="73"/>
      <c r="JX38" s="73"/>
      <c r="JY38" s="73"/>
      <c r="JZ38" s="73"/>
      <c r="KA38" s="73"/>
      <c r="KB38" s="73"/>
      <c r="KC38" s="73"/>
      <c r="KD38" s="73"/>
      <c r="KE38" s="73"/>
      <c r="KF38" s="73"/>
      <c r="KG38" s="73"/>
      <c r="KH38" s="107">
        <f>COUNTIF(IY38:KG38,"a")</f>
        <v>0</v>
      </c>
      <c r="KK38" s="152"/>
      <c r="KL38" s="152"/>
    </row>
    <row r="39" spans="1:298" s="49" customFormat="1" x14ac:dyDescent="0.35">
      <c r="A39" s="73">
        <f t="shared" si="10"/>
        <v>36</v>
      </c>
      <c r="B39" s="172" t="s">
        <v>62</v>
      </c>
      <c r="C39" s="49" t="s">
        <v>521</v>
      </c>
      <c r="D39" s="73"/>
      <c r="E39" s="73"/>
      <c r="F39" s="73" t="s">
        <v>53</v>
      </c>
      <c r="G39" s="53">
        <f t="shared" si="0"/>
        <v>0</v>
      </c>
      <c r="H39" s="73"/>
      <c r="I39" s="73"/>
      <c r="K39" s="73"/>
      <c r="L39" s="11"/>
      <c r="M39" s="73"/>
      <c r="R39" s="73"/>
      <c r="S39" s="73"/>
      <c r="T39" s="73"/>
      <c r="U39" s="73"/>
      <c r="Y39" s="11"/>
      <c r="Z39" s="73"/>
      <c r="AA39" s="73"/>
      <c r="AB39" s="73"/>
      <c r="AC39" s="73"/>
      <c r="AD39" s="73"/>
      <c r="AE39" s="73"/>
      <c r="AF39" s="73"/>
      <c r="AG39" s="73"/>
      <c r="AH39" s="73"/>
      <c r="AI39" s="73" t="s">
        <v>53</v>
      </c>
      <c r="AJ39" s="73"/>
      <c r="AK39" s="73"/>
      <c r="AL39" s="73"/>
      <c r="AM39" s="107">
        <f t="shared" si="1"/>
        <v>1</v>
      </c>
      <c r="AN39" s="73"/>
      <c r="AO39" s="73" t="s">
        <v>9</v>
      </c>
      <c r="AP39" s="73"/>
      <c r="AQ39" s="73"/>
      <c r="AR39" s="73" t="s">
        <v>57</v>
      </c>
      <c r="AS39" s="73" t="s">
        <v>57</v>
      </c>
      <c r="AT39" s="73"/>
      <c r="AU39" s="73"/>
      <c r="AV39" s="73"/>
      <c r="AW39" s="73"/>
      <c r="AX39" s="73"/>
      <c r="AY39" s="73"/>
      <c r="AZ39" s="73"/>
      <c r="BA39" s="73"/>
      <c r="BB39" s="73"/>
      <c r="BC39" s="73"/>
      <c r="BD39" s="73"/>
      <c r="BE39" s="73"/>
      <c r="BF39" s="73"/>
      <c r="BG39" s="73"/>
      <c r="BH39" s="73"/>
      <c r="BI39" s="73"/>
      <c r="BJ39" s="73"/>
      <c r="BK39" s="73"/>
      <c r="BL39" s="73"/>
      <c r="BM39" s="73"/>
      <c r="BN39" s="73"/>
      <c r="BO39" s="73"/>
      <c r="BP39" s="73"/>
      <c r="BQ39" s="73"/>
      <c r="BR39" s="73"/>
      <c r="BS39" s="107">
        <f t="shared" si="2"/>
        <v>0</v>
      </c>
      <c r="BT39" s="73" t="s">
        <v>236</v>
      </c>
      <c r="BU39" s="73" t="s">
        <v>236</v>
      </c>
      <c r="BV39" s="73" t="s">
        <v>118</v>
      </c>
      <c r="BW39" s="73"/>
      <c r="BX39" s="73"/>
      <c r="BY39" s="73"/>
      <c r="BZ39" s="73"/>
      <c r="CA39" s="73"/>
      <c r="CB39" s="73">
        <v>4</v>
      </c>
      <c r="CC39" s="73"/>
      <c r="CD39" s="73"/>
      <c r="CE39" s="73"/>
      <c r="CF39" s="73"/>
      <c r="CG39" s="73">
        <v>1</v>
      </c>
      <c r="CH39" s="73"/>
      <c r="CI39" s="73"/>
      <c r="CJ39" s="73"/>
      <c r="CK39" s="73"/>
      <c r="CL39" s="73"/>
      <c r="CM39" s="73">
        <v>3</v>
      </c>
      <c r="CN39" s="73"/>
      <c r="CO39" s="73"/>
      <c r="CP39" s="73"/>
      <c r="CQ39" s="73"/>
      <c r="CR39" s="73"/>
      <c r="CS39" s="73"/>
      <c r="CT39" s="73"/>
      <c r="CU39" s="73"/>
      <c r="CV39" s="73"/>
      <c r="CW39" s="73"/>
      <c r="CX39" s="73"/>
      <c r="CY39" s="107">
        <f t="shared" si="3"/>
        <v>0</v>
      </c>
      <c r="CZ39" s="73"/>
      <c r="DA39" s="73"/>
      <c r="DB39" s="73"/>
      <c r="DC39" s="73"/>
      <c r="DD39" s="73"/>
      <c r="DE39" s="73"/>
      <c r="DF39" s="73"/>
      <c r="DG39" s="73"/>
      <c r="DH39" s="73"/>
      <c r="DI39" s="73"/>
      <c r="DJ39" s="73"/>
      <c r="DK39" s="73"/>
      <c r="DL39" s="73"/>
      <c r="DM39" s="73"/>
      <c r="DN39" s="73"/>
      <c r="DO39" s="73"/>
      <c r="DP39" s="73"/>
      <c r="DQ39" s="73"/>
      <c r="DR39" s="73"/>
      <c r="DS39" s="73"/>
      <c r="DT39" s="73"/>
      <c r="DU39" s="73"/>
      <c r="DV39" s="73"/>
      <c r="DW39" s="73"/>
      <c r="DX39" s="73"/>
      <c r="DY39" s="73"/>
      <c r="DZ39" s="73"/>
      <c r="EA39" s="73"/>
      <c r="EB39" s="73"/>
      <c r="EC39" s="73"/>
      <c r="ED39" s="73"/>
      <c r="EE39" s="107">
        <f t="shared" si="4"/>
        <v>0</v>
      </c>
      <c r="EF39" s="73"/>
      <c r="EG39" s="73"/>
      <c r="EH39" s="73"/>
      <c r="EI39" s="73" t="s">
        <v>53</v>
      </c>
      <c r="EJ39" s="73" t="s">
        <v>53</v>
      </c>
      <c r="EK39" s="73"/>
      <c r="EL39" s="73"/>
      <c r="EM39" s="73"/>
      <c r="EN39" s="73"/>
      <c r="EO39" s="73"/>
      <c r="EP39" s="73"/>
      <c r="EQ39" s="73"/>
      <c r="ER39" s="73"/>
      <c r="ES39" s="73"/>
      <c r="ET39" s="73" t="s">
        <v>53</v>
      </c>
      <c r="EU39" s="73"/>
      <c r="EV39" s="73"/>
      <c r="EW39" s="73"/>
      <c r="EX39" s="73"/>
      <c r="EY39" s="73"/>
      <c r="EZ39" s="73"/>
      <c r="FA39" s="73"/>
      <c r="FB39" s="73"/>
      <c r="FC39" s="73"/>
      <c r="FD39" s="73"/>
      <c r="FE39" s="73"/>
      <c r="FF39" s="73"/>
      <c r="FG39" s="73"/>
      <c r="FH39" s="73"/>
      <c r="FI39" s="73"/>
      <c r="FJ39" s="73" t="s">
        <v>53</v>
      </c>
      <c r="FK39" s="107">
        <f t="shared" si="5"/>
        <v>4</v>
      </c>
      <c r="FL39" s="73"/>
      <c r="FM39" s="73"/>
      <c r="FN39" s="73"/>
      <c r="FO39" s="73"/>
      <c r="FP39" s="73"/>
      <c r="FQ39" s="73"/>
      <c r="FR39" s="73"/>
      <c r="FS39" s="73"/>
      <c r="FT39" s="73"/>
      <c r="FU39" s="73"/>
      <c r="FV39" s="73"/>
      <c r="FW39" s="73"/>
      <c r="FX39" s="73"/>
      <c r="FY39" s="73">
        <v>1</v>
      </c>
      <c r="FZ39" s="73"/>
      <c r="GA39" s="73"/>
      <c r="GB39" s="73"/>
      <c r="GC39" s="73"/>
      <c r="GD39" s="73"/>
      <c r="GE39" s="73"/>
      <c r="GF39" s="73"/>
      <c r="GG39" s="73"/>
      <c r="GH39" s="73"/>
      <c r="GI39" s="73"/>
      <c r="GJ39" s="73"/>
      <c r="GK39" s="73"/>
      <c r="GL39" s="73">
        <v>0</v>
      </c>
      <c r="GM39" s="73"/>
      <c r="GN39" s="73"/>
      <c r="GO39" s="73"/>
      <c r="GP39" s="73"/>
      <c r="GQ39" s="107">
        <f t="shared" si="6"/>
        <v>0</v>
      </c>
      <c r="GR39" s="73"/>
      <c r="GS39" s="73"/>
      <c r="GT39" s="73"/>
      <c r="GU39" s="73"/>
      <c r="GV39" s="73"/>
      <c r="GW39" s="73"/>
      <c r="GX39" s="73"/>
      <c r="GY39" s="73"/>
      <c r="GZ39" s="73"/>
      <c r="HA39" s="73"/>
      <c r="HB39" s="73"/>
      <c r="HC39" s="73"/>
      <c r="HD39" s="73"/>
      <c r="HE39" s="73"/>
      <c r="HF39" s="73" t="s">
        <v>53</v>
      </c>
      <c r="HG39" s="73"/>
      <c r="HH39" s="73"/>
      <c r="HI39" s="73"/>
      <c r="HJ39" s="73"/>
      <c r="HK39" s="73"/>
      <c r="HL39" s="73"/>
      <c r="HM39" s="73"/>
      <c r="HN39" s="73"/>
      <c r="HO39" s="73"/>
      <c r="HP39" s="73"/>
      <c r="HQ39" s="73"/>
      <c r="HR39" s="73"/>
      <c r="HS39" s="73"/>
      <c r="HT39" s="73"/>
      <c r="HU39" s="73"/>
      <c r="HV39" s="73"/>
      <c r="HW39" s="107">
        <f t="shared" si="7"/>
        <v>1</v>
      </c>
      <c r="HX39" s="73"/>
      <c r="HY39" s="73"/>
      <c r="HZ39" s="73"/>
      <c r="IA39" s="73"/>
      <c r="IB39" s="73"/>
      <c r="IC39" s="73"/>
      <c r="ID39" s="73"/>
      <c r="IE39" s="73"/>
      <c r="IF39" s="73"/>
      <c r="IG39" s="73"/>
      <c r="IH39" s="73"/>
      <c r="II39" s="73"/>
      <c r="IJ39" s="73"/>
      <c r="IK39" s="73"/>
      <c r="IL39" s="73" t="s">
        <v>66</v>
      </c>
      <c r="IM39" s="73"/>
      <c r="IN39" s="73"/>
      <c r="IO39" s="73"/>
      <c r="IP39" s="73"/>
      <c r="IQ39" s="73"/>
      <c r="IR39" s="73"/>
      <c r="IS39" s="73"/>
      <c r="IT39" s="73"/>
      <c r="IU39" s="73"/>
      <c r="IV39" s="73"/>
      <c r="IW39" s="73"/>
      <c r="IX39" s="73"/>
      <c r="IY39" s="73"/>
      <c r="IZ39" s="73"/>
      <c r="JA39" s="73"/>
      <c r="JB39" s="107">
        <f t="shared" si="8"/>
        <v>0</v>
      </c>
      <c r="JC39" s="73"/>
      <c r="JD39" s="73"/>
      <c r="JE39" s="73"/>
      <c r="JF39" s="73"/>
      <c r="JG39" s="73"/>
      <c r="JH39" s="73"/>
      <c r="JI39" s="73"/>
      <c r="JJ39" s="73"/>
      <c r="JK39" s="73"/>
      <c r="JL39" s="73"/>
      <c r="JM39" s="73"/>
      <c r="JN39" s="73"/>
      <c r="JO39" s="73"/>
      <c r="JP39" s="73"/>
      <c r="JQ39" s="73"/>
      <c r="JR39" s="73"/>
      <c r="JS39" s="73"/>
      <c r="JT39" s="73"/>
      <c r="JU39" s="73"/>
      <c r="JV39" s="73"/>
      <c r="JW39" s="73"/>
      <c r="JX39" s="73"/>
      <c r="JY39" s="73"/>
      <c r="JZ39" s="73"/>
      <c r="KA39" s="73"/>
      <c r="KB39" s="73"/>
      <c r="KC39" s="73"/>
      <c r="KD39" s="73"/>
      <c r="KE39" s="73"/>
      <c r="KF39" s="73"/>
      <c r="KG39" s="73"/>
      <c r="KH39" s="107">
        <f t="shared" si="9"/>
        <v>0</v>
      </c>
    </row>
    <row r="40" spans="1:298" s="49" customFormat="1" x14ac:dyDescent="0.35">
      <c r="A40" s="73">
        <f t="shared" si="10"/>
        <v>37</v>
      </c>
      <c r="B40" s="172" t="s">
        <v>62</v>
      </c>
      <c r="C40" s="49" t="s">
        <v>514</v>
      </c>
      <c r="D40" s="73"/>
      <c r="E40" s="73"/>
      <c r="F40" s="73"/>
      <c r="G40" s="53">
        <f t="shared" si="0"/>
        <v>0</v>
      </c>
      <c r="H40" s="73"/>
      <c r="I40" s="73"/>
      <c r="K40" s="73"/>
      <c r="L40" s="11"/>
      <c r="M40" s="73"/>
      <c r="R40" s="73"/>
      <c r="S40" s="73"/>
      <c r="T40" s="73"/>
      <c r="U40" s="73"/>
      <c r="Y40" s="11"/>
      <c r="Z40" s="73"/>
      <c r="AA40" s="73"/>
      <c r="AB40" s="73"/>
      <c r="AC40" s="73"/>
      <c r="AD40" s="73"/>
      <c r="AE40" s="73"/>
      <c r="AF40" s="73"/>
      <c r="AG40" s="73"/>
      <c r="AH40" s="73"/>
      <c r="AI40" s="73"/>
      <c r="AJ40" s="73"/>
      <c r="AK40" s="73"/>
      <c r="AL40" s="73"/>
      <c r="AM40" s="107">
        <f t="shared" si="1"/>
        <v>0</v>
      </c>
      <c r="AN40" s="73"/>
      <c r="AO40" s="73" t="s">
        <v>9</v>
      </c>
      <c r="AP40" s="73"/>
      <c r="AQ40" s="73"/>
      <c r="AR40" s="73">
        <v>10</v>
      </c>
      <c r="AS40" s="73" t="s">
        <v>57</v>
      </c>
      <c r="AT40" s="73"/>
      <c r="AU40" s="73"/>
      <c r="AV40" s="73"/>
      <c r="AW40" s="73">
        <v>10</v>
      </c>
      <c r="AX40" s="73"/>
      <c r="AY40" s="73"/>
      <c r="AZ40" s="73"/>
      <c r="BA40" s="73"/>
      <c r="BB40" s="73"/>
      <c r="BC40" s="73"/>
      <c r="BD40" s="73"/>
      <c r="BE40" s="73"/>
      <c r="BF40" s="73"/>
      <c r="BG40" s="73"/>
      <c r="BH40" s="73"/>
      <c r="BI40" s="73"/>
      <c r="BJ40" s="73"/>
      <c r="BK40" s="73"/>
      <c r="BL40" s="73"/>
      <c r="BM40" s="73"/>
      <c r="BN40" s="73"/>
      <c r="BO40" s="73"/>
      <c r="BP40" s="73"/>
      <c r="BQ40" s="73"/>
      <c r="BR40" s="73"/>
      <c r="BS40" s="107">
        <f t="shared" si="2"/>
        <v>0</v>
      </c>
      <c r="BT40" s="73" t="s">
        <v>236</v>
      </c>
      <c r="BU40" s="73" t="s">
        <v>236</v>
      </c>
      <c r="BV40" s="73" t="s">
        <v>118</v>
      </c>
      <c r="BW40" s="73"/>
      <c r="BX40" s="73"/>
      <c r="BY40" s="73"/>
      <c r="BZ40" s="73"/>
      <c r="CA40" s="73"/>
      <c r="CB40" s="73">
        <v>6</v>
      </c>
      <c r="CC40" s="73"/>
      <c r="CD40" s="73"/>
      <c r="CE40" s="73"/>
      <c r="CF40" s="73"/>
      <c r="CG40" s="73">
        <v>8</v>
      </c>
      <c r="CH40" s="73"/>
      <c r="CI40" s="73"/>
      <c r="CJ40" s="73">
        <v>30</v>
      </c>
      <c r="CK40" s="73"/>
      <c r="CL40" s="73"/>
      <c r="CM40" s="73">
        <v>11</v>
      </c>
      <c r="CN40" s="73"/>
      <c r="CO40" s="73"/>
      <c r="CP40" s="73"/>
      <c r="CQ40" s="73"/>
      <c r="CR40" s="73"/>
      <c r="CS40" s="73"/>
      <c r="CT40" s="73"/>
      <c r="CU40" s="73"/>
      <c r="CV40" s="73"/>
      <c r="CW40" s="73"/>
      <c r="CX40" s="73"/>
      <c r="CY40" s="107">
        <f t="shared" si="3"/>
        <v>0</v>
      </c>
      <c r="CZ40" s="73"/>
      <c r="DA40" s="73"/>
      <c r="DB40" s="73"/>
      <c r="DC40" s="73"/>
      <c r="DD40" s="73"/>
      <c r="DE40" s="73"/>
      <c r="DF40" s="73"/>
      <c r="DG40" s="73"/>
      <c r="DH40" s="73"/>
      <c r="DI40" s="73"/>
      <c r="DJ40" s="73"/>
      <c r="DK40" s="73"/>
      <c r="DL40" s="73"/>
      <c r="DM40" s="73"/>
      <c r="DN40" s="73"/>
      <c r="DO40" s="73"/>
      <c r="DP40" s="73"/>
      <c r="DQ40" s="73"/>
      <c r="DR40" s="73"/>
      <c r="DS40" s="73"/>
      <c r="DT40" s="73"/>
      <c r="DU40" s="73"/>
      <c r="DV40" s="73"/>
      <c r="DW40" s="73"/>
      <c r="DX40" s="73"/>
      <c r="DY40" s="73"/>
      <c r="DZ40" s="73"/>
      <c r="EA40" s="73"/>
      <c r="EB40" s="73"/>
      <c r="EC40" s="73"/>
      <c r="ED40" s="73"/>
      <c r="EE40" s="107">
        <f t="shared" si="4"/>
        <v>0</v>
      </c>
      <c r="EF40" s="73"/>
      <c r="EG40" s="73"/>
      <c r="EH40" s="73" t="s">
        <v>53</v>
      </c>
      <c r="EI40" s="73"/>
      <c r="EJ40" s="73"/>
      <c r="EK40" s="73"/>
      <c r="EL40" s="73"/>
      <c r="EM40" s="73"/>
      <c r="EN40" s="73"/>
      <c r="EO40" s="73"/>
      <c r="EP40" s="73"/>
      <c r="EQ40" s="73"/>
      <c r="ER40" s="73"/>
      <c r="ES40" s="73"/>
      <c r="ET40" s="73"/>
      <c r="EU40" s="73"/>
      <c r="EV40" s="73"/>
      <c r="EW40" s="73"/>
      <c r="EX40" s="73"/>
      <c r="EY40" s="73"/>
      <c r="EZ40" s="73"/>
      <c r="FA40" s="73"/>
      <c r="FB40" s="73"/>
      <c r="FC40" s="73"/>
      <c r="FD40" s="73"/>
      <c r="FE40" s="73"/>
      <c r="FF40" s="73"/>
      <c r="FG40" s="73"/>
      <c r="FH40" s="73"/>
      <c r="FI40" s="73"/>
      <c r="FJ40" s="73"/>
      <c r="FK40" s="107">
        <f t="shared" si="5"/>
        <v>1</v>
      </c>
      <c r="FL40" s="73"/>
      <c r="FM40" s="73"/>
      <c r="FN40" s="73"/>
      <c r="FO40" s="73"/>
      <c r="FP40" s="73"/>
      <c r="FQ40" s="73"/>
      <c r="FR40" s="73"/>
      <c r="FS40" s="73"/>
      <c r="FT40" s="73"/>
      <c r="FU40" s="73"/>
      <c r="FV40" s="73"/>
      <c r="FW40" s="73"/>
      <c r="FX40" s="73"/>
      <c r="FY40" s="73">
        <v>9</v>
      </c>
      <c r="FZ40" s="73" t="s">
        <v>54</v>
      </c>
      <c r="GA40" s="73"/>
      <c r="GB40" s="73"/>
      <c r="GC40" s="73"/>
      <c r="GD40" s="73"/>
      <c r="GE40" s="73"/>
      <c r="GF40" s="73"/>
      <c r="GG40" s="73"/>
      <c r="GH40" s="73"/>
      <c r="GI40" s="73"/>
      <c r="GJ40" s="73"/>
      <c r="GK40" s="73"/>
      <c r="GL40" s="73">
        <v>4</v>
      </c>
      <c r="GM40" s="73"/>
      <c r="GN40" s="73"/>
      <c r="GO40" s="73"/>
      <c r="GP40" s="73"/>
      <c r="GQ40" s="107">
        <f t="shared" si="6"/>
        <v>0</v>
      </c>
      <c r="GR40" s="73"/>
      <c r="GS40" s="73"/>
      <c r="GT40" s="73"/>
      <c r="GU40" s="73"/>
      <c r="GV40" s="73"/>
      <c r="GW40" s="73"/>
      <c r="GX40" s="73"/>
      <c r="GY40" s="73"/>
      <c r="GZ40" s="73"/>
      <c r="HA40" s="73"/>
      <c r="HB40" s="73"/>
      <c r="HC40" s="73"/>
      <c r="HD40" s="73"/>
      <c r="HE40" s="73"/>
      <c r="HF40" s="73"/>
      <c r="HG40" s="73"/>
      <c r="HH40" s="73"/>
      <c r="HI40" s="73"/>
      <c r="HJ40" s="73"/>
      <c r="HK40" s="73"/>
      <c r="HL40" s="73"/>
      <c r="HM40" s="73"/>
      <c r="HN40" s="73"/>
      <c r="HO40" s="73"/>
      <c r="HP40" s="73"/>
      <c r="HQ40" s="73"/>
      <c r="HR40" s="73"/>
      <c r="HS40" s="73"/>
      <c r="HT40" s="73"/>
      <c r="HU40" s="73"/>
      <c r="HV40" s="73"/>
      <c r="HW40" s="107">
        <f t="shared" si="7"/>
        <v>0</v>
      </c>
      <c r="HX40" s="73"/>
      <c r="HY40" s="73"/>
      <c r="HZ40" s="73"/>
      <c r="IA40" s="73"/>
      <c r="IB40" s="73"/>
      <c r="IC40" s="73"/>
      <c r="ID40" s="73"/>
      <c r="IE40" s="73"/>
      <c r="IF40" s="73"/>
      <c r="IG40" s="73"/>
      <c r="IH40" s="73"/>
      <c r="II40" s="73"/>
      <c r="IJ40" s="73"/>
      <c r="IK40" s="73"/>
      <c r="IL40" s="73" t="s">
        <v>66</v>
      </c>
      <c r="IM40" s="73"/>
      <c r="IN40" s="73"/>
      <c r="IO40" s="73"/>
      <c r="IP40" s="73"/>
      <c r="IQ40" s="73"/>
      <c r="IR40" s="73"/>
      <c r="IS40" s="73"/>
      <c r="IT40" s="73"/>
      <c r="IU40" s="73"/>
      <c r="IV40" s="73"/>
      <c r="IW40" s="73"/>
      <c r="IX40" s="73"/>
      <c r="IY40" s="73"/>
      <c r="IZ40" s="73"/>
      <c r="JA40" s="73"/>
      <c r="JB40" s="107">
        <f t="shared" si="8"/>
        <v>0</v>
      </c>
      <c r="JC40" s="73"/>
      <c r="JD40" s="73"/>
      <c r="JE40" s="73"/>
      <c r="JF40" s="73"/>
      <c r="JG40" s="73"/>
      <c r="JH40" s="73"/>
      <c r="JI40" s="73"/>
      <c r="JJ40" s="73"/>
      <c r="JK40" s="73"/>
      <c r="JL40" s="73"/>
      <c r="JM40" s="73"/>
      <c r="JN40" s="73"/>
      <c r="JO40" s="73"/>
      <c r="JP40" s="73"/>
      <c r="JQ40" s="73"/>
      <c r="JR40" s="73"/>
      <c r="JS40" s="73"/>
      <c r="JT40" s="73"/>
      <c r="JU40" s="73"/>
      <c r="JV40" s="73"/>
      <c r="JW40" s="73"/>
      <c r="JX40" s="73"/>
      <c r="JY40" s="73"/>
      <c r="JZ40" s="73"/>
      <c r="KA40" s="73"/>
      <c r="KB40" s="73"/>
      <c r="KC40" s="73"/>
      <c r="KD40" s="73"/>
      <c r="KE40" s="73"/>
      <c r="KF40" s="73"/>
      <c r="KG40" s="73"/>
      <c r="KH40" s="107">
        <f t="shared" si="9"/>
        <v>0</v>
      </c>
    </row>
    <row r="41" spans="1:298" s="49" customFormat="1" x14ac:dyDescent="0.35">
      <c r="A41" s="73">
        <f t="shared" si="10"/>
        <v>38</v>
      </c>
      <c r="B41" s="172" t="s">
        <v>62</v>
      </c>
      <c r="C41" s="49" t="s">
        <v>513</v>
      </c>
      <c r="D41" s="73"/>
      <c r="E41" s="73"/>
      <c r="F41" s="73"/>
      <c r="G41" s="53">
        <f t="shared" si="0"/>
        <v>0</v>
      </c>
      <c r="H41" s="73"/>
      <c r="I41" s="73"/>
      <c r="K41" s="73"/>
      <c r="L41" s="11"/>
      <c r="M41" s="73"/>
      <c r="R41" s="73"/>
      <c r="S41" s="73"/>
      <c r="T41" s="73"/>
      <c r="U41" s="73"/>
      <c r="Y41" s="11"/>
      <c r="Z41" s="73"/>
      <c r="AA41" s="73"/>
      <c r="AB41" s="73"/>
      <c r="AC41" s="73"/>
      <c r="AD41" s="73"/>
      <c r="AE41" s="73"/>
      <c r="AF41" s="73"/>
      <c r="AG41" s="73"/>
      <c r="AH41" s="73"/>
      <c r="AI41" s="73" t="s">
        <v>53</v>
      </c>
      <c r="AJ41" s="73"/>
      <c r="AK41" s="73"/>
      <c r="AL41" s="73"/>
      <c r="AM41" s="107">
        <f t="shared" si="1"/>
        <v>1</v>
      </c>
      <c r="AN41" s="73"/>
      <c r="AO41" s="73" t="s">
        <v>9</v>
      </c>
      <c r="AP41" s="73"/>
      <c r="AQ41" s="73"/>
      <c r="AR41" s="73" t="s">
        <v>57</v>
      </c>
      <c r="AS41" s="73" t="s">
        <v>57</v>
      </c>
      <c r="AT41" s="73"/>
      <c r="AU41" s="73"/>
      <c r="AV41" s="73" t="s">
        <v>53</v>
      </c>
      <c r="AW41" s="73"/>
      <c r="AX41" s="73"/>
      <c r="AY41" s="73"/>
      <c r="AZ41" s="73"/>
      <c r="BA41" s="73"/>
      <c r="BB41" s="73"/>
      <c r="BC41" s="73"/>
      <c r="BD41" s="73"/>
      <c r="BE41" s="73"/>
      <c r="BF41" s="73"/>
      <c r="BG41" s="73"/>
      <c r="BH41" s="73"/>
      <c r="BI41" s="73"/>
      <c r="BJ41" s="73"/>
      <c r="BK41" s="73"/>
      <c r="BL41" s="73"/>
      <c r="BM41" s="73"/>
      <c r="BN41" s="73"/>
      <c r="BO41" s="73"/>
      <c r="BP41" s="73"/>
      <c r="BQ41" s="73"/>
      <c r="BR41" s="73"/>
      <c r="BS41" s="107">
        <f t="shared" si="2"/>
        <v>1</v>
      </c>
      <c r="BT41" s="73" t="s">
        <v>236</v>
      </c>
      <c r="BU41" s="73" t="s">
        <v>236</v>
      </c>
      <c r="BV41" s="73" t="s">
        <v>118</v>
      </c>
      <c r="BW41" s="73"/>
      <c r="BX41" s="73"/>
      <c r="BY41" s="73"/>
      <c r="BZ41" s="73"/>
      <c r="CA41" s="73"/>
      <c r="CB41" s="73">
        <v>4</v>
      </c>
      <c r="CC41" s="73"/>
      <c r="CD41" s="73"/>
      <c r="CE41" s="73"/>
      <c r="CF41" s="73"/>
      <c r="CG41" s="73">
        <v>3</v>
      </c>
      <c r="CH41" s="73"/>
      <c r="CI41" s="73" t="s">
        <v>53</v>
      </c>
      <c r="CJ41" s="73"/>
      <c r="CK41" s="73"/>
      <c r="CL41" s="73"/>
      <c r="CM41" s="73">
        <v>4</v>
      </c>
      <c r="CN41" s="73" t="s">
        <v>53</v>
      </c>
      <c r="CO41" s="73"/>
      <c r="CP41" s="73"/>
      <c r="CQ41" s="73"/>
      <c r="CR41" s="73"/>
      <c r="CS41" s="73"/>
      <c r="CT41" s="73"/>
      <c r="CU41" s="73"/>
      <c r="CV41" s="73" t="s">
        <v>53</v>
      </c>
      <c r="CW41" s="73"/>
      <c r="CX41" s="73"/>
      <c r="CY41" s="107">
        <f t="shared" si="3"/>
        <v>3</v>
      </c>
      <c r="CZ41" s="73" t="s">
        <v>53</v>
      </c>
      <c r="DA41" s="73"/>
      <c r="DB41" s="73"/>
      <c r="DC41" s="73"/>
      <c r="DD41" s="73" t="s">
        <v>53</v>
      </c>
      <c r="DE41" s="73"/>
      <c r="DF41" s="73"/>
      <c r="DG41" s="73"/>
      <c r="DH41" s="73"/>
      <c r="DI41" s="73"/>
      <c r="DJ41" s="73" t="s">
        <v>53</v>
      </c>
      <c r="DK41" s="73"/>
      <c r="DL41" s="73"/>
      <c r="DM41" s="73"/>
      <c r="DN41" s="73"/>
      <c r="DO41" s="73"/>
      <c r="DP41" s="73"/>
      <c r="DQ41" s="73"/>
      <c r="DR41" s="73"/>
      <c r="DS41" s="73"/>
      <c r="DT41" s="73"/>
      <c r="DU41" s="73"/>
      <c r="DV41" s="73"/>
      <c r="DW41" s="73"/>
      <c r="DX41" s="73"/>
      <c r="DY41" s="73"/>
      <c r="DZ41" s="73"/>
      <c r="EA41" s="73"/>
      <c r="EB41" s="73"/>
      <c r="EC41" s="73"/>
      <c r="ED41" s="73"/>
      <c r="EE41" s="107">
        <f t="shared" si="4"/>
        <v>3</v>
      </c>
      <c r="EF41" s="73"/>
      <c r="EG41" s="73"/>
      <c r="EH41" s="73"/>
      <c r="EI41" s="73"/>
      <c r="EJ41" s="73" t="s">
        <v>53</v>
      </c>
      <c r="EK41" s="73"/>
      <c r="EL41" s="73"/>
      <c r="EM41" s="73"/>
      <c r="EN41" s="73" t="s">
        <v>53</v>
      </c>
      <c r="EO41" s="73"/>
      <c r="EP41" s="73"/>
      <c r="EQ41" s="73"/>
      <c r="ER41" s="73"/>
      <c r="ES41" s="73"/>
      <c r="ET41" s="73"/>
      <c r="EU41" s="73"/>
      <c r="EV41" s="73"/>
      <c r="EW41" s="73"/>
      <c r="EX41" s="73"/>
      <c r="EY41" s="73"/>
      <c r="EZ41" s="73"/>
      <c r="FA41" s="73"/>
      <c r="FB41" s="73"/>
      <c r="FC41" s="73"/>
      <c r="FD41" s="73"/>
      <c r="FE41" s="73"/>
      <c r="FF41" s="73"/>
      <c r="FG41" s="73"/>
      <c r="FH41" s="73"/>
      <c r="FI41" s="73"/>
      <c r="FJ41" s="73" t="s">
        <v>53</v>
      </c>
      <c r="FK41" s="107">
        <f t="shared" si="5"/>
        <v>3</v>
      </c>
      <c r="FL41" s="73" t="s">
        <v>53</v>
      </c>
      <c r="FM41" s="73" t="s">
        <v>53</v>
      </c>
      <c r="FN41" s="73"/>
      <c r="FO41" s="73"/>
      <c r="FP41" s="73"/>
      <c r="FQ41" s="73"/>
      <c r="FR41" s="73"/>
      <c r="FS41" s="73"/>
      <c r="FT41" s="73"/>
      <c r="FU41" s="73"/>
      <c r="FV41" s="73"/>
      <c r="FW41" s="73"/>
      <c r="FX41" s="73"/>
      <c r="FY41" s="73">
        <v>2</v>
      </c>
      <c r="FZ41" s="73"/>
      <c r="GA41" s="73"/>
      <c r="GB41" s="73"/>
      <c r="GC41" s="73"/>
      <c r="GD41" s="73"/>
      <c r="GE41" s="73"/>
      <c r="GF41" s="73"/>
      <c r="GG41" s="73"/>
      <c r="GH41" s="73"/>
      <c r="GI41" s="73"/>
      <c r="GJ41" s="73"/>
      <c r="GK41" s="73" t="s">
        <v>53</v>
      </c>
      <c r="GL41" s="73">
        <v>0</v>
      </c>
      <c r="GM41" s="73"/>
      <c r="GN41" s="73"/>
      <c r="GO41" s="73"/>
      <c r="GP41" s="73"/>
      <c r="GQ41" s="107">
        <f t="shared" si="6"/>
        <v>3</v>
      </c>
      <c r="GR41" s="73"/>
      <c r="GS41" s="73"/>
      <c r="GT41" s="73"/>
      <c r="GU41" s="73"/>
      <c r="GV41" s="73"/>
      <c r="GW41" s="73"/>
      <c r="GX41" s="73" t="s">
        <v>53</v>
      </c>
      <c r="GY41" s="73"/>
      <c r="GZ41" s="73"/>
      <c r="HA41" s="73"/>
      <c r="HB41" s="73"/>
      <c r="HC41" s="73"/>
      <c r="HD41" s="73" t="s">
        <v>53</v>
      </c>
      <c r="HE41" s="73"/>
      <c r="HF41" s="73" t="s">
        <v>53</v>
      </c>
      <c r="HG41" s="73"/>
      <c r="HH41" s="73"/>
      <c r="HI41" s="73"/>
      <c r="HJ41" s="73"/>
      <c r="HK41" s="73"/>
      <c r="HL41" s="73"/>
      <c r="HM41" s="73"/>
      <c r="HN41" s="73"/>
      <c r="HO41" s="73"/>
      <c r="HP41" s="73"/>
      <c r="HQ41" s="73"/>
      <c r="HR41" s="73"/>
      <c r="HS41" s="73"/>
      <c r="HT41" s="73"/>
      <c r="HU41" s="73"/>
      <c r="HV41" s="73"/>
      <c r="HW41" s="107">
        <f t="shared" si="7"/>
        <v>3</v>
      </c>
      <c r="HX41" s="73"/>
      <c r="HY41" s="73"/>
      <c r="HZ41" s="73"/>
      <c r="IA41" s="73" t="s">
        <v>53</v>
      </c>
      <c r="IB41" s="73"/>
      <c r="IC41" s="73"/>
      <c r="ID41" s="73"/>
      <c r="IE41" s="73"/>
      <c r="IF41" s="73"/>
      <c r="IG41" s="73"/>
      <c r="IH41" s="73"/>
      <c r="II41" s="73"/>
      <c r="IJ41" s="73"/>
      <c r="IK41" s="73"/>
      <c r="IL41" s="73"/>
      <c r="IM41" s="73"/>
      <c r="IN41" s="73"/>
      <c r="IO41" s="73"/>
      <c r="IP41" s="73" t="s">
        <v>53</v>
      </c>
      <c r="IQ41" s="73"/>
      <c r="IR41" s="73"/>
      <c r="IS41" s="73"/>
      <c r="IT41" s="73"/>
      <c r="IU41" s="73"/>
      <c r="IV41" s="73"/>
      <c r="IW41" s="73" t="s">
        <v>53</v>
      </c>
      <c r="IX41" s="73"/>
      <c r="IY41" s="73"/>
      <c r="IZ41" s="73"/>
      <c r="JA41" s="73"/>
      <c r="JB41" s="107">
        <f t="shared" si="8"/>
        <v>3</v>
      </c>
      <c r="JC41" s="73"/>
      <c r="JD41" s="73"/>
      <c r="JE41" s="73"/>
      <c r="JF41" s="73"/>
      <c r="JG41" s="73"/>
      <c r="JH41" s="73"/>
      <c r="JI41" s="73"/>
      <c r="JJ41" s="73"/>
      <c r="JK41" s="73"/>
      <c r="JL41" s="73"/>
      <c r="JM41" s="73"/>
      <c r="JN41" s="73"/>
      <c r="JO41" s="73"/>
      <c r="JP41" s="73"/>
      <c r="JQ41" s="73"/>
      <c r="JR41" s="73"/>
      <c r="JS41" s="73"/>
      <c r="JT41" s="73"/>
      <c r="JU41" s="73"/>
      <c r="JV41" s="73"/>
      <c r="JW41" s="73"/>
      <c r="JX41" s="73"/>
      <c r="JY41" s="73"/>
      <c r="JZ41" s="73"/>
      <c r="KA41" s="73"/>
      <c r="KB41" s="73"/>
      <c r="KC41" s="73"/>
      <c r="KD41" s="73"/>
      <c r="KE41" s="73"/>
      <c r="KF41" s="73"/>
      <c r="KG41" s="73"/>
      <c r="KH41" s="107">
        <f t="shared" si="9"/>
        <v>0</v>
      </c>
    </row>
    <row r="42" spans="1:298" s="49" customFormat="1" x14ac:dyDescent="0.35">
      <c r="A42" s="73">
        <f t="shared" si="10"/>
        <v>39</v>
      </c>
      <c r="B42" s="172" t="s">
        <v>62</v>
      </c>
      <c r="C42" s="4" t="s">
        <v>538</v>
      </c>
      <c r="D42" s="73"/>
      <c r="E42" s="73"/>
      <c r="F42" s="73" t="s">
        <v>53</v>
      </c>
      <c r="G42" s="53">
        <f t="shared" si="0"/>
        <v>0</v>
      </c>
      <c r="H42" s="73"/>
      <c r="I42" s="73" t="s">
        <v>53</v>
      </c>
      <c r="K42" s="73"/>
      <c r="L42" s="11"/>
      <c r="M42" s="73"/>
      <c r="O42" s="49" t="s">
        <v>53</v>
      </c>
      <c r="R42" s="73"/>
      <c r="S42" s="73"/>
      <c r="T42" s="73"/>
      <c r="U42" s="73"/>
      <c r="Y42" s="11"/>
      <c r="Z42" s="73"/>
      <c r="AA42" s="73"/>
      <c r="AB42" s="73"/>
      <c r="AC42" s="73"/>
      <c r="AD42" s="73"/>
      <c r="AE42" s="73"/>
      <c r="AF42" s="73"/>
      <c r="AG42" s="73"/>
      <c r="AH42" s="73"/>
      <c r="AI42" s="73"/>
      <c r="AJ42" s="73"/>
      <c r="AK42" s="73"/>
      <c r="AL42" s="73"/>
      <c r="AM42" s="107">
        <f t="shared" si="1"/>
        <v>2</v>
      </c>
      <c r="AN42" s="73"/>
      <c r="AO42" s="73" t="s">
        <v>9</v>
      </c>
      <c r="AP42" s="73"/>
      <c r="AQ42" s="73"/>
      <c r="AR42" s="73">
        <v>10</v>
      </c>
      <c r="AS42" s="73" t="s">
        <v>57</v>
      </c>
      <c r="AT42" s="73"/>
      <c r="AU42" s="73"/>
      <c r="AV42" s="73"/>
      <c r="AW42" s="73"/>
      <c r="AX42" s="73" t="s">
        <v>54</v>
      </c>
      <c r="AY42" s="73" t="s">
        <v>54</v>
      </c>
      <c r="AZ42" s="73"/>
      <c r="BA42" s="73"/>
      <c r="BB42" s="73"/>
      <c r="BC42" s="73"/>
      <c r="BD42" s="73"/>
      <c r="BE42" s="73"/>
      <c r="BF42" s="73"/>
      <c r="BG42" s="73"/>
      <c r="BH42" s="73"/>
      <c r="BI42" s="73"/>
      <c r="BJ42" s="73"/>
      <c r="BK42" s="73"/>
      <c r="BL42" s="73"/>
      <c r="BM42" s="73"/>
      <c r="BN42" s="73"/>
      <c r="BO42" s="73"/>
      <c r="BP42" s="73"/>
      <c r="BQ42" s="73"/>
      <c r="BR42" s="73"/>
      <c r="BS42" s="107">
        <f t="shared" si="2"/>
        <v>0</v>
      </c>
      <c r="BT42" s="73" t="s">
        <v>236</v>
      </c>
      <c r="BU42" s="73" t="s">
        <v>236</v>
      </c>
      <c r="BV42" s="73" t="s">
        <v>118</v>
      </c>
      <c r="BW42" s="73"/>
      <c r="BX42" s="73"/>
      <c r="BY42" s="73"/>
      <c r="BZ42" s="73"/>
      <c r="CA42" s="73"/>
      <c r="CB42" s="73">
        <v>4</v>
      </c>
      <c r="CC42" s="73"/>
      <c r="CD42" s="73"/>
      <c r="CE42" s="73"/>
      <c r="CF42" s="73"/>
      <c r="CG42" s="73">
        <v>3</v>
      </c>
      <c r="CH42" s="73"/>
      <c r="CI42" s="73"/>
      <c r="CJ42" s="73">
        <v>10</v>
      </c>
      <c r="CK42" s="73"/>
      <c r="CL42" s="73"/>
      <c r="CM42" s="73">
        <v>6</v>
      </c>
      <c r="CN42" s="73"/>
      <c r="CO42" s="73"/>
      <c r="CP42" s="73"/>
      <c r="CQ42" s="73"/>
      <c r="CR42" s="73"/>
      <c r="CS42" s="73"/>
      <c r="CT42" s="73"/>
      <c r="CU42" s="73"/>
      <c r="CV42" s="73"/>
      <c r="CW42" s="73"/>
      <c r="CX42" s="73"/>
      <c r="CY42" s="107">
        <f t="shared" si="3"/>
        <v>0</v>
      </c>
      <c r="CZ42" s="73"/>
      <c r="DA42" s="73"/>
      <c r="DB42" s="73"/>
      <c r="DC42" s="73"/>
      <c r="DD42" s="73"/>
      <c r="DE42" s="73"/>
      <c r="DF42" s="73"/>
      <c r="DG42" s="73"/>
      <c r="DH42" s="73"/>
      <c r="DI42" s="73"/>
      <c r="DJ42" s="73"/>
      <c r="DK42" s="73"/>
      <c r="DL42" s="73"/>
      <c r="DM42" s="73"/>
      <c r="DN42" s="73"/>
      <c r="DO42" s="73"/>
      <c r="DP42" s="73"/>
      <c r="DQ42" s="73"/>
      <c r="DR42" s="73"/>
      <c r="DS42" s="73"/>
      <c r="DT42" s="73"/>
      <c r="DU42" s="73"/>
      <c r="DV42" s="73"/>
      <c r="DW42" s="73"/>
      <c r="DX42" s="73"/>
      <c r="DY42" s="73"/>
      <c r="DZ42" s="73"/>
      <c r="EA42" s="73"/>
      <c r="EB42" s="73"/>
      <c r="EC42" s="73"/>
      <c r="ED42" s="73"/>
      <c r="EE42" s="107">
        <f t="shared" si="4"/>
        <v>0</v>
      </c>
      <c r="EF42" s="73"/>
      <c r="EG42" s="73"/>
      <c r="EH42" s="73"/>
      <c r="EI42" s="73"/>
      <c r="EJ42" s="73"/>
      <c r="EK42" s="73"/>
      <c r="EL42" s="73"/>
      <c r="EM42" s="73"/>
      <c r="EN42" s="73"/>
      <c r="EO42" s="73"/>
      <c r="EP42" s="73"/>
      <c r="EQ42" s="73"/>
      <c r="ER42" s="73"/>
      <c r="ES42" s="73"/>
      <c r="ET42" s="73"/>
      <c r="EU42" s="73"/>
      <c r="EV42" s="73"/>
      <c r="EW42" s="73"/>
      <c r="EX42" s="73"/>
      <c r="EY42" s="73"/>
      <c r="EZ42" s="73"/>
      <c r="FA42" s="73"/>
      <c r="FB42" s="73"/>
      <c r="FC42" s="73"/>
      <c r="FD42" s="73"/>
      <c r="FE42" s="73"/>
      <c r="FF42" s="73"/>
      <c r="FG42" s="73"/>
      <c r="FH42" s="73"/>
      <c r="FI42" s="73"/>
      <c r="FJ42" s="73"/>
      <c r="FK42" s="107">
        <f t="shared" si="5"/>
        <v>0</v>
      </c>
      <c r="FL42" s="73"/>
      <c r="FM42" s="73"/>
      <c r="FN42" s="73"/>
      <c r="FO42" s="73"/>
      <c r="FP42" s="73"/>
      <c r="FQ42" s="73"/>
      <c r="FR42" s="73"/>
      <c r="FS42" s="73"/>
      <c r="FT42" s="73"/>
      <c r="FU42" s="73"/>
      <c r="FV42" s="73"/>
      <c r="FW42" s="73"/>
      <c r="FX42" s="73"/>
      <c r="FY42" s="73">
        <v>8</v>
      </c>
      <c r="FZ42" s="73"/>
      <c r="GA42" s="73"/>
      <c r="GB42" s="73"/>
      <c r="GC42" s="73"/>
      <c r="GD42" s="73"/>
      <c r="GE42" s="73"/>
      <c r="GF42" s="73"/>
      <c r="GG42" s="73"/>
      <c r="GH42" s="73"/>
      <c r="GI42" s="73"/>
      <c r="GJ42" s="73"/>
      <c r="GK42" s="73"/>
      <c r="GL42" s="73">
        <v>3</v>
      </c>
      <c r="GM42" s="73"/>
      <c r="GN42" s="73"/>
      <c r="GO42" s="73"/>
      <c r="GP42" s="73"/>
      <c r="GQ42" s="107">
        <f t="shared" si="6"/>
        <v>0</v>
      </c>
      <c r="GR42" s="73"/>
      <c r="GS42" s="73"/>
      <c r="GT42" s="73"/>
      <c r="GU42" s="73"/>
      <c r="GV42" s="73"/>
      <c r="GW42" s="73"/>
      <c r="GX42" s="73"/>
      <c r="GY42" s="73"/>
      <c r="GZ42" s="73"/>
      <c r="HA42" s="73"/>
      <c r="HB42" s="73"/>
      <c r="HC42" s="73"/>
      <c r="HD42" s="73"/>
      <c r="HE42" s="73"/>
      <c r="HF42" s="73"/>
      <c r="HG42" s="73"/>
      <c r="HH42" s="73"/>
      <c r="HI42" s="73"/>
      <c r="HJ42" s="73"/>
      <c r="HK42" s="73"/>
      <c r="HL42" s="73"/>
      <c r="HM42" s="73"/>
      <c r="HN42" s="73"/>
      <c r="HO42" s="73"/>
      <c r="HP42" s="73"/>
      <c r="HQ42" s="73"/>
      <c r="HR42" s="73"/>
      <c r="HS42" s="73"/>
      <c r="HT42" s="73"/>
      <c r="HU42" s="73"/>
      <c r="HV42" s="73"/>
      <c r="HW42" s="107">
        <f t="shared" si="7"/>
        <v>0</v>
      </c>
      <c r="HX42" s="73"/>
      <c r="HY42" s="73"/>
      <c r="HZ42" s="73"/>
      <c r="IA42" s="73"/>
      <c r="IB42" s="73"/>
      <c r="IC42" s="73"/>
      <c r="ID42" s="73"/>
      <c r="IE42" s="73"/>
      <c r="IF42" s="73"/>
      <c r="IG42" s="73"/>
      <c r="IH42" s="73"/>
      <c r="II42" s="73"/>
      <c r="IJ42" s="73"/>
      <c r="IK42" s="73"/>
      <c r="IL42" s="73" t="s">
        <v>66</v>
      </c>
      <c r="IM42" s="73"/>
      <c r="IN42" s="73"/>
      <c r="IO42" s="73"/>
      <c r="IP42" s="73"/>
      <c r="IQ42" s="73"/>
      <c r="IR42" s="73"/>
      <c r="IS42" s="73"/>
      <c r="IT42" s="73"/>
      <c r="IU42" s="73"/>
      <c r="IV42" s="73"/>
      <c r="IW42" s="73"/>
      <c r="IX42" s="73"/>
      <c r="IY42" s="73"/>
      <c r="IZ42" s="73"/>
      <c r="JA42" s="73"/>
      <c r="JB42" s="107">
        <f t="shared" si="8"/>
        <v>0</v>
      </c>
      <c r="JC42" s="73"/>
      <c r="JD42" s="73"/>
      <c r="JE42" s="73"/>
      <c r="JF42" s="73"/>
      <c r="JG42" s="73"/>
      <c r="JH42" s="73"/>
      <c r="JI42" s="73"/>
      <c r="JJ42" s="73"/>
      <c r="JK42" s="73"/>
      <c r="JL42" s="73"/>
      <c r="JM42" s="73"/>
      <c r="JN42" s="73"/>
      <c r="JO42" s="73"/>
      <c r="JP42" s="73"/>
      <c r="JQ42" s="73"/>
      <c r="JR42" s="73"/>
      <c r="JS42" s="73"/>
      <c r="JT42" s="73"/>
      <c r="JU42" s="73"/>
      <c r="JV42" s="73"/>
      <c r="JW42" s="73"/>
      <c r="JX42" s="73"/>
      <c r="JY42" s="73"/>
      <c r="JZ42" s="73"/>
      <c r="KA42" s="73"/>
      <c r="KB42" s="73"/>
      <c r="KC42" s="73"/>
      <c r="KD42" s="73"/>
      <c r="KE42" s="73"/>
      <c r="KF42" s="73"/>
      <c r="KG42" s="73"/>
      <c r="KH42" s="107">
        <f t="shared" si="9"/>
        <v>0</v>
      </c>
    </row>
    <row r="43" spans="1:298" s="49" customFormat="1" x14ac:dyDescent="0.35">
      <c r="A43" s="73">
        <f t="shared" si="10"/>
        <v>40</v>
      </c>
      <c r="B43" s="172" t="s">
        <v>62</v>
      </c>
      <c r="C43" s="49" t="s">
        <v>515</v>
      </c>
      <c r="D43" s="73"/>
      <c r="E43" s="73"/>
      <c r="F43" s="73"/>
      <c r="G43" s="53">
        <f t="shared" si="0"/>
        <v>0</v>
      </c>
      <c r="H43" s="73"/>
      <c r="I43" s="73"/>
      <c r="K43" s="73"/>
      <c r="L43" s="11"/>
      <c r="M43" s="73"/>
      <c r="R43" s="73"/>
      <c r="S43" s="73"/>
      <c r="T43" s="73"/>
      <c r="U43" s="73"/>
      <c r="Y43" s="11"/>
      <c r="Z43" s="73"/>
      <c r="AA43" s="73"/>
      <c r="AB43" s="73"/>
      <c r="AC43" s="73"/>
      <c r="AD43" s="73"/>
      <c r="AE43" s="73"/>
      <c r="AF43" s="73"/>
      <c r="AG43" s="73"/>
      <c r="AH43" s="73"/>
      <c r="AI43" s="73"/>
      <c r="AJ43" s="73"/>
      <c r="AK43" s="73"/>
      <c r="AL43" s="73"/>
      <c r="AM43" s="107">
        <f t="shared" si="1"/>
        <v>0</v>
      </c>
      <c r="AN43" s="73"/>
      <c r="AO43" s="73" t="s">
        <v>9</v>
      </c>
      <c r="AP43" s="73"/>
      <c r="AQ43" s="73"/>
      <c r="AR43" s="73">
        <v>10</v>
      </c>
      <c r="AS43" s="73" t="s">
        <v>57</v>
      </c>
      <c r="AT43" s="73"/>
      <c r="AU43" s="73"/>
      <c r="AV43" s="73"/>
      <c r="AW43" s="73">
        <v>5</v>
      </c>
      <c r="AX43" s="73"/>
      <c r="AY43" s="73"/>
      <c r="AZ43" s="73"/>
      <c r="BA43" s="73"/>
      <c r="BB43" s="73"/>
      <c r="BC43" s="73"/>
      <c r="BD43" s="73"/>
      <c r="BE43" s="73"/>
      <c r="BF43" s="73"/>
      <c r="BG43" s="73"/>
      <c r="BH43" s="73"/>
      <c r="BI43" s="73"/>
      <c r="BJ43" s="73"/>
      <c r="BK43" s="73"/>
      <c r="BL43" s="73"/>
      <c r="BM43" s="73"/>
      <c r="BN43" s="73"/>
      <c r="BO43" s="73"/>
      <c r="BP43" s="73"/>
      <c r="BQ43" s="73"/>
      <c r="BR43" s="73"/>
      <c r="BS43" s="107">
        <f t="shared" si="2"/>
        <v>0</v>
      </c>
      <c r="BT43" s="73" t="s">
        <v>236</v>
      </c>
      <c r="BU43" s="73" t="s">
        <v>236</v>
      </c>
      <c r="BV43" s="73" t="s">
        <v>118</v>
      </c>
      <c r="BW43" s="73"/>
      <c r="BX43" s="73"/>
      <c r="BY43" s="73"/>
      <c r="BZ43" s="73"/>
      <c r="CA43" s="73"/>
      <c r="CB43" s="73">
        <v>5</v>
      </c>
      <c r="CC43" s="73"/>
      <c r="CD43" s="73"/>
      <c r="CE43" s="73"/>
      <c r="CF43" s="73"/>
      <c r="CG43" s="73">
        <v>4</v>
      </c>
      <c r="CH43" s="73"/>
      <c r="CI43" s="73"/>
      <c r="CJ43" s="73">
        <v>30</v>
      </c>
      <c r="CK43" s="73"/>
      <c r="CL43" s="73"/>
      <c r="CM43" s="73">
        <v>7</v>
      </c>
      <c r="CN43" s="73"/>
      <c r="CO43" s="73"/>
      <c r="CP43" s="73"/>
      <c r="CQ43" s="73"/>
      <c r="CR43" s="73"/>
      <c r="CS43" s="73"/>
      <c r="CT43" s="73"/>
      <c r="CU43" s="73"/>
      <c r="CV43" s="73"/>
      <c r="CW43" s="73"/>
      <c r="CX43" s="73"/>
      <c r="CY43" s="107">
        <f t="shared" si="3"/>
        <v>0</v>
      </c>
      <c r="CZ43" s="73"/>
      <c r="DA43" s="73"/>
      <c r="DB43" s="73"/>
      <c r="DC43" s="73"/>
      <c r="DD43" s="73"/>
      <c r="DE43" s="73"/>
      <c r="DF43" s="73"/>
      <c r="DG43" s="73"/>
      <c r="DH43" s="73"/>
      <c r="DI43" s="73"/>
      <c r="DJ43" s="73"/>
      <c r="DK43" s="73"/>
      <c r="DL43" s="73"/>
      <c r="DM43" s="73"/>
      <c r="DN43" s="73"/>
      <c r="DO43" s="73"/>
      <c r="DP43" s="73"/>
      <c r="DQ43" s="73"/>
      <c r="DR43" s="73"/>
      <c r="DS43" s="73"/>
      <c r="DT43" s="73"/>
      <c r="DU43" s="73"/>
      <c r="DV43" s="73"/>
      <c r="DW43" s="73"/>
      <c r="DX43" s="73"/>
      <c r="DY43" s="73"/>
      <c r="DZ43" s="73"/>
      <c r="EA43" s="73"/>
      <c r="EB43" s="73"/>
      <c r="EC43" s="73"/>
      <c r="ED43" s="73"/>
      <c r="EE43" s="107">
        <f t="shared" si="4"/>
        <v>0</v>
      </c>
      <c r="EF43" s="73"/>
      <c r="EG43" s="73"/>
      <c r="EH43" s="73"/>
      <c r="EI43" s="73"/>
      <c r="EJ43" s="73"/>
      <c r="EK43" s="73"/>
      <c r="EL43" s="73"/>
      <c r="EM43" s="73"/>
      <c r="EN43" s="73"/>
      <c r="EO43" s="73"/>
      <c r="EP43" s="73"/>
      <c r="EQ43" s="73"/>
      <c r="ER43" s="73"/>
      <c r="ES43" s="73"/>
      <c r="ET43" s="73"/>
      <c r="EU43" s="73"/>
      <c r="EV43" s="73"/>
      <c r="EW43" s="73"/>
      <c r="EX43" s="73"/>
      <c r="EY43" s="73"/>
      <c r="EZ43" s="73"/>
      <c r="FA43" s="73"/>
      <c r="FB43" s="73"/>
      <c r="FC43" s="73"/>
      <c r="FD43" s="73"/>
      <c r="FE43" s="73"/>
      <c r="FF43" s="73"/>
      <c r="FG43" s="73"/>
      <c r="FH43" s="73"/>
      <c r="FI43" s="73"/>
      <c r="FJ43" s="73"/>
      <c r="FK43" s="107">
        <f t="shared" si="5"/>
        <v>0</v>
      </c>
      <c r="FL43" s="73"/>
      <c r="FM43" s="73"/>
      <c r="FN43" s="73"/>
      <c r="FO43" s="73"/>
      <c r="FP43" s="73"/>
      <c r="FQ43" s="73"/>
      <c r="FR43" s="73"/>
      <c r="FS43" s="73"/>
      <c r="FT43" s="73"/>
      <c r="FU43" s="73"/>
      <c r="FV43" s="73"/>
      <c r="FW43" s="73"/>
      <c r="FX43" s="73"/>
      <c r="FY43" s="73">
        <v>6</v>
      </c>
      <c r="FZ43" s="73"/>
      <c r="GA43" s="73"/>
      <c r="GB43" s="73"/>
      <c r="GC43" s="73"/>
      <c r="GD43" s="73"/>
      <c r="GE43" s="73"/>
      <c r="GF43" s="73"/>
      <c r="GG43" s="73"/>
      <c r="GH43" s="73"/>
      <c r="GI43" s="73"/>
      <c r="GJ43" s="73"/>
      <c r="GK43" s="73"/>
      <c r="GL43" s="73">
        <v>3</v>
      </c>
      <c r="GM43" s="73"/>
      <c r="GN43" s="73"/>
      <c r="GO43" s="73"/>
      <c r="GP43" s="73"/>
      <c r="GQ43" s="107">
        <f t="shared" si="6"/>
        <v>0</v>
      </c>
      <c r="GR43" s="73"/>
      <c r="GS43" s="73"/>
      <c r="GT43" s="73"/>
      <c r="GU43" s="73"/>
      <c r="GV43" s="73"/>
      <c r="GW43" s="73"/>
      <c r="GX43" s="73"/>
      <c r="GY43" s="73"/>
      <c r="GZ43" s="73"/>
      <c r="HA43" s="73"/>
      <c r="HB43" s="73"/>
      <c r="HC43" s="73"/>
      <c r="HD43" s="73"/>
      <c r="HE43" s="73"/>
      <c r="HF43" s="73"/>
      <c r="HG43" s="73"/>
      <c r="HH43" s="73"/>
      <c r="HI43" s="73"/>
      <c r="HJ43" s="73"/>
      <c r="HK43" s="73"/>
      <c r="HL43" s="73"/>
      <c r="HM43" s="73"/>
      <c r="HN43" s="73"/>
      <c r="HO43" s="73"/>
      <c r="HP43" s="73"/>
      <c r="HQ43" s="73"/>
      <c r="HR43" s="73"/>
      <c r="HS43" s="73"/>
      <c r="HT43" s="73"/>
      <c r="HU43" s="73"/>
      <c r="HV43" s="73"/>
      <c r="HW43" s="107">
        <f t="shared" ref="HW43" si="11">COUNTIF(GQ43:HU43,"a")</f>
        <v>0</v>
      </c>
      <c r="HX43" s="73"/>
      <c r="HY43" s="73"/>
      <c r="HZ43" s="73"/>
      <c r="IA43" s="73"/>
      <c r="IB43" s="73"/>
      <c r="IC43" s="73"/>
      <c r="ID43" s="73"/>
      <c r="IE43" s="73"/>
      <c r="IF43" s="73"/>
      <c r="IG43" s="73"/>
      <c r="IH43" s="73"/>
      <c r="II43" s="73"/>
      <c r="IJ43" s="73"/>
      <c r="IK43" s="73"/>
      <c r="IL43" s="73" t="s">
        <v>66</v>
      </c>
      <c r="IM43" s="73"/>
      <c r="IN43" s="73"/>
      <c r="IO43" s="73"/>
      <c r="IP43" s="73"/>
      <c r="IQ43" s="73"/>
      <c r="IR43" s="73"/>
      <c r="IS43" s="73"/>
      <c r="IT43" s="73"/>
      <c r="IU43" s="73"/>
      <c r="IV43" s="73"/>
      <c r="IW43" s="73"/>
      <c r="IX43" s="73"/>
      <c r="IY43" s="73"/>
      <c r="IZ43" s="73"/>
      <c r="JA43" s="73"/>
      <c r="JB43" s="107">
        <f t="shared" si="8"/>
        <v>0</v>
      </c>
      <c r="JC43" s="73"/>
      <c r="JD43" s="73"/>
      <c r="JE43" s="73"/>
      <c r="JF43" s="73"/>
      <c r="JG43" s="73"/>
      <c r="JH43" s="73"/>
      <c r="JI43" s="73"/>
      <c r="JJ43" s="73"/>
      <c r="JK43" s="73"/>
      <c r="JL43" s="73"/>
      <c r="JM43" s="73"/>
      <c r="JN43" s="73"/>
      <c r="JO43" s="73"/>
      <c r="JP43" s="73"/>
      <c r="JQ43" s="73"/>
      <c r="JR43" s="73"/>
      <c r="JS43" s="73"/>
      <c r="JT43" s="73"/>
      <c r="JU43" s="73"/>
      <c r="JV43" s="73"/>
      <c r="JW43" s="73"/>
      <c r="JX43" s="73"/>
      <c r="JY43" s="73"/>
      <c r="JZ43" s="73"/>
      <c r="KA43" s="73"/>
      <c r="KB43" s="73"/>
      <c r="KC43" s="73"/>
      <c r="KD43" s="73"/>
      <c r="KE43" s="73"/>
      <c r="KF43" s="73"/>
      <c r="KG43" s="73"/>
      <c r="KH43" s="107">
        <f t="shared" si="9"/>
        <v>0</v>
      </c>
    </row>
    <row r="44" spans="1:298" x14ac:dyDescent="0.35">
      <c r="A44" s="73">
        <f t="shared" si="10"/>
        <v>41</v>
      </c>
      <c r="B44" s="172" t="s">
        <v>62</v>
      </c>
      <c r="C44" s="4" t="s">
        <v>548</v>
      </c>
      <c r="G44" s="53">
        <f t="shared" si="0"/>
        <v>0</v>
      </c>
      <c r="EH44" s="2">
        <f t="shared" ref="EH44:EX44" si="12">COUNTIF(EH4:EH43,"a")</f>
        <v>15</v>
      </c>
      <c r="EI44" s="2">
        <f t="shared" si="12"/>
        <v>12</v>
      </c>
      <c r="EJ44" s="2">
        <f t="shared" si="12"/>
        <v>18</v>
      </c>
      <c r="EK44" s="2">
        <f t="shared" si="12"/>
        <v>0</v>
      </c>
      <c r="EL44" s="2">
        <f t="shared" si="12"/>
        <v>0</v>
      </c>
      <c r="EM44" s="2">
        <f t="shared" si="12"/>
        <v>2</v>
      </c>
      <c r="EN44" s="2">
        <f t="shared" si="12"/>
        <v>5</v>
      </c>
      <c r="EO44" s="2">
        <f t="shared" si="12"/>
        <v>0</v>
      </c>
      <c r="EP44" s="2">
        <f t="shared" si="12"/>
        <v>0</v>
      </c>
      <c r="EQ44" s="2">
        <f t="shared" si="12"/>
        <v>0</v>
      </c>
      <c r="ER44" s="2">
        <f t="shared" si="12"/>
        <v>0</v>
      </c>
      <c r="ES44" s="2">
        <f t="shared" si="12"/>
        <v>0</v>
      </c>
      <c r="ET44" s="2">
        <f t="shared" si="12"/>
        <v>15</v>
      </c>
      <c r="EU44" s="2">
        <f t="shared" si="12"/>
        <v>0</v>
      </c>
      <c r="EV44" s="2">
        <f t="shared" si="12"/>
        <v>7</v>
      </c>
      <c r="EW44" s="2">
        <f t="shared" si="12"/>
        <v>0</v>
      </c>
      <c r="EX44" s="2">
        <f t="shared" si="12"/>
        <v>0</v>
      </c>
      <c r="FN44" s="2">
        <f t="shared" ref="FN44:GD44" si="13">COUNTIF(FN4:FN43,"a")</f>
        <v>0</v>
      </c>
      <c r="FO44" s="2">
        <f t="shared" si="13"/>
        <v>0</v>
      </c>
      <c r="FP44" s="2">
        <f t="shared" si="13"/>
        <v>5</v>
      </c>
      <c r="FQ44" s="2">
        <f t="shared" si="13"/>
        <v>3</v>
      </c>
      <c r="FR44" s="2">
        <f t="shared" si="13"/>
        <v>4</v>
      </c>
      <c r="FS44" s="2">
        <f t="shared" si="13"/>
        <v>0</v>
      </c>
      <c r="FT44" s="2">
        <f t="shared" si="13"/>
        <v>0</v>
      </c>
      <c r="FU44" s="2">
        <f t="shared" si="13"/>
        <v>0</v>
      </c>
      <c r="FV44" s="2">
        <f t="shared" si="13"/>
        <v>0</v>
      </c>
      <c r="FW44" s="2">
        <f t="shared" si="13"/>
        <v>0</v>
      </c>
      <c r="FX44" s="2">
        <f t="shared" si="13"/>
        <v>2</v>
      </c>
      <c r="FY44" s="2">
        <f t="shared" si="13"/>
        <v>6</v>
      </c>
      <c r="FZ44" s="2">
        <f t="shared" si="13"/>
        <v>0</v>
      </c>
      <c r="GA44" s="2">
        <f t="shared" si="13"/>
        <v>0</v>
      </c>
      <c r="GB44" s="2">
        <f t="shared" si="13"/>
        <v>0</v>
      </c>
      <c r="GC44" s="2">
        <f t="shared" si="13"/>
        <v>0</v>
      </c>
      <c r="GD44" s="2">
        <f t="shared" si="13"/>
        <v>1</v>
      </c>
      <c r="GQ44" s="2">
        <f>COUNTIF(GQ4:GQ41,"a")</f>
        <v>0</v>
      </c>
      <c r="GR44" s="2">
        <f t="shared" ref="GR44:HV44" si="14">COUNTIF(GR4:GR43,"a")</f>
        <v>0</v>
      </c>
      <c r="GS44" s="2">
        <f t="shared" si="14"/>
        <v>0</v>
      </c>
      <c r="GT44" s="2">
        <f t="shared" si="14"/>
        <v>0</v>
      </c>
      <c r="GU44" s="2">
        <f t="shared" si="14"/>
        <v>3</v>
      </c>
      <c r="GV44" s="2">
        <f t="shared" si="14"/>
        <v>3</v>
      </c>
      <c r="GW44" s="2">
        <f t="shared" si="14"/>
        <v>0</v>
      </c>
      <c r="GX44" s="2">
        <f t="shared" si="14"/>
        <v>2</v>
      </c>
      <c r="GY44" s="2">
        <f t="shared" si="14"/>
        <v>5</v>
      </c>
      <c r="GZ44" s="2">
        <f t="shared" si="14"/>
        <v>0</v>
      </c>
      <c r="HA44" s="2">
        <f t="shared" si="14"/>
        <v>0</v>
      </c>
      <c r="HB44" s="2">
        <f t="shared" si="14"/>
        <v>0</v>
      </c>
      <c r="HC44" s="2">
        <f t="shared" si="14"/>
        <v>3</v>
      </c>
      <c r="HD44" s="2">
        <f t="shared" si="14"/>
        <v>9</v>
      </c>
      <c r="HE44" s="2">
        <f t="shared" si="14"/>
        <v>0</v>
      </c>
      <c r="HF44" s="2">
        <f t="shared" si="14"/>
        <v>9</v>
      </c>
      <c r="HG44" s="2">
        <f t="shared" si="14"/>
        <v>0</v>
      </c>
      <c r="HH44" s="2">
        <f t="shared" si="14"/>
        <v>0</v>
      </c>
      <c r="HI44" s="2">
        <f t="shared" si="14"/>
        <v>0</v>
      </c>
      <c r="HJ44" s="2">
        <f t="shared" si="14"/>
        <v>0</v>
      </c>
      <c r="HK44" s="2">
        <f t="shared" si="14"/>
        <v>0</v>
      </c>
      <c r="HL44" s="2">
        <f t="shared" si="14"/>
        <v>0</v>
      </c>
      <c r="HM44" s="2">
        <f t="shared" si="14"/>
        <v>0</v>
      </c>
      <c r="HN44" s="2">
        <f t="shared" si="14"/>
        <v>0</v>
      </c>
      <c r="HO44" s="2">
        <f t="shared" si="14"/>
        <v>0</v>
      </c>
      <c r="HP44" s="2">
        <f t="shared" si="14"/>
        <v>0</v>
      </c>
      <c r="HQ44" s="2">
        <f t="shared" si="14"/>
        <v>0</v>
      </c>
      <c r="HR44" s="2">
        <f t="shared" si="14"/>
        <v>0</v>
      </c>
      <c r="HS44" s="2">
        <f t="shared" si="14"/>
        <v>0</v>
      </c>
      <c r="HT44" s="2">
        <f t="shared" si="14"/>
        <v>0</v>
      </c>
      <c r="HU44" s="2">
        <f t="shared" si="14"/>
        <v>0</v>
      </c>
      <c r="HV44" s="2">
        <f t="shared" si="14"/>
        <v>0</v>
      </c>
      <c r="HX44" s="2">
        <f t="shared" ref="HX44:JA44" si="15">COUNTIF(HX4:HX43,"a")</f>
        <v>4</v>
      </c>
      <c r="HY44" s="2">
        <f t="shared" si="15"/>
        <v>4</v>
      </c>
      <c r="HZ44" s="2">
        <f t="shared" si="15"/>
        <v>3</v>
      </c>
      <c r="IA44" s="2">
        <f t="shared" si="15"/>
        <v>6</v>
      </c>
      <c r="IB44" s="2">
        <f t="shared" si="15"/>
        <v>0</v>
      </c>
      <c r="IC44" s="2">
        <f t="shared" si="15"/>
        <v>0</v>
      </c>
      <c r="ID44" s="2">
        <f t="shared" si="15"/>
        <v>0</v>
      </c>
      <c r="IE44" s="2">
        <f t="shared" si="15"/>
        <v>0</v>
      </c>
      <c r="IF44" s="2">
        <f t="shared" si="15"/>
        <v>0</v>
      </c>
      <c r="IG44" s="2">
        <f t="shared" si="15"/>
        <v>0</v>
      </c>
      <c r="IH44" s="2">
        <f t="shared" si="15"/>
        <v>0</v>
      </c>
      <c r="II44" s="2">
        <f t="shared" si="15"/>
        <v>0</v>
      </c>
      <c r="IJ44" s="2">
        <f t="shared" si="15"/>
        <v>0</v>
      </c>
      <c r="IK44" s="2">
        <f t="shared" si="15"/>
        <v>0</v>
      </c>
      <c r="IL44" s="2">
        <f t="shared" si="15"/>
        <v>3</v>
      </c>
      <c r="IM44" s="2">
        <f t="shared" si="15"/>
        <v>0</v>
      </c>
      <c r="IN44" s="2">
        <f t="shared" si="15"/>
        <v>0</v>
      </c>
      <c r="IO44" s="2">
        <f t="shared" si="15"/>
        <v>8</v>
      </c>
      <c r="IP44" s="2">
        <f t="shared" si="15"/>
        <v>11</v>
      </c>
      <c r="IQ44" s="2">
        <f t="shared" si="15"/>
        <v>0</v>
      </c>
      <c r="IR44" s="2">
        <f t="shared" si="15"/>
        <v>0</v>
      </c>
      <c r="IS44" s="2">
        <f t="shared" si="15"/>
        <v>8</v>
      </c>
      <c r="IT44" s="2">
        <f t="shared" si="15"/>
        <v>0</v>
      </c>
      <c r="IU44" s="2">
        <f t="shared" si="15"/>
        <v>3</v>
      </c>
      <c r="IV44" s="2">
        <f t="shared" si="15"/>
        <v>4</v>
      </c>
      <c r="IW44" s="2">
        <f t="shared" si="15"/>
        <v>10</v>
      </c>
      <c r="IX44" s="2">
        <f t="shared" si="15"/>
        <v>0</v>
      </c>
      <c r="IY44" s="2">
        <f t="shared" si="15"/>
        <v>0</v>
      </c>
      <c r="IZ44" s="2">
        <f t="shared" si="15"/>
        <v>0</v>
      </c>
      <c r="JA44" s="2">
        <f t="shared" si="15"/>
        <v>0</v>
      </c>
      <c r="JC44" s="2">
        <f t="shared" ref="JC44:KF44" si="16">COUNTIF(JC4:JC43,"a")</f>
        <v>0</v>
      </c>
      <c r="JD44" s="2">
        <f t="shared" si="16"/>
        <v>0</v>
      </c>
      <c r="JE44" s="2">
        <f t="shared" si="16"/>
        <v>0</v>
      </c>
      <c r="JF44" s="2">
        <f t="shared" si="16"/>
        <v>0</v>
      </c>
      <c r="JG44" s="2">
        <f t="shared" si="16"/>
        <v>0</v>
      </c>
      <c r="JH44" s="2">
        <f t="shared" si="16"/>
        <v>5</v>
      </c>
      <c r="JI44" s="2">
        <f t="shared" si="16"/>
        <v>0</v>
      </c>
      <c r="JJ44" s="2">
        <f t="shared" si="16"/>
        <v>0</v>
      </c>
      <c r="JK44" s="2">
        <f t="shared" si="16"/>
        <v>0</v>
      </c>
      <c r="JL44" s="2">
        <f t="shared" si="16"/>
        <v>0</v>
      </c>
      <c r="JM44" s="2">
        <f t="shared" si="16"/>
        <v>0</v>
      </c>
      <c r="JN44" s="2">
        <f t="shared" si="16"/>
        <v>0</v>
      </c>
      <c r="JO44" s="2">
        <f t="shared" si="16"/>
        <v>0</v>
      </c>
      <c r="JP44" s="2">
        <f t="shared" si="16"/>
        <v>0</v>
      </c>
      <c r="JQ44" s="2">
        <f t="shared" si="16"/>
        <v>0</v>
      </c>
      <c r="JR44" s="2">
        <f t="shared" si="16"/>
        <v>0</v>
      </c>
      <c r="JS44" s="2">
        <f t="shared" si="16"/>
        <v>0</v>
      </c>
      <c r="JT44" s="2">
        <f t="shared" si="16"/>
        <v>0</v>
      </c>
      <c r="JU44" s="2">
        <f t="shared" si="16"/>
        <v>0</v>
      </c>
      <c r="JV44" s="2">
        <f t="shared" si="16"/>
        <v>0</v>
      </c>
      <c r="JW44" s="2">
        <f t="shared" si="16"/>
        <v>0</v>
      </c>
      <c r="JX44" s="2">
        <f t="shared" si="16"/>
        <v>0</v>
      </c>
      <c r="JY44" s="2">
        <f t="shared" si="16"/>
        <v>0</v>
      </c>
      <c r="JZ44" s="2">
        <f t="shared" si="16"/>
        <v>0</v>
      </c>
      <c r="KA44" s="2">
        <f t="shared" si="16"/>
        <v>0</v>
      </c>
      <c r="KB44" s="2">
        <f t="shared" si="16"/>
        <v>0</v>
      </c>
      <c r="KC44" s="2">
        <f t="shared" si="16"/>
        <v>0</v>
      </c>
      <c r="KD44" s="2">
        <f t="shared" si="16"/>
        <v>0</v>
      </c>
      <c r="KE44" s="2">
        <f t="shared" si="16"/>
        <v>0</v>
      </c>
      <c r="KF44" s="2">
        <f t="shared" si="16"/>
        <v>0</v>
      </c>
    </row>
    <row r="45" spans="1:298" x14ac:dyDescent="0.35">
      <c r="B45" s="171"/>
      <c r="C45" s="5"/>
      <c r="D45" s="2">
        <f>SUM(D4:D44)</f>
        <v>0</v>
      </c>
      <c r="E45" s="2">
        <f t="shared" ref="E45:AL45" si="17">SUM(E4:E44)</f>
        <v>0</v>
      </c>
      <c r="F45" s="2">
        <f t="shared" si="17"/>
        <v>0</v>
      </c>
      <c r="G45" s="2">
        <f t="shared" si="17"/>
        <v>0</v>
      </c>
      <c r="H45" s="2">
        <f t="shared" si="17"/>
        <v>0</v>
      </c>
      <c r="I45" s="2">
        <f t="shared" si="17"/>
        <v>0</v>
      </c>
      <c r="J45" s="2">
        <f t="shared" si="17"/>
        <v>0</v>
      </c>
      <c r="K45" s="2">
        <f>SUM(K4:K44)</f>
        <v>0</v>
      </c>
      <c r="L45" s="2">
        <f t="shared" si="17"/>
        <v>0</v>
      </c>
      <c r="M45" s="2">
        <f t="shared" si="17"/>
        <v>0</v>
      </c>
      <c r="N45" s="2">
        <f t="shared" si="17"/>
        <v>0</v>
      </c>
      <c r="O45" s="2">
        <f t="shared" si="17"/>
        <v>0</v>
      </c>
      <c r="P45" s="2">
        <f t="shared" si="17"/>
        <v>0</v>
      </c>
      <c r="Q45" s="2">
        <f t="shared" si="17"/>
        <v>0</v>
      </c>
      <c r="R45" s="2">
        <f t="shared" si="17"/>
        <v>0</v>
      </c>
      <c r="S45" s="2">
        <f t="shared" si="17"/>
        <v>0</v>
      </c>
      <c r="T45" s="2">
        <f t="shared" si="17"/>
        <v>0</v>
      </c>
      <c r="U45" s="2">
        <f t="shared" si="17"/>
        <v>0</v>
      </c>
      <c r="V45" s="2">
        <f t="shared" si="17"/>
        <v>0</v>
      </c>
      <c r="W45" s="2">
        <f t="shared" si="17"/>
        <v>0</v>
      </c>
      <c r="X45" s="2">
        <f t="shared" si="17"/>
        <v>0</v>
      </c>
      <c r="Y45" s="2">
        <f t="shared" si="17"/>
        <v>0</v>
      </c>
      <c r="Z45" s="2">
        <f t="shared" si="17"/>
        <v>0</v>
      </c>
      <c r="AA45" s="2">
        <f t="shared" si="17"/>
        <v>0</v>
      </c>
      <c r="AB45" s="2">
        <f t="shared" si="17"/>
        <v>0</v>
      </c>
      <c r="AC45" s="2">
        <f t="shared" si="17"/>
        <v>0</v>
      </c>
      <c r="AD45" s="2">
        <f t="shared" si="17"/>
        <v>0</v>
      </c>
      <c r="AE45" s="2">
        <f t="shared" si="17"/>
        <v>0</v>
      </c>
      <c r="AF45" s="2">
        <f t="shared" si="17"/>
        <v>0</v>
      </c>
      <c r="AG45" s="2">
        <f t="shared" si="17"/>
        <v>0</v>
      </c>
      <c r="AH45" s="2">
        <f t="shared" si="17"/>
        <v>0</v>
      </c>
      <c r="AI45" s="2">
        <f t="shared" si="17"/>
        <v>0</v>
      </c>
      <c r="AJ45" s="2">
        <f t="shared" si="17"/>
        <v>0</v>
      </c>
      <c r="AK45" s="2">
        <f t="shared" si="17"/>
        <v>0</v>
      </c>
      <c r="AL45" s="2">
        <f t="shared" si="17"/>
        <v>0</v>
      </c>
    </row>
    <row r="50" spans="1:294" s="49" customFormat="1" x14ac:dyDescent="0.35">
      <c r="A50" s="73">
        <f>+A40+1</f>
        <v>38</v>
      </c>
      <c r="B50" s="172" t="s">
        <v>62</v>
      </c>
      <c r="C50" s="133" t="s">
        <v>549</v>
      </c>
      <c r="D50" s="73"/>
      <c r="E50" s="73"/>
      <c r="F50" s="73" t="s">
        <v>53</v>
      </c>
      <c r="G50" s="53">
        <f>COUNTIF(D50:F50,"p")</f>
        <v>0</v>
      </c>
      <c r="H50" s="73"/>
      <c r="I50" s="73" t="s">
        <v>53</v>
      </c>
      <c r="K50" s="73"/>
      <c r="L50" s="11" t="s">
        <v>53</v>
      </c>
      <c r="M50" s="73" t="s">
        <v>53</v>
      </c>
      <c r="N50" s="73" t="s">
        <v>53</v>
      </c>
      <c r="R50" s="73"/>
      <c r="S50" s="73"/>
      <c r="T50" s="73"/>
      <c r="U50" s="73"/>
      <c r="Y50" s="11"/>
      <c r="Z50" s="73"/>
      <c r="AA50" s="73"/>
      <c r="AB50" s="73"/>
      <c r="AC50" s="73"/>
      <c r="AD50" s="73"/>
      <c r="AE50" s="73"/>
      <c r="AF50" s="73"/>
      <c r="AG50" s="73"/>
      <c r="AH50" s="73"/>
      <c r="AI50" s="73"/>
      <c r="AJ50" s="73"/>
      <c r="AK50" s="73"/>
      <c r="AL50" s="73"/>
      <c r="AM50" s="107">
        <f>COUNTIF(H50:AL50,"a")</f>
        <v>4</v>
      </c>
      <c r="AN50" s="73"/>
      <c r="AO50" s="73" t="s">
        <v>233</v>
      </c>
      <c r="AP50" s="73"/>
      <c r="AQ50" s="73"/>
      <c r="AR50" s="73" t="s">
        <v>57</v>
      </c>
      <c r="AS50" s="73" t="s">
        <v>57</v>
      </c>
      <c r="AT50" s="73"/>
      <c r="AU50" s="73"/>
      <c r="AV50" s="73"/>
      <c r="AW50" s="73">
        <v>5</v>
      </c>
      <c r="AX50" s="73"/>
      <c r="AY50" s="73"/>
      <c r="AZ50" s="73"/>
      <c r="BA50" s="73"/>
      <c r="BB50" s="73"/>
      <c r="BC50" s="73"/>
      <c r="BD50" s="73" t="s">
        <v>54</v>
      </c>
      <c r="BE50" s="73" t="s">
        <v>53</v>
      </c>
      <c r="BF50" s="73" t="s">
        <v>53</v>
      </c>
      <c r="BG50" s="73"/>
      <c r="BH50" s="73"/>
      <c r="BI50" s="73"/>
      <c r="BJ50" s="73" t="s">
        <v>53</v>
      </c>
      <c r="BK50" s="73"/>
      <c r="BL50" s="73"/>
      <c r="BM50" s="73"/>
      <c r="BN50" s="73"/>
      <c r="BO50" s="73"/>
      <c r="BP50" s="73"/>
      <c r="BQ50" s="73"/>
      <c r="BR50" s="73"/>
      <c r="BS50" s="107">
        <f>COUNTIF(AN50:BR50,"a")</f>
        <v>4</v>
      </c>
      <c r="BT50" s="73" t="s">
        <v>236</v>
      </c>
      <c r="BU50" s="73" t="s">
        <v>236</v>
      </c>
      <c r="BV50" s="73" t="s">
        <v>118</v>
      </c>
      <c r="BW50" s="73"/>
      <c r="BX50" s="73"/>
      <c r="BY50" s="73"/>
      <c r="BZ50" s="73"/>
      <c r="CA50" s="73"/>
      <c r="CB50" s="73" t="s">
        <v>53</v>
      </c>
      <c r="CC50" s="73"/>
      <c r="CD50" s="73"/>
      <c r="CE50" s="73"/>
      <c r="CF50" s="73"/>
      <c r="CG50" s="73">
        <v>3</v>
      </c>
      <c r="CH50" s="73"/>
      <c r="CI50" s="73" t="s">
        <v>53</v>
      </c>
      <c r="CJ50" s="73"/>
      <c r="CK50" s="73"/>
      <c r="CL50" s="73"/>
      <c r="CM50" s="73" t="s">
        <v>53</v>
      </c>
      <c r="CN50" s="73" t="s">
        <v>53</v>
      </c>
      <c r="CO50" s="73" t="s">
        <v>53</v>
      </c>
      <c r="CP50" s="73" t="s">
        <v>53</v>
      </c>
      <c r="CQ50" s="73"/>
      <c r="CR50" s="73"/>
      <c r="CS50" s="73"/>
      <c r="CT50" s="73"/>
      <c r="CU50" s="73" t="s">
        <v>53</v>
      </c>
      <c r="CV50" s="73" t="s">
        <v>53</v>
      </c>
      <c r="CW50" s="73"/>
      <c r="CX50" s="73"/>
      <c r="CY50" s="107">
        <f>COUNTIF(BT50:CX50,"a")</f>
        <v>8</v>
      </c>
      <c r="CZ50" s="73" t="s">
        <v>53</v>
      </c>
      <c r="DA50" s="73"/>
      <c r="DB50" s="73"/>
      <c r="DC50" s="73"/>
      <c r="DD50" s="73" t="s">
        <v>53</v>
      </c>
      <c r="DE50" s="73"/>
      <c r="DF50" s="73"/>
      <c r="DG50" s="73"/>
      <c r="DH50" s="73"/>
      <c r="DI50" s="73"/>
      <c r="DJ50" s="73"/>
      <c r="DK50" s="73"/>
      <c r="DL50" s="73"/>
      <c r="DM50" s="73"/>
      <c r="DN50" s="73"/>
      <c r="DO50" s="73"/>
      <c r="DP50" s="73"/>
      <c r="DQ50" s="73"/>
      <c r="DR50" s="73"/>
      <c r="DS50" s="73"/>
      <c r="DT50" s="73"/>
      <c r="DU50" s="73"/>
      <c r="DV50" s="73"/>
      <c r="DW50" s="73"/>
      <c r="DX50" s="73"/>
      <c r="DY50" s="73"/>
      <c r="DZ50" s="73"/>
      <c r="EA50" s="73"/>
      <c r="EB50" s="73"/>
      <c r="EC50" s="73"/>
      <c r="ED50" s="73"/>
      <c r="EE50" s="107">
        <f>COUNTIF(CX50:ED50,"a")</f>
        <v>2</v>
      </c>
      <c r="EF50" s="73"/>
      <c r="EG50" s="73"/>
      <c r="EH50" s="73"/>
      <c r="EI50" s="73"/>
      <c r="EJ50" s="73"/>
      <c r="EK50" s="73"/>
      <c r="EL50" s="73"/>
      <c r="EM50" s="73" t="s">
        <v>53</v>
      </c>
      <c r="EN50" s="73" t="s">
        <v>53</v>
      </c>
      <c r="EO50" s="73"/>
      <c r="EP50" s="73"/>
      <c r="EQ50" s="73"/>
      <c r="ER50" s="73"/>
      <c r="ES50" s="73"/>
      <c r="ET50" s="73" t="s">
        <v>53</v>
      </c>
      <c r="EU50" s="73"/>
      <c r="EV50" s="73"/>
      <c r="EW50" s="73"/>
      <c r="EX50" s="73"/>
      <c r="EY50" s="73"/>
      <c r="EZ50" s="73"/>
      <c r="FA50" s="73"/>
      <c r="FB50" s="73"/>
      <c r="FC50" s="73"/>
      <c r="FD50" s="73"/>
      <c r="FE50" s="73"/>
      <c r="FF50" s="73"/>
      <c r="FG50" s="73"/>
      <c r="FH50" s="73"/>
      <c r="FI50" s="73"/>
      <c r="FJ50" s="73"/>
      <c r="FK50" s="107">
        <f>COUNTIF(EF50:FJ50,"a")</f>
        <v>3</v>
      </c>
      <c r="FL50" s="73"/>
      <c r="FM50" s="73"/>
      <c r="FN50" s="73"/>
      <c r="FO50" s="73"/>
      <c r="FP50" s="73"/>
      <c r="FQ50" s="73"/>
      <c r="FR50" s="73"/>
      <c r="FS50" s="73"/>
      <c r="FT50" s="73"/>
      <c r="FU50" s="73"/>
      <c r="FV50" s="73"/>
      <c r="FW50" s="73"/>
      <c r="FX50" s="73"/>
      <c r="FY50" s="73">
        <v>1</v>
      </c>
      <c r="FZ50" s="73"/>
      <c r="GA50" s="73"/>
      <c r="GB50" s="73"/>
      <c r="GC50" s="73"/>
      <c r="GD50" s="73"/>
      <c r="GE50" s="73"/>
      <c r="GF50" s="73"/>
      <c r="GG50" s="73"/>
      <c r="GH50" s="73"/>
      <c r="GI50" s="73"/>
      <c r="GJ50" s="73"/>
      <c r="GK50" s="73"/>
      <c r="GL50" s="73">
        <v>0</v>
      </c>
      <c r="GM50" s="73"/>
      <c r="GN50" s="73"/>
      <c r="GO50" s="73"/>
      <c r="GP50" s="73"/>
      <c r="GQ50" s="107">
        <f>COUNTIF(FL50:GP50,"a")</f>
        <v>0</v>
      </c>
      <c r="GR50" s="73"/>
      <c r="GS50" s="73"/>
      <c r="GT50" s="73"/>
      <c r="GU50" s="73"/>
      <c r="GV50" s="73"/>
      <c r="GW50" s="73"/>
      <c r="GX50" s="73"/>
      <c r="GY50" s="73"/>
      <c r="GZ50" s="73"/>
      <c r="HA50" s="73"/>
      <c r="HB50" s="73"/>
      <c r="HC50" s="73"/>
      <c r="HD50" s="73"/>
      <c r="HE50" s="73"/>
      <c r="HF50" s="73"/>
      <c r="HG50" s="73"/>
      <c r="HH50" s="73"/>
      <c r="HI50" s="73"/>
      <c r="HJ50" s="73"/>
      <c r="HK50" s="73"/>
      <c r="HL50" s="73"/>
      <c r="HM50" s="73"/>
      <c r="HN50" s="73"/>
      <c r="HO50" s="73"/>
      <c r="HP50" s="73"/>
      <c r="HQ50" s="73"/>
      <c r="HR50" s="73"/>
      <c r="HS50" s="73"/>
      <c r="HT50" s="73"/>
      <c r="HU50" s="73"/>
      <c r="HV50" s="73"/>
      <c r="HW50" s="107">
        <f>COUNTIF(GQ50:HV50,"a")</f>
        <v>0</v>
      </c>
      <c r="HX50" s="73"/>
      <c r="HY50" s="73"/>
      <c r="HZ50" s="73"/>
      <c r="IA50" s="73"/>
      <c r="IB50" s="73"/>
      <c r="IC50" s="73"/>
      <c r="ID50" s="73"/>
      <c r="IE50" s="73"/>
      <c r="IF50" s="73"/>
      <c r="IG50" s="73"/>
      <c r="IH50" s="73"/>
      <c r="II50" s="73"/>
      <c r="IJ50" s="73"/>
      <c r="IK50" s="73"/>
      <c r="IL50" s="73" t="s">
        <v>66</v>
      </c>
      <c r="IM50" s="73"/>
      <c r="IN50" s="73"/>
      <c r="IO50" s="73"/>
      <c r="IP50" s="73"/>
      <c r="IQ50" s="73"/>
      <c r="IR50" s="73"/>
      <c r="IS50" s="73"/>
      <c r="IT50" s="73"/>
      <c r="IU50" s="73"/>
      <c r="IV50" s="73"/>
      <c r="IW50" s="73"/>
      <c r="IX50" s="73"/>
      <c r="IY50" s="73"/>
      <c r="IZ50" s="73"/>
      <c r="JA50" s="73"/>
      <c r="JB50" s="107">
        <f>COUNTIF(HT50:JA50,"a")</f>
        <v>0</v>
      </c>
      <c r="JC50" s="73"/>
      <c r="JD50" s="73"/>
      <c r="JE50" s="73"/>
      <c r="JF50" s="73"/>
      <c r="JG50" s="73"/>
      <c r="JH50" s="73"/>
      <c r="JI50" s="73"/>
      <c r="JJ50" s="73"/>
      <c r="JK50" s="73"/>
      <c r="JL50" s="73"/>
      <c r="JM50" s="73"/>
      <c r="JN50" s="73"/>
      <c r="JO50" s="73"/>
      <c r="JP50" s="73"/>
      <c r="JQ50" s="73"/>
      <c r="JR50" s="73"/>
      <c r="JS50" s="73"/>
      <c r="JT50" s="73"/>
      <c r="JU50" s="73"/>
      <c r="JV50" s="73"/>
      <c r="JW50" s="73"/>
      <c r="JX50" s="73"/>
      <c r="JY50" s="73"/>
      <c r="JZ50" s="73"/>
      <c r="KA50" s="73"/>
      <c r="KB50" s="73"/>
      <c r="KC50" s="73"/>
      <c r="KD50" s="73"/>
      <c r="KE50" s="73"/>
      <c r="KF50" s="73"/>
      <c r="KG50" s="73"/>
      <c r="KH50" s="107">
        <f>COUNTIF(IY50:KG50,"a")</f>
        <v>0</v>
      </c>
    </row>
  </sheetData>
  <sortState ref="B3:C44">
    <sortCondition descending="1" ref="B3:B44"/>
    <sortCondition ref="C3:C44"/>
  </sortState>
  <conditionalFormatting sqref="D5:Z6 AB5:AJ6 D44:F44 H44:AJ44 AR13:AS20 AT13:BP19 AN8:BP12 AN13:AQ19 BZ13:CV19 BT13:BV20 BX13:BY20 BT8:CV12 BW13:BW19 DD13:DZ19 CZ13:CZ20 DB13:DC20 CZ8:DZ12 DA13:DA19 D8:AJ20 D45:AL45 D28:AJ43 D46:AJ1048576 AN28:BP43 AN50:BP50 BT28:CV43 BT50:CV50 CZ28:DZ43 CZ50:DZ50 D4:AJ4 D2:W3 Z2:AC3">
    <cfRule type="containsText" dxfId="589" priority="259" operator="containsText" text="A">
      <formula>NOT(ISERROR(SEARCH("A",D2)))</formula>
    </cfRule>
  </conditionalFormatting>
  <conditionalFormatting sqref="AA5:AA6">
    <cfRule type="containsText" dxfId="588" priority="258" operator="containsText" text="A">
      <formula>NOT(ISERROR(SEARCH("A",AA5)))</formula>
    </cfRule>
  </conditionalFormatting>
  <conditionalFormatting sqref="AN4:BP6 AR25:AS26">
    <cfRule type="containsText" dxfId="587" priority="257" operator="containsText" text="A">
      <formula>NOT(ISERROR(SEARCH("A",AN4)))</formula>
    </cfRule>
  </conditionalFormatting>
  <conditionalFormatting sqref="AN44:BP1048576 AN3:AS3 AV3:AZ3 BC3:BG3 BJ3:BN3 BQ3:BR3 AN2:BP2">
    <cfRule type="containsText" dxfId="586" priority="256" operator="containsText" text="A">
      <formula>NOT(ISERROR(SEARCH("A",AN2)))</formula>
    </cfRule>
  </conditionalFormatting>
  <conditionalFormatting sqref="BI20:BP20 AN20:AQ20 AT20:BG20">
    <cfRule type="containsText" dxfId="585" priority="255" operator="containsText" text="A">
      <formula>NOT(ISERROR(SEARCH("A",AN20)))</formula>
    </cfRule>
  </conditionalFormatting>
  <conditionalFormatting sqref="BH20">
    <cfRule type="containsText" dxfId="584" priority="254" operator="containsText" text="A">
      <formula>NOT(ISERROR(SEARCH("A",BH20)))</formula>
    </cfRule>
  </conditionalFormatting>
  <conditionalFormatting sqref="AT3:AU3">
    <cfRule type="containsText" dxfId="583" priority="253" operator="containsText" text="A">
      <formula>NOT(ISERROR(SEARCH("A",AT3)))</formula>
    </cfRule>
  </conditionalFormatting>
  <conditionalFormatting sqref="BA3:BB3">
    <cfRule type="containsText" dxfId="582" priority="252" operator="containsText" text="A">
      <formula>NOT(ISERROR(SEARCH("A",BA3)))</formula>
    </cfRule>
  </conditionalFormatting>
  <conditionalFormatting sqref="BH3:BI3">
    <cfRule type="containsText" dxfId="581" priority="251" operator="containsText" text="A">
      <formula>NOT(ISERROR(SEARCH("A",BH3)))</formula>
    </cfRule>
  </conditionalFormatting>
  <conditionalFormatting sqref="BO3:BP3">
    <cfRule type="containsText" dxfId="580" priority="250" operator="containsText" text="A">
      <formula>NOT(ISERROR(SEARCH("A",BO3)))</formula>
    </cfRule>
  </conditionalFormatting>
  <conditionalFormatting sqref="BQ2:BR2">
    <cfRule type="containsText" dxfId="579" priority="249" operator="containsText" text="A">
      <formula>NOT(ISERROR(SEARCH("A",BQ2)))</formula>
    </cfRule>
  </conditionalFormatting>
  <conditionalFormatting sqref="AN1">
    <cfRule type="containsText" dxfId="578" priority="248" operator="containsText" text="A">
      <formula>NOT(ISERROR(SEARCH("A",AN1)))</formula>
    </cfRule>
  </conditionalFormatting>
  <conditionalFormatting sqref="D25:Z26 AB25:AJ26">
    <cfRule type="containsText" dxfId="577" priority="247" operator="containsText" text="A">
      <formula>NOT(ISERROR(SEARCH("A",D25)))</formula>
    </cfRule>
  </conditionalFormatting>
  <conditionalFormatting sqref="AA25:AA26">
    <cfRule type="containsText" dxfId="576" priority="246" operator="containsText" text="A">
      <formula>NOT(ISERROR(SEARCH("A",AA25)))</formula>
    </cfRule>
  </conditionalFormatting>
  <conditionalFormatting sqref="BI25:BP26 AN25:AQ26 AT25:BG26">
    <cfRule type="containsText" dxfId="575" priority="245" operator="containsText" text="A">
      <formula>NOT(ISERROR(SEARCH("A",AN25)))</formula>
    </cfRule>
  </conditionalFormatting>
  <conditionalFormatting sqref="BH25:BH26">
    <cfRule type="containsText" dxfId="574" priority="244" operator="containsText" text="A">
      <formula>NOT(ISERROR(SEARCH("A",BH25)))</formula>
    </cfRule>
  </conditionalFormatting>
  <conditionalFormatting sqref="BT4:CV6 BT25:BV26 BX25:BY26">
    <cfRule type="containsText" dxfId="573" priority="243" operator="containsText" text="A">
      <formula>NOT(ISERROR(SEARCH("A",BT4)))</formula>
    </cfRule>
  </conditionalFormatting>
  <conditionalFormatting sqref="BT44:CV1048576 BT3:BV3 BY3:CC3 BT2:CC2 CT3:CX3">
    <cfRule type="containsText" dxfId="572" priority="242" operator="containsText" text="A">
      <formula>NOT(ISERROR(SEARCH("A",BT2)))</formula>
    </cfRule>
  </conditionalFormatting>
  <conditionalFormatting sqref="CO20:CV20 BW20 BZ20:CM20 CK26:CM26 BZ25:CJ26 CK25:CL25 BW25:BW26 CO25:CV26">
    <cfRule type="containsText" dxfId="571" priority="240" operator="containsText" text="A">
      <formula>NOT(ISERROR(SEARCH("A",BW20)))</formula>
    </cfRule>
  </conditionalFormatting>
  <conditionalFormatting sqref="CN20 CN25:CN26">
    <cfRule type="containsText" dxfId="570" priority="239" operator="containsText" text="A">
      <formula>NOT(ISERROR(SEARCH("A",CN20)))</formula>
    </cfRule>
  </conditionalFormatting>
  <conditionalFormatting sqref="BW3:BX3">
    <cfRule type="containsText" dxfId="569" priority="237" operator="containsText" text="A">
      <formula>NOT(ISERROR(SEARCH("A",BW3)))</formula>
    </cfRule>
  </conditionalFormatting>
  <conditionalFormatting sqref="CD2:CE2">
    <cfRule type="containsText" dxfId="568" priority="236" operator="containsText" text="A">
      <formula>NOT(ISERROR(SEARCH("A",CD2)))</formula>
    </cfRule>
  </conditionalFormatting>
  <conditionalFormatting sqref="CD3:CE3">
    <cfRule type="containsText" dxfId="567" priority="235" operator="containsText" text="A">
      <formula>NOT(ISERROR(SEARCH("A",CD3)))</formula>
    </cfRule>
  </conditionalFormatting>
  <conditionalFormatting sqref="CF2:CJ3">
    <cfRule type="containsText" dxfId="566" priority="234" operator="containsText" text="A">
      <formula>NOT(ISERROR(SEARCH("A",CF2)))</formula>
    </cfRule>
  </conditionalFormatting>
  <conditionalFormatting sqref="CK2:CL2">
    <cfRule type="containsText" dxfId="565" priority="233" operator="containsText" text="A">
      <formula>NOT(ISERROR(SEARCH("A",CK2)))</formula>
    </cfRule>
  </conditionalFormatting>
  <conditionalFormatting sqref="CK3:CL3">
    <cfRule type="containsText" dxfId="564" priority="232" operator="containsText" text="A">
      <formula>NOT(ISERROR(SEARCH("A",CK3)))</formula>
    </cfRule>
  </conditionalFormatting>
  <conditionalFormatting sqref="CM2:CQ3">
    <cfRule type="containsText" dxfId="563" priority="231" operator="containsText" text="A">
      <formula>NOT(ISERROR(SEARCH("A",CM2)))</formula>
    </cfRule>
  </conditionalFormatting>
  <conditionalFormatting sqref="CR3:CS3">
    <cfRule type="containsText" dxfId="562" priority="230" operator="containsText" text="A">
      <formula>NOT(ISERROR(SEARCH("A",CR3)))</formula>
    </cfRule>
  </conditionalFormatting>
  <conditionalFormatting sqref="CR2:CS2">
    <cfRule type="containsText" dxfId="561" priority="229" operator="containsText" text="A">
      <formula>NOT(ISERROR(SEARCH("A",CR2)))</formula>
    </cfRule>
  </conditionalFormatting>
  <conditionalFormatting sqref="CT2:CW2">
    <cfRule type="containsText" dxfId="560" priority="228" operator="containsText" text="A">
      <formula>NOT(ISERROR(SEARCH("A",CT2)))</formula>
    </cfRule>
  </conditionalFormatting>
  <conditionalFormatting sqref="CX2">
    <cfRule type="containsText" dxfId="559" priority="227" operator="containsText" text="A">
      <formula>NOT(ISERROR(SEARCH("A",CX2)))</formula>
    </cfRule>
  </conditionalFormatting>
  <conditionalFormatting sqref="CZ4:DZ6 CZ25:CZ26 DB25:DC26">
    <cfRule type="containsText" dxfId="558" priority="210" operator="containsText" text="A">
      <formula>NOT(ISERROR(SEARCH("A",CZ4)))</formula>
    </cfRule>
  </conditionalFormatting>
  <conditionalFormatting sqref="CZ44:DZ1048576 CZ3 DC3:DG3 CZ2:DG2 DX3:EB3">
    <cfRule type="containsText" dxfId="557" priority="209" operator="containsText" text="A">
      <formula>NOT(ISERROR(SEARCH("A",CZ2)))</formula>
    </cfRule>
  </conditionalFormatting>
  <conditionalFormatting sqref="DS20:DZ20 DA20 DD20:DQ20 DO26:DQ26 DD25:DN26 DO25:DP25 DA25:DA26 DS25:DZ26">
    <cfRule type="containsText" dxfId="556" priority="207" operator="containsText" text="A">
      <formula>NOT(ISERROR(SEARCH("A",DA20)))</formula>
    </cfRule>
  </conditionalFormatting>
  <conditionalFormatting sqref="DR20 DR25:DR26">
    <cfRule type="containsText" dxfId="555" priority="206" operator="containsText" text="A">
      <formula>NOT(ISERROR(SEARCH("A",DR20)))</formula>
    </cfRule>
  </conditionalFormatting>
  <conditionalFormatting sqref="DA3:DB3">
    <cfRule type="containsText" dxfId="554" priority="204" operator="containsText" text="A">
      <formula>NOT(ISERROR(SEARCH("A",DA3)))</formula>
    </cfRule>
  </conditionalFormatting>
  <conditionalFormatting sqref="DH2:DI2">
    <cfRule type="containsText" dxfId="553" priority="203" operator="containsText" text="A">
      <formula>NOT(ISERROR(SEARCH("A",DH2)))</formula>
    </cfRule>
  </conditionalFormatting>
  <conditionalFormatting sqref="CM25">
    <cfRule type="containsText" dxfId="552" priority="217" operator="containsText" text="A">
      <formula>NOT(ISERROR(SEARCH("A",CM25)))</formula>
    </cfRule>
  </conditionalFormatting>
  <conditionalFormatting sqref="DO2:DP2">
    <cfRule type="containsText" dxfId="551" priority="200" operator="containsText" text="A">
      <formula>NOT(ISERROR(SEARCH("A",DO2)))</formula>
    </cfRule>
  </conditionalFormatting>
  <conditionalFormatting sqref="DO3:DP3">
    <cfRule type="containsText" dxfId="550" priority="199" operator="containsText" text="A">
      <formula>NOT(ISERROR(SEARCH("A",DO3)))</formula>
    </cfRule>
  </conditionalFormatting>
  <conditionalFormatting sqref="DQ2:DU3">
    <cfRule type="containsText" dxfId="549" priority="198" operator="containsText" text="A">
      <formula>NOT(ISERROR(SEARCH("A",DQ2)))</formula>
    </cfRule>
  </conditionalFormatting>
  <conditionalFormatting sqref="DV3:DW3">
    <cfRule type="containsText" dxfId="548" priority="197" operator="containsText" text="A">
      <formula>NOT(ISERROR(SEARCH("A",DV3)))</formula>
    </cfRule>
  </conditionalFormatting>
  <conditionalFormatting sqref="DV2:DW2">
    <cfRule type="containsText" dxfId="547" priority="196" operator="containsText" text="A">
      <formula>NOT(ISERROR(SEARCH("A",DV2)))</formula>
    </cfRule>
  </conditionalFormatting>
  <conditionalFormatting sqref="DX2:EA2">
    <cfRule type="containsText" dxfId="546" priority="195" operator="containsText" text="A">
      <formula>NOT(ISERROR(SEARCH("A",DX2)))</formula>
    </cfRule>
  </conditionalFormatting>
  <conditionalFormatting sqref="DQ25">
    <cfRule type="containsText" dxfId="545" priority="189" operator="containsText" text="A">
      <formula>NOT(ISERROR(SEARCH("A",DQ25)))</formula>
    </cfRule>
  </conditionalFormatting>
  <conditionalFormatting sqref="DH3:DI3">
    <cfRule type="containsText" dxfId="544" priority="202" operator="containsText" text="A">
      <formula>NOT(ISERROR(SEARCH("A",DH3)))</formula>
    </cfRule>
  </conditionalFormatting>
  <conditionalFormatting sqref="DJ2:DN3">
    <cfRule type="containsText" dxfId="543" priority="201" operator="containsText" text="A">
      <formula>NOT(ISERROR(SEARCH("A",DJ2)))</formula>
    </cfRule>
  </conditionalFormatting>
  <conditionalFormatting sqref="AR27:AS27">
    <cfRule type="containsText" dxfId="542" priority="176" operator="containsText" text="A">
      <formula>NOT(ISERROR(SEARCH("A",AR27)))</formula>
    </cfRule>
  </conditionalFormatting>
  <conditionalFormatting sqref="D27:Z27 AB27:AJ27">
    <cfRule type="containsText" dxfId="541" priority="175" operator="containsText" text="A">
      <formula>NOT(ISERROR(SEARCH("A",D27)))</formula>
    </cfRule>
  </conditionalFormatting>
  <conditionalFormatting sqref="DQ27">
    <cfRule type="containsText" dxfId="540" priority="164" operator="containsText" text="A">
      <formula>NOT(ISERROR(SEARCH("A",DQ27)))</formula>
    </cfRule>
  </conditionalFormatting>
  <conditionalFormatting sqref="BH27">
    <cfRule type="containsText" dxfId="539" priority="172" operator="containsText" text="A">
      <formula>NOT(ISERROR(SEARCH("A",BH27)))</formula>
    </cfRule>
  </conditionalFormatting>
  <conditionalFormatting sqref="BX27:BY27 BT27:BV27">
    <cfRule type="containsText" dxfId="538" priority="171" operator="containsText" text="A">
      <formula>NOT(ISERROR(SEARCH("A",BT27)))</formula>
    </cfRule>
  </conditionalFormatting>
  <conditionalFormatting sqref="CO27:CV27 BW27 BZ27:CL27">
    <cfRule type="containsText" dxfId="537" priority="170" operator="containsText" text="A">
      <formula>NOT(ISERROR(SEARCH("A",BW27)))</formula>
    </cfRule>
  </conditionalFormatting>
  <conditionalFormatting sqref="CN27">
    <cfRule type="containsText" dxfId="536" priority="169" operator="containsText" text="A">
      <formula>NOT(ISERROR(SEARCH("A",CN27)))</formula>
    </cfRule>
  </conditionalFormatting>
  <conditionalFormatting sqref="CM27">
    <cfRule type="containsText" dxfId="535" priority="168" operator="containsText" text="A">
      <formula>NOT(ISERROR(SEARCH("A",CM27)))</formula>
    </cfRule>
  </conditionalFormatting>
  <conditionalFormatting sqref="DB27:DC27 CZ27">
    <cfRule type="containsText" dxfId="534" priority="167" operator="containsText" text="A">
      <formula>NOT(ISERROR(SEARCH("A",CZ27)))</formula>
    </cfRule>
  </conditionalFormatting>
  <conditionalFormatting sqref="EC3:ED3">
    <cfRule type="containsText" dxfId="533" priority="182" operator="containsText" text="A">
      <formula>NOT(ISERROR(SEARCH("A",EC3)))</formula>
    </cfRule>
  </conditionalFormatting>
  <conditionalFormatting sqref="EC2:ED2">
    <cfRule type="containsText" dxfId="532" priority="181" operator="containsText" text="A">
      <formula>NOT(ISERROR(SEARCH("A",EC2)))</formula>
    </cfRule>
  </conditionalFormatting>
  <conditionalFormatting sqref="EB2">
    <cfRule type="containsText" dxfId="531" priority="180" operator="containsText" text="A">
      <formula>NOT(ISERROR(SEARCH("A",EB2)))</formula>
    </cfRule>
  </conditionalFormatting>
  <conditionalFormatting sqref="EF1:EJ6 EL45:EN1048576 EF44:EJ1048576 EL1:EN2 EL3 EN3 FI3:FJ3 FB3:FG3 EU3 EL4:EN6 ER4:EU6 ER3:ES3 ER1:EU2 ER45:EU1048576 EW45:FJ1048576 EW1:FJ2 EW4:FJ6 EW3:EZ3 EK44:FJ44 EW25:FJ26 ER25:EU26 EL25:EN26 EF25:EJ26 EF8:FJ20 FL8:GP20 GR8:HT20 HX8:IW20 IZ8:JA20 JC8:KB20 KE8:KG20 EF28:FJ43 EF50:FJ50 FL28:GP43 FL50:GP50 GR25:HT1048576 HX25:IW1048576 IZ25:JA1048576 JC25:KB1048576 KE25:KG1048576">
    <cfRule type="containsText" dxfId="530" priority="177" operator="containsText" text="a">
      <formula>NOT(ISERROR(SEARCH("a",EF1)))</formula>
    </cfRule>
  </conditionalFormatting>
  <conditionalFormatting sqref="AA27">
    <cfRule type="containsText" dxfId="529" priority="174" operator="containsText" text="A">
      <formula>NOT(ISERROR(SEARCH("A",AA27)))</formula>
    </cfRule>
  </conditionalFormatting>
  <conditionalFormatting sqref="BI27:BP27 AN27:AQ27 AT27:BG27">
    <cfRule type="containsText" dxfId="528" priority="173" operator="containsText" text="A">
      <formula>NOT(ISERROR(SEARCH("A",AN27)))</formula>
    </cfRule>
  </conditionalFormatting>
  <conditionalFormatting sqref="DS27:DZ27 DA27 DD27:DP27">
    <cfRule type="containsText" dxfId="527" priority="166" operator="containsText" text="A">
      <formula>NOT(ISERROR(SEARCH("A",DA27)))</formula>
    </cfRule>
  </conditionalFormatting>
  <conditionalFormatting sqref="DR27">
    <cfRule type="containsText" dxfId="526" priority="165" operator="containsText" text="A">
      <formula>NOT(ISERROR(SEARCH("A",DR27)))</formula>
    </cfRule>
  </conditionalFormatting>
  <conditionalFormatting sqref="EF27:EJ27 EL27:EN27 ER27:EU27 EW27:FJ27">
    <cfRule type="containsText" dxfId="525" priority="161" operator="containsText" text="a">
      <formula>NOT(ISERROR(SEARCH("a",EF27)))</formula>
    </cfRule>
  </conditionalFormatting>
  <conditionalFormatting sqref="EK1:EK6 EK45:EK1048576 EK25:EK27">
    <cfRule type="containsText" dxfId="524" priority="153" operator="containsText" text="a">
      <formula>NOT(ISERROR(SEARCH("a",EK1)))</formula>
    </cfRule>
  </conditionalFormatting>
  <conditionalFormatting sqref="EO1:EQ6 EO45:EQ1048576 EO25:EQ27">
    <cfRule type="containsText" dxfId="523" priority="150" operator="containsText" text="a">
      <formula>NOT(ISERROR(SEARCH("a",EO1)))</formula>
    </cfRule>
  </conditionalFormatting>
  <conditionalFormatting sqref="EV1:EV6 EV45:EV1048576 EV25:EV27">
    <cfRule type="containsText" dxfId="522" priority="149" operator="containsText" text="a">
      <formula>NOT(ISERROR(SEARCH("a",EV1)))</formula>
    </cfRule>
  </conditionalFormatting>
  <conditionalFormatting sqref="FM44:FP1048576 GC4:GE6 FQ44 FM4:FM6 FO4:FP6 FU44:FW44 GC44:GE1048576 GO44:GP1048576 GO4:GP6 GO25:GP26 FO25:FP26 FM25:FM26 GC25:GE26">
    <cfRule type="containsText" dxfId="521" priority="146" operator="containsText" text="a">
      <formula>NOT(ISERROR(SEARCH("a",FM4)))</formula>
    </cfRule>
  </conditionalFormatting>
  <conditionalFormatting sqref="FM27 GC27:GE27 FO27:FP27 GO27:GP27">
    <cfRule type="containsText" dxfId="520" priority="145" operator="containsText" text="a">
      <formula>NOT(ISERROR(SEARCH("a",FM27)))</formula>
    </cfRule>
  </conditionalFormatting>
  <conditionalFormatting sqref="FQ4:FQ6 FQ45:FQ1048576 FQ25:FQ27">
    <cfRule type="containsText" dxfId="519" priority="144" operator="containsText" text="a">
      <formula>NOT(ISERROR(SEARCH("a",FQ4)))</formula>
    </cfRule>
  </conditionalFormatting>
  <conditionalFormatting sqref="FU4:FW6 FU45:FW1048576 FU25:FW27">
    <cfRule type="containsText" dxfId="518" priority="143" operator="containsText" text="a">
      <formula>NOT(ISERROR(SEARCH("a",FU4)))</formula>
    </cfRule>
  </conditionalFormatting>
  <conditionalFormatting sqref="FL4:FL6 FL44:FL1048576 FL25:FL27">
    <cfRule type="containsText" dxfId="517" priority="141" operator="containsText" text="a">
      <formula>NOT(ISERROR(SEARCH("a",FL4)))</formula>
    </cfRule>
  </conditionalFormatting>
  <conditionalFormatting sqref="FN4:FN6 FN25:FN27">
    <cfRule type="containsText" dxfId="516" priority="140" operator="containsText" text="a">
      <formula>NOT(ISERROR(SEARCH("a",FN4)))</formula>
    </cfRule>
  </conditionalFormatting>
  <conditionalFormatting sqref="FL2:FP3 FQ2 FU2:FW3 GC2:GE3 GO2:GP3">
    <cfRule type="containsText" dxfId="515" priority="139" operator="containsText" text="&quot;a&quot;">
      <formula>NOT(ISERROR(SEARCH("""a""",FL2)))</formula>
    </cfRule>
  </conditionalFormatting>
  <conditionalFormatting sqref="FL2:FP3 FQ2 FU2:FW3 GC2:GE3 GO2:GP3">
    <cfRule type="containsText" dxfId="514" priority="138" operator="containsText" text="a">
      <formula>NOT(ISERROR(SEARCH("a",FL2)))</formula>
    </cfRule>
  </conditionalFormatting>
  <conditionalFormatting sqref="FL1:FQ1 GO1:GP1 FU1:FW1 GC1:GE1">
    <cfRule type="containsText" dxfId="513" priority="137" operator="containsText" text="&quot;a&quot;">
      <formula>NOT(ISERROR(SEARCH("""a""",FL1)))</formula>
    </cfRule>
  </conditionalFormatting>
  <conditionalFormatting sqref="FL1:FQ1 GO1:GP1 FU1:FW1 GC1:GE1">
    <cfRule type="containsText" dxfId="512" priority="136" operator="containsText" text="a">
      <formula>NOT(ISERROR(SEARCH("a",FL1)))</formula>
    </cfRule>
  </conditionalFormatting>
  <conditionalFormatting sqref="FR1:FT6 FR44:FT1048576 FR25:FT27">
    <cfRule type="containsText" dxfId="511" priority="135" operator="containsText" text="a">
      <formula>NOT(ISERROR(SEARCH("a",FR1)))</formula>
    </cfRule>
  </conditionalFormatting>
  <conditionalFormatting sqref="FX1:GB6 FX44:GB1048576 FX25:GB27">
    <cfRule type="containsText" dxfId="510" priority="134" operator="containsText" text="a">
      <formula>NOT(ISERROR(SEARCH("a",FX1)))</formula>
    </cfRule>
  </conditionalFormatting>
  <conditionalFormatting sqref="GF1:GN6 GF44:GN1048576 GF25:GN27">
    <cfRule type="containsText" dxfId="509" priority="133" operator="containsText" text="a">
      <formula>NOT(ISERROR(SEARCH("a",GF1)))</formula>
    </cfRule>
  </conditionalFormatting>
  <conditionalFormatting sqref="G44">
    <cfRule type="containsText" dxfId="508" priority="123" operator="containsText" text="A">
      <formula>NOT(ISERROR(SEARCH("A",G44)))</formula>
    </cfRule>
  </conditionalFormatting>
  <conditionalFormatting sqref="HU3:HV3">
    <cfRule type="containsText" dxfId="507" priority="91" operator="containsText" text="&quot;a&quot;">
      <formula>NOT(ISERROR(SEARCH("""a""",HU3)))</formula>
    </cfRule>
  </conditionalFormatting>
  <conditionalFormatting sqref="HU3:HV3">
    <cfRule type="containsText" dxfId="506" priority="90" operator="containsText" text="a">
      <formula>NOT(ISERROR(SEARCH("a",HU3)))</formula>
    </cfRule>
  </conditionalFormatting>
  <conditionalFormatting sqref="HU2:HV2">
    <cfRule type="containsText" dxfId="505" priority="89" operator="containsText" text="&quot;a&quot;">
      <formula>NOT(ISERROR(SEARCH("""a""",HU2)))</formula>
    </cfRule>
  </conditionalFormatting>
  <conditionalFormatting sqref="HU2:HV2">
    <cfRule type="containsText" dxfId="504" priority="88" operator="containsText" text="a">
      <formula>NOT(ISERROR(SEARCH("a",HU2)))</formula>
    </cfRule>
  </conditionalFormatting>
  <conditionalFormatting sqref="GR1:HT6">
    <cfRule type="containsText" dxfId="503" priority="87" operator="containsText" text="a">
      <formula>NOT(ISERROR(SEARCH("a",GR1)))</formula>
    </cfRule>
  </conditionalFormatting>
  <conditionalFormatting sqref="IX3:IY3">
    <cfRule type="containsText" dxfId="502" priority="82" operator="containsText" text="&quot;a&quot;">
      <formula>NOT(ISERROR(SEARCH("""a""",IX3)))</formula>
    </cfRule>
  </conditionalFormatting>
  <conditionalFormatting sqref="IX3:IY3">
    <cfRule type="containsText" dxfId="501" priority="81" operator="containsText" text="a">
      <formula>NOT(ISERROR(SEARCH("a",IX3)))</formula>
    </cfRule>
  </conditionalFormatting>
  <conditionalFormatting sqref="IX2:IY2">
    <cfRule type="containsText" dxfId="500" priority="80" operator="containsText" text="&quot;a&quot;">
      <formula>NOT(ISERROR(SEARCH("""a""",IX2)))</formula>
    </cfRule>
  </conditionalFormatting>
  <conditionalFormatting sqref="IX2:IY2">
    <cfRule type="containsText" dxfId="499" priority="79" operator="containsText" text="a">
      <formula>NOT(ISERROR(SEARCH("a",IX2)))</formula>
    </cfRule>
  </conditionalFormatting>
  <conditionalFormatting sqref="HX1:IW6">
    <cfRule type="containsText" dxfId="498" priority="78" operator="containsText" text="a">
      <formula>NOT(ISERROR(SEARCH("a",HX1)))</formula>
    </cfRule>
  </conditionalFormatting>
  <conditionalFormatting sqref="IZ1:JA6">
    <cfRule type="containsText" dxfId="497" priority="77" operator="containsText" text="a">
      <formula>NOT(ISERROR(SEARCH("a",IZ1)))</formula>
    </cfRule>
  </conditionalFormatting>
  <conditionalFormatting sqref="KE3:KH3 KE2 KC2:KD3">
    <cfRule type="containsText" dxfId="496" priority="61" operator="containsText" text="&quot;a&quot;">
      <formula>NOT(ISERROR(SEARCH("""a""",KC2)))</formula>
    </cfRule>
  </conditionalFormatting>
  <conditionalFormatting sqref="KE3:KH3 KE2 KC2:KD3">
    <cfRule type="containsText" dxfId="495" priority="60" operator="containsText" text="a">
      <formula>NOT(ISERROR(SEARCH("a",KC2)))</formula>
    </cfRule>
  </conditionalFormatting>
  <conditionalFormatting sqref="KA2:KB2">
    <cfRule type="containsText" dxfId="494" priority="59" operator="containsText" text="&quot;a&quot;">
      <formula>NOT(ISERROR(SEARCH("""a""",KA2)))</formula>
    </cfRule>
  </conditionalFormatting>
  <conditionalFormatting sqref="KA2:KB2">
    <cfRule type="containsText" dxfId="493" priority="58" operator="containsText" text="a">
      <formula>NOT(ISERROR(SEARCH("a",KA2)))</formula>
    </cfRule>
  </conditionalFormatting>
  <conditionalFormatting sqref="JC4:KB6 JC1:KB1">
    <cfRule type="containsText" dxfId="492" priority="67" operator="containsText" text="a">
      <formula>NOT(ISERROR(SEARCH("a",JC1)))</formula>
    </cfRule>
  </conditionalFormatting>
  <conditionalFormatting sqref="KE1:KG1 KE4:KG6">
    <cfRule type="containsText" dxfId="491" priority="66" operator="containsText" text="a">
      <formula>NOT(ISERROR(SEARCH("a",KE1)))</formula>
    </cfRule>
  </conditionalFormatting>
  <conditionalFormatting sqref="KC2:KD2">
    <cfRule type="containsText" dxfId="490" priority="65" operator="containsText" text="&quot;a&quot;">
      <formula>NOT(ISERROR(SEARCH("""a""",KC2)))</formula>
    </cfRule>
  </conditionalFormatting>
  <conditionalFormatting sqref="KC2:KD2">
    <cfRule type="containsText" dxfId="489" priority="64" operator="containsText" text="a">
      <formula>NOT(ISERROR(SEARCH("a",KC2)))</formula>
    </cfRule>
  </conditionalFormatting>
  <conditionalFormatting sqref="JC2:JC3 JF3:KD3 JD2:KB2">
    <cfRule type="containsText" dxfId="488" priority="63" operator="containsText" text="&quot;a&quot;">
      <formula>NOT(ISERROR(SEARCH("""a""",JC2)))</formula>
    </cfRule>
  </conditionalFormatting>
  <conditionalFormatting sqref="JC2:JC3 JF3:KD3 JD2:KB2">
    <cfRule type="containsText" dxfId="487" priority="62" operator="containsText" text="a">
      <formula>NOT(ISERROR(SEARCH("a",JC2)))</formula>
    </cfRule>
  </conditionalFormatting>
  <conditionalFormatting sqref="KF2:KH2">
    <cfRule type="containsText" dxfId="486" priority="57" operator="containsText" text="&quot;a&quot;">
      <formula>NOT(ISERROR(SEARCH("""a""",KF2)))</formula>
    </cfRule>
  </conditionalFormatting>
  <conditionalFormatting sqref="KF2:KH2">
    <cfRule type="containsText" dxfId="485" priority="56" operator="containsText" text="a">
      <formula>NOT(ISERROR(SEARCH("a",KF2)))</formula>
    </cfRule>
  </conditionalFormatting>
  <conditionalFormatting sqref="D21:Z24 AB21:AJ24">
    <cfRule type="containsText" dxfId="484" priority="51" operator="containsText" text="A">
      <formula>NOT(ISERROR(SEARCH("A",D21)))</formula>
    </cfRule>
  </conditionalFormatting>
  <conditionalFormatting sqref="AA21:AA24">
    <cfRule type="containsText" dxfId="483" priority="50" operator="containsText" text="A">
      <formula>NOT(ISERROR(SEARCH("A",AA21)))</formula>
    </cfRule>
  </conditionalFormatting>
  <conditionalFormatting sqref="AN21:BP24">
    <cfRule type="containsText" dxfId="482" priority="49" operator="containsText" text="A">
      <formula>NOT(ISERROR(SEARCH("A",AN21)))</formula>
    </cfRule>
  </conditionalFormatting>
  <conditionalFormatting sqref="BT21:CV24">
    <cfRule type="containsText" dxfId="481" priority="48" operator="containsText" text="A">
      <formula>NOT(ISERROR(SEARCH("A",BT21)))</formula>
    </cfRule>
  </conditionalFormatting>
  <conditionalFormatting sqref="CZ21:DZ24">
    <cfRule type="containsText" dxfId="480" priority="47" operator="containsText" text="A">
      <formula>NOT(ISERROR(SEARCH("A",CZ21)))</formula>
    </cfRule>
  </conditionalFormatting>
  <conditionalFormatting sqref="EF21:EJ24 EL21:EN24 ER21:EU24 EW21:FJ24">
    <cfRule type="containsText" dxfId="479" priority="46" operator="containsText" text="a">
      <formula>NOT(ISERROR(SEARCH("a",EF21)))</formula>
    </cfRule>
  </conditionalFormatting>
  <conditionalFormatting sqref="EK21:EK24">
    <cfRule type="containsText" dxfId="478" priority="45" operator="containsText" text="a">
      <formula>NOT(ISERROR(SEARCH("a",EK21)))</formula>
    </cfRule>
  </conditionalFormatting>
  <conditionalFormatting sqref="EO21:EQ24">
    <cfRule type="containsText" dxfId="477" priority="44" operator="containsText" text="a">
      <formula>NOT(ISERROR(SEARCH("a",EO21)))</formula>
    </cfRule>
  </conditionalFormatting>
  <conditionalFormatting sqref="EV21:EV24">
    <cfRule type="containsText" dxfId="476" priority="43" operator="containsText" text="a">
      <formula>NOT(ISERROR(SEARCH("a",EV21)))</formula>
    </cfRule>
  </conditionalFormatting>
  <conditionalFormatting sqref="GC21:GE24 FM21:FM24 FO21:FP24 GO21:GP24">
    <cfRule type="containsText" dxfId="475" priority="42" operator="containsText" text="a">
      <formula>NOT(ISERROR(SEARCH("a",FM21)))</formula>
    </cfRule>
  </conditionalFormatting>
  <conditionalFormatting sqref="FQ21:FQ24">
    <cfRule type="containsText" dxfId="474" priority="41" operator="containsText" text="a">
      <formula>NOT(ISERROR(SEARCH("a",FQ21)))</formula>
    </cfRule>
  </conditionalFormatting>
  <conditionalFormatting sqref="FU21:FW24">
    <cfRule type="containsText" dxfId="473" priority="40" operator="containsText" text="a">
      <formula>NOT(ISERROR(SEARCH("a",FU21)))</formula>
    </cfRule>
  </conditionalFormatting>
  <conditionalFormatting sqref="FL21:FL24">
    <cfRule type="containsText" dxfId="472" priority="39" operator="containsText" text="a">
      <formula>NOT(ISERROR(SEARCH("a",FL21)))</formula>
    </cfRule>
  </conditionalFormatting>
  <conditionalFormatting sqref="FN21:FN24">
    <cfRule type="containsText" dxfId="471" priority="38" operator="containsText" text="a">
      <formula>NOT(ISERROR(SEARCH("a",FN21)))</formula>
    </cfRule>
  </conditionalFormatting>
  <conditionalFormatting sqref="FR21:FT24">
    <cfRule type="containsText" dxfId="470" priority="37" operator="containsText" text="a">
      <formula>NOT(ISERROR(SEARCH("a",FR21)))</formula>
    </cfRule>
  </conditionalFormatting>
  <conditionalFormatting sqref="FX21:GB24">
    <cfRule type="containsText" dxfId="469" priority="36" operator="containsText" text="a">
      <formula>NOT(ISERROR(SEARCH("a",FX21)))</formula>
    </cfRule>
  </conditionalFormatting>
  <conditionalFormatting sqref="GF21:GN24">
    <cfRule type="containsText" dxfId="468" priority="35" operator="containsText" text="a">
      <formula>NOT(ISERROR(SEARCH("a",GF21)))</formula>
    </cfRule>
  </conditionalFormatting>
  <conditionalFormatting sqref="GR21:HT24">
    <cfRule type="containsText" dxfId="467" priority="34" operator="containsText" text="a">
      <formula>NOT(ISERROR(SEARCH("a",GR21)))</formula>
    </cfRule>
  </conditionalFormatting>
  <conditionalFormatting sqref="HX21:IW24">
    <cfRule type="containsText" dxfId="466" priority="33" operator="containsText" text="a">
      <formula>NOT(ISERROR(SEARCH("a",HX21)))</formula>
    </cfRule>
  </conditionalFormatting>
  <conditionalFormatting sqref="IZ21:JA24">
    <cfRule type="containsText" dxfId="465" priority="32" operator="containsText" text="a">
      <formula>NOT(ISERROR(SEARCH("a",IZ21)))</formula>
    </cfRule>
  </conditionalFormatting>
  <conditionalFormatting sqref="JC21:KB24">
    <cfRule type="containsText" dxfId="464" priority="31" operator="containsText" text="a">
      <formula>NOT(ISERROR(SEARCH("a",JC21)))</formula>
    </cfRule>
  </conditionalFormatting>
  <conditionalFormatting sqref="KE21:KG24">
    <cfRule type="containsText" dxfId="463" priority="30" operator="containsText" text="a">
      <formula>NOT(ISERROR(SEARCH("a",KE21)))</formula>
    </cfRule>
  </conditionalFormatting>
  <conditionalFormatting sqref="AB7:AJ7 D7:Z7">
    <cfRule type="containsText" dxfId="462" priority="25" operator="containsText" text="A">
      <formula>NOT(ISERROR(SEARCH("A",D7)))</formula>
    </cfRule>
  </conditionalFormatting>
  <conditionalFormatting sqref="AA7">
    <cfRule type="containsText" dxfId="461" priority="24" operator="containsText" text="A">
      <formula>NOT(ISERROR(SEARCH("A",AA7)))</formula>
    </cfRule>
  </conditionalFormatting>
  <conditionalFormatting sqref="AN7:BP7">
    <cfRule type="containsText" dxfId="460" priority="23" operator="containsText" text="A">
      <formula>NOT(ISERROR(SEARCH("A",AN7)))</formula>
    </cfRule>
  </conditionalFormatting>
  <conditionalFormatting sqref="BT7:CV7">
    <cfRule type="containsText" dxfId="459" priority="22" operator="containsText" text="A">
      <formula>NOT(ISERROR(SEARCH("A",BT7)))</formula>
    </cfRule>
  </conditionalFormatting>
  <conditionalFormatting sqref="CZ7:DZ7">
    <cfRule type="containsText" dxfId="458" priority="21" operator="containsText" text="A">
      <formula>NOT(ISERROR(SEARCH("A",CZ7)))</formula>
    </cfRule>
  </conditionalFormatting>
  <conditionalFormatting sqref="EW7:FJ7 ER7:EU7 EL7:EN7 EF7:EJ7">
    <cfRule type="containsText" dxfId="457" priority="20" operator="containsText" text="a">
      <formula>NOT(ISERROR(SEARCH("a",EF7)))</formula>
    </cfRule>
  </conditionalFormatting>
  <conditionalFormatting sqref="EK7">
    <cfRule type="containsText" dxfId="456" priority="19" operator="containsText" text="a">
      <formula>NOT(ISERROR(SEARCH("a",EK7)))</formula>
    </cfRule>
  </conditionalFormatting>
  <conditionalFormatting sqref="EO7:EQ7">
    <cfRule type="containsText" dxfId="455" priority="18" operator="containsText" text="a">
      <formula>NOT(ISERROR(SEARCH("a",EO7)))</formula>
    </cfRule>
  </conditionalFormatting>
  <conditionalFormatting sqref="EV7">
    <cfRule type="containsText" dxfId="454" priority="17" operator="containsText" text="a">
      <formula>NOT(ISERROR(SEARCH("a",EV7)))</formula>
    </cfRule>
  </conditionalFormatting>
  <conditionalFormatting sqref="GO7:GP7 FO7:FP7 FM7 GC7:GE7">
    <cfRule type="containsText" dxfId="453" priority="16" operator="containsText" text="a">
      <formula>NOT(ISERROR(SEARCH("a",FM7)))</formula>
    </cfRule>
  </conditionalFormatting>
  <conditionalFormatting sqref="FQ7">
    <cfRule type="containsText" dxfId="452" priority="15" operator="containsText" text="a">
      <formula>NOT(ISERROR(SEARCH("a",FQ7)))</formula>
    </cfRule>
  </conditionalFormatting>
  <conditionalFormatting sqref="FU7:FW7">
    <cfRule type="containsText" dxfId="451" priority="14" operator="containsText" text="a">
      <formula>NOT(ISERROR(SEARCH("a",FU7)))</formula>
    </cfRule>
  </conditionalFormatting>
  <conditionalFormatting sqref="FL7">
    <cfRule type="containsText" dxfId="450" priority="13" operator="containsText" text="a">
      <formula>NOT(ISERROR(SEARCH("a",FL7)))</formula>
    </cfRule>
  </conditionalFormatting>
  <conditionalFormatting sqref="FN7">
    <cfRule type="containsText" dxfId="449" priority="12" operator="containsText" text="a">
      <formula>NOT(ISERROR(SEARCH("a",FN7)))</formula>
    </cfRule>
  </conditionalFormatting>
  <conditionalFormatting sqref="FR7:FT7">
    <cfRule type="containsText" dxfId="448" priority="11" operator="containsText" text="a">
      <formula>NOT(ISERROR(SEARCH("a",FR7)))</formula>
    </cfRule>
  </conditionalFormatting>
  <conditionalFormatting sqref="FX7:GB7">
    <cfRule type="containsText" dxfId="447" priority="10" operator="containsText" text="a">
      <formula>NOT(ISERROR(SEARCH("a",FX7)))</formula>
    </cfRule>
  </conditionalFormatting>
  <conditionalFormatting sqref="GF7:GN7">
    <cfRule type="containsText" dxfId="446" priority="9" operator="containsText" text="a">
      <formula>NOT(ISERROR(SEARCH("a",GF7)))</formula>
    </cfRule>
  </conditionalFormatting>
  <conditionalFormatting sqref="GR7:HT7">
    <cfRule type="containsText" dxfId="445" priority="8" operator="containsText" text="a">
      <formula>NOT(ISERROR(SEARCH("a",GR7)))</formula>
    </cfRule>
  </conditionalFormatting>
  <conditionalFormatting sqref="HX7:IW7">
    <cfRule type="containsText" dxfId="444" priority="7" operator="containsText" text="a">
      <formula>NOT(ISERROR(SEARCH("a",HX7)))</formula>
    </cfRule>
  </conditionalFormatting>
  <conditionalFormatting sqref="IZ7:JA7">
    <cfRule type="containsText" dxfId="443" priority="6" operator="containsText" text="a">
      <formula>NOT(ISERROR(SEARCH("a",IZ7)))</formula>
    </cfRule>
  </conditionalFormatting>
  <conditionalFormatting sqref="JC7:KB7">
    <cfRule type="containsText" dxfId="442" priority="5" operator="containsText" text="a">
      <formula>NOT(ISERROR(SEARCH("a",JC7)))</formula>
    </cfRule>
  </conditionalFormatting>
  <conditionalFormatting sqref="KE7:KG7">
    <cfRule type="containsText" dxfId="441" priority="4" operator="containsText" text="a">
      <formula>NOT(ISERROR(SEARCH("a",KE7)))</formula>
    </cfRule>
  </conditionalFormatting>
  <conditionalFormatting sqref="AD2:AD3 AG2:AK3">
    <cfRule type="containsText" dxfId="440" priority="3" operator="containsText" text="A">
      <formula>NOT(ISERROR(SEARCH("A",AD2)))</formula>
    </cfRule>
  </conditionalFormatting>
  <conditionalFormatting sqref="AE2:AF3">
    <cfRule type="containsText" dxfId="439" priority="2" operator="containsText" text="A">
      <formula>NOT(ISERROR(SEARCH("A",AE2)))</formula>
    </cfRule>
  </conditionalFormatting>
  <conditionalFormatting sqref="AK1:AK1048576">
    <cfRule type="containsText" dxfId="438" priority="1" operator="containsText" text="a">
      <formula>NOT(ISERROR(SEARCH("a",AK1)))</formula>
    </cfRule>
  </conditionalFormatting>
  <pageMargins left="0.7" right="0.7" top="0.75" bottom="0.75" header="0.3" footer="0.3"/>
  <pageSetup orientation="portrait" horizontalDpi="0" verticalDpi="0" r:id="rId1"/>
  <legacyDrawing r:id="rId2"/>
  <extLst>
    <ext xmlns:x14="http://schemas.microsoft.com/office/spreadsheetml/2009/9/main" uri="{78C0D931-6437-407d-A8EE-F0AAD7539E65}">
      <x14:conditionalFormattings>
        <x14:conditionalFormatting xmlns:xm="http://schemas.microsoft.com/office/excel/2006/main">
          <x14:cfRule type="containsText" priority="179" operator="containsText" text="&quot;a&quot;" id="{1FC49A13-38F9-4A26-8225-249CC3F8E2E2}">
            <xm:f>NOT(ISERROR(SEARCH("""a""",'8-Silang(AP)'!EG1)))</xm:f>
            <x14:dxf>
              <fill>
                <patternFill>
                  <bgColor rgb="FFFF0000"/>
                </patternFill>
              </fill>
            </x14:dxf>
          </x14:cfRule>
          <xm:sqref>ER1048572:EU1048572 EL1048572:EN1048572 EW1048572:FJ1048572 FM1048572:FO1048572 EF1048572:EI1048572 GC1048572:GE1048572 GO1048572:GP1048572</xm:sqref>
        </x14:conditionalFormatting>
        <x14:conditionalFormatting xmlns:xm="http://schemas.microsoft.com/office/excel/2006/main">
          <x14:cfRule type="containsText" priority="178" operator="containsText" text="a" id="{2F71936B-3815-4FF7-B240-E21E58EED20B}">
            <xm:f>NOT(ISERROR(SEARCH("a",'8-Silang(AP)'!EG1)))</xm:f>
            <x14:dxf>
              <fill>
                <patternFill>
                  <bgColor rgb="FFFF0000"/>
                </patternFill>
              </fill>
            </x14:dxf>
          </x14:cfRule>
          <xm:sqref>ER1048572:EU1048572 EL1048572:EN1048572 EW1048572:FJ1048572 FM1048572:FO1048572 EF1048572:EI1048572 GC1048572:GE1048572 GO1048572:GP1048572</xm:sqref>
        </x14:conditionalFormatting>
        <x14:conditionalFormatting xmlns:xm="http://schemas.microsoft.com/office/excel/2006/main">
          <x14:cfRule type="containsText" priority="132" operator="containsText" text="&quot;a&quot;" id="{C4FD69A1-8CDA-49C5-BD24-6D915816694F}">
            <xm:f>NOT(ISERROR(SEARCH("""a""",'8-Silang(AP)'!HU1)))</xm:f>
            <x14:dxf>
              <fill>
                <patternFill>
                  <bgColor rgb="FFFF0000"/>
                </patternFill>
              </fill>
            </x14:dxf>
          </x14:cfRule>
          <xm:sqref>HU1048572:HV1048572 IX1048572:IY1048572 KC1048572:KD1048572</xm:sqref>
        </x14:conditionalFormatting>
        <x14:conditionalFormatting xmlns:xm="http://schemas.microsoft.com/office/excel/2006/main">
          <x14:cfRule type="containsText" priority="131" operator="containsText" text="a" id="{66C4E442-0472-42DB-A156-D2F466FD5DA3}">
            <xm:f>NOT(ISERROR(SEARCH("a",'8-Silang(AP)'!HU1)))</xm:f>
            <x14:dxf>
              <fill>
                <patternFill>
                  <bgColor rgb="FFFF0000"/>
                </patternFill>
              </fill>
            </x14:dxf>
          </x14:cfRule>
          <xm:sqref>HU1048572:HV1048572 IX1048572:IY1048572 KC1048572:KD1048572</xm:sqref>
        </x14:conditionalFormatting>
        <x14:conditionalFormatting xmlns:xm="http://schemas.microsoft.com/office/excel/2006/main">
          <x14:cfRule type="containsText" priority="1475" operator="containsText" text="&quot;a&quot;" id="{1FC49A13-38F9-4A26-8225-249CC3F8E2E2}">
            <xm:f>NOT(ISERROR(SEARCH("""a""",'8-Silang(AP)'!EG1)))</xm:f>
            <x14:dxf>
              <fill>
                <patternFill>
                  <bgColor rgb="FFFF0000"/>
                </patternFill>
              </fill>
            </x14:dxf>
          </x14:cfRule>
          <xm:sqref>FC1:FJ1 EL1:EN2 EL3 EN3 FI3:FJ3 FB3:FG3 EU3 ER3:ES3 ER1:EU2 EW1:EZ1 EW2:FJ2 EW3:EZ3 EF1:EI4 EL4:EN4 ER4:EU4 EW4:FJ4 FM4 FO4 GC4:GE4 GO4:GP4 EL6:EN6 ER6:EU6 EW6:FJ6 FM6 FO6 GC6:GE6 GO6:GP6 EF6:EI6</xm:sqref>
        </x14:conditionalFormatting>
        <x14:conditionalFormatting xmlns:xm="http://schemas.microsoft.com/office/excel/2006/main">
          <x14:cfRule type="containsText" priority="1509" operator="containsText" text="a" id="{2F71936B-3815-4FF7-B240-E21E58EED20B}">
            <xm:f>NOT(ISERROR(SEARCH("a",'8-Silang(AP)'!EG1)))</xm:f>
            <x14:dxf>
              <fill>
                <patternFill>
                  <bgColor rgb="FFFF0000"/>
                </patternFill>
              </fill>
            </x14:dxf>
          </x14:cfRule>
          <xm:sqref>FC1:FJ1 EL1:EN2 EL3 EN3 FI3:FJ3 FB3:FG3 EU3 ER3:ES3 ER1:EU2 EW1:EZ1 EW2:FJ2 EW3:EZ3 EF1:EI4 EL4:EN4 ER4:EU4 EW4:FJ4 FM4 FO4 GC4:GE4 GO4:GP4 EL6:EN6 ER6:EU6 EW6:FJ6 FM6 FO6 GC6:GE6 GO6:GP6 EF6:EI6</xm:sqref>
        </x14:conditionalFormatting>
        <x14:conditionalFormatting xmlns:xm="http://schemas.microsoft.com/office/excel/2006/main">
          <x14:cfRule type="containsText" priority="4163" operator="containsText" text="&quot;a&quot;" id="{1FC49A13-38F9-4A26-8225-249CC3F8E2E2}">
            <xm:f>NOT(ISERROR(SEARCH("""a""",'8-Silang(AP)'!#REF!)))</xm:f>
            <x14:dxf>
              <fill>
                <patternFill>
                  <bgColor rgb="FFFF0000"/>
                </patternFill>
              </fill>
            </x14:dxf>
          </x14:cfRule>
          <xm:sqref>EJ44:FJ44 ER45:EU45 EL45:EN45 EW45:FJ45 FP44:FQ44 FM44:FO45 FU44:FW44 EF40:EI45 EF50:EI50 EL40:EN43 EL50:EN50 ER40:EU43 ER50:EU50 EW40:FJ43 EW50:FJ50 FM40:FM43 FM50 FO40:FO43 FO50 GC40:GE45 GC50:GE50 GO40:GP45 GO50:GP50 HU40:HV41 HU50:HV50</xm:sqref>
        </x14:conditionalFormatting>
        <x14:conditionalFormatting xmlns:xm="http://schemas.microsoft.com/office/excel/2006/main">
          <x14:cfRule type="containsText" priority="4185" operator="containsText" text="a" id="{2F71936B-3815-4FF7-B240-E21E58EED20B}">
            <xm:f>NOT(ISERROR(SEARCH("a",'8-Silang(AP)'!#REF!)))</xm:f>
            <x14:dxf>
              <fill>
                <patternFill>
                  <bgColor rgb="FFFF0000"/>
                </patternFill>
              </fill>
            </x14:dxf>
          </x14:cfRule>
          <xm:sqref>EJ44:FJ44 ER45:EU45 EL45:EN45 EW45:FJ45 FP44:FQ44 FM44:FO45 FU44:FW44 EF40:EI45 EF50:EI50 EL40:EN43 EL50:EN50 ER40:EU43 ER50:EU50 EW40:FJ43 EW50:FJ50 FM40:FM43 FM50 FO40:FO43 FO50 GC40:GE45 GC50:GE50 GO40:GP45 GO50:GP50 HU40:HV41 HU50:HV50</xm:sqref>
        </x14:conditionalFormatting>
        <x14:conditionalFormatting xmlns:xm="http://schemas.microsoft.com/office/excel/2006/main">
          <x14:cfRule type="containsText" priority="4209" operator="containsText" text="&quot;a&quot;" id="{C4FD69A1-8CDA-49C5-BD24-6D915816694F}">
            <xm:f>NOT(ISERROR(SEARCH("""a""",'8-Silang(AP)'!#REF!)))</xm:f>
            <x14:dxf>
              <fill>
                <patternFill>
                  <bgColor rgb="FFFF0000"/>
                </patternFill>
              </fill>
            </x14:dxf>
          </x14:cfRule>
          <xm:sqref>HU45:HV45 IX45:IY45 KC45:KD45</xm:sqref>
        </x14:conditionalFormatting>
        <x14:conditionalFormatting xmlns:xm="http://schemas.microsoft.com/office/excel/2006/main">
          <x14:cfRule type="containsText" priority="4217" operator="containsText" text="a" id="{66C4E442-0472-42DB-A156-D2F466FD5DA3}">
            <xm:f>NOT(ISERROR(SEARCH("a",'8-Silang(AP)'!#REF!)))</xm:f>
            <x14:dxf>
              <fill>
                <patternFill>
                  <bgColor rgb="FFFF0000"/>
                </patternFill>
              </fill>
            </x14:dxf>
          </x14:cfRule>
          <xm:sqref>HU45:HV45 IX45:IY45 KC45:KD45</xm:sqref>
        </x14:conditionalFormatting>
        <x14:conditionalFormatting xmlns:xm="http://schemas.microsoft.com/office/excel/2006/main">
          <x14:cfRule type="containsText" priority="5707" operator="containsText" text="&quot;a&quot;" id="{1FC49A13-38F9-4A26-8225-249CC3F8E2E2}">
            <xm:f>NOT(ISERROR(SEARCH("""a""",'8-Silang(AP)'!EG1)))</xm:f>
            <x14:dxf>
              <fill>
                <patternFill>
                  <bgColor rgb="FFFF0000"/>
                </patternFill>
              </fill>
            </x14:dxf>
          </x14:cfRule>
          <xm:sqref>ER1048569:EU1048570 EL1048569:EN1048570 EW1048569:FJ1048570 FM1048569:FO1048570 EF1048569:EI1048570 GC1048569:GE1048570 GO1048569:GP1048570</xm:sqref>
        </x14:conditionalFormatting>
        <x14:conditionalFormatting xmlns:xm="http://schemas.microsoft.com/office/excel/2006/main">
          <x14:cfRule type="containsText" priority="5728" operator="containsText" text="a" id="{2F71936B-3815-4FF7-B240-E21E58EED20B}">
            <xm:f>NOT(ISERROR(SEARCH("a",'8-Silang(AP)'!EG1)))</xm:f>
            <x14:dxf>
              <fill>
                <patternFill>
                  <bgColor rgb="FFFF0000"/>
                </patternFill>
              </fill>
            </x14:dxf>
          </x14:cfRule>
          <xm:sqref>ER1048569:EU1048570 EL1048569:EN1048570 EW1048569:FJ1048570 FM1048569:FO1048570 EF1048569:EI1048570 GC1048569:GE1048570 GO1048569:GP1048570</xm:sqref>
        </x14:conditionalFormatting>
        <x14:conditionalFormatting xmlns:xm="http://schemas.microsoft.com/office/excel/2006/main">
          <x14:cfRule type="containsText" priority="5749" operator="containsText" text="&quot;a&quot;" id="{C4FD69A1-8CDA-49C5-BD24-6D915816694F}">
            <xm:f>NOT(ISERROR(SEARCH("""a""",'8-Silang(AP)'!HU1)))</xm:f>
            <x14:dxf>
              <fill>
                <patternFill>
                  <bgColor rgb="FFFF0000"/>
                </patternFill>
              </fill>
            </x14:dxf>
          </x14:cfRule>
          <xm:sqref>HU1048569:HV1048570 IX1048569:IY1048570 KC1048569:KD1048570</xm:sqref>
        </x14:conditionalFormatting>
        <x14:conditionalFormatting xmlns:xm="http://schemas.microsoft.com/office/excel/2006/main">
          <x14:cfRule type="containsText" priority="5756" operator="containsText" text="a" id="{66C4E442-0472-42DB-A156-D2F466FD5DA3}">
            <xm:f>NOT(ISERROR(SEARCH("a",'8-Silang(AP)'!HU1)))</xm:f>
            <x14:dxf>
              <fill>
                <patternFill>
                  <bgColor rgb="FFFF0000"/>
                </patternFill>
              </fill>
            </x14:dxf>
          </x14:cfRule>
          <xm:sqref>HU1048569:HV1048570 IX1048569:IY1048570 KC1048569:KD1048570</xm:sqref>
        </x14:conditionalFormatting>
        <x14:conditionalFormatting xmlns:xm="http://schemas.microsoft.com/office/excel/2006/main">
          <x14:cfRule type="containsText" priority="6485" operator="containsText" text="&quot;a&quot;" id="{1FC49A13-38F9-4A26-8225-249CC3F8E2E2}">
            <xm:f>NOT(ISERROR(SEARCH("""a""",'8-Silang(AP)'!EG1)))</xm:f>
            <x14:dxf>
              <fill>
                <patternFill>
                  <bgColor rgb="FFFF0000"/>
                </patternFill>
              </fill>
            </x14:dxf>
          </x14:cfRule>
          <xm:sqref>ER1048571:EU1048571 EL1048571:EN1048571 EW1048571:FJ1048571 FM1048571:FO1048571 EF1048571:EI1048571 GC1048571:GE1048571 GO1048571:GP1048571</xm:sqref>
        </x14:conditionalFormatting>
        <x14:conditionalFormatting xmlns:xm="http://schemas.microsoft.com/office/excel/2006/main">
          <x14:cfRule type="containsText" priority="6506" operator="containsText" text="a" id="{2F71936B-3815-4FF7-B240-E21E58EED20B}">
            <xm:f>NOT(ISERROR(SEARCH("a",'8-Silang(AP)'!EG1)))</xm:f>
            <x14:dxf>
              <fill>
                <patternFill>
                  <bgColor rgb="FFFF0000"/>
                </patternFill>
              </fill>
            </x14:dxf>
          </x14:cfRule>
          <xm:sqref>ER1048571:EU1048571 EL1048571:EN1048571 EW1048571:FJ1048571 FM1048571:FO1048571 EF1048571:EI1048571 GC1048571:GE1048571 GO1048571:GP1048571</xm:sqref>
        </x14:conditionalFormatting>
        <x14:conditionalFormatting xmlns:xm="http://schemas.microsoft.com/office/excel/2006/main">
          <x14:cfRule type="containsText" priority="6517" operator="containsText" text="&quot;a&quot;" id="{C4FD69A1-8CDA-49C5-BD24-6D915816694F}">
            <xm:f>NOT(ISERROR(SEARCH("""a""",'8-Silang(AP)'!HU1)))</xm:f>
            <x14:dxf>
              <fill>
                <patternFill>
                  <bgColor rgb="FFFF0000"/>
                </patternFill>
              </fill>
            </x14:dxf>
          </x14:cfRule>
          <xm:sqref>HU1048571:HV1048571 IX1048571:IY1048571 KC1048571:KD1048571</xm:sqref>
        </x14:conditionalFormatting>
        <x14:conditionalFormatting xmlns:xm="http://schemas.microsoft.com/office/excel/2006/main">
          <x14:cfRule type="containsText" priority="6524" operator="containsText" text="a" id="{66C4E442-0472-42DB-A156-D2F466FD5DA3}">
            <xm:f>NOT(ISERROR(SEARCH("a",'8-Silang(AP)'!HU1)))</xm:f>
            <x14:dxf>
              <fill>
                <patternFill>
                  <bgColor rgb="FFFF0000"/>
                </patternFill>
              </fill>
            </x14:dxf>
          </x14:cfRule>
          <xm:sqref>HU1048571:HV1048571 IX1048571:IY1048571 KC1048571:KD1048571</xm:sqref>
        </x14:conditionalFormatting>
        <x14:conditionalFormatting xmlns:xm="http://schemas.microsoft.com/office/excel/2006/main">
          <x14:cfRule type="containsText" priority="7266" operator="containsText" text="&quot;a&quot;" id="{1FC49A13-38F9-4A26-8225-249CC3F8E2E2}">
            <xm:f>NOT(ISERROR(SEARCH("""a""",'8-Silang(AP)'!EG17)))</xm:f>
            <x14:dxf>
              <fill>
                <patternFill>
                  <bgColor rgb="FFFF0000"/>
                </patternFill>
              </fill>
            </x14:dxf>
          </x14:cfRule>
          <xm:sqref>ER1048573:EU1048573 EF35:EI37 EL35:EN37 ER35:EU37 EW35:FJ37 FM35:FM37 FO35:FO37 GC35:GE37 GO35:GP37 EF13:EI17 EL13:EN17 ER13:EU17 EW13:FJ17 FM13:FM17 FO13:FO17 GC13:GE17 GO13:GP17 EL1048573:EN1048573 EW1048573:FJ1048573 FM1048573:FO1048573 EF1048573:EI1048573 GC1048573:GE1048573 GO1048573:GP1048573</xm:sqref>
        </x14:conditionalFormatting>
        <x14:conditionalFormatting xmlns:xm="http://schemas.microsoft.com/office/excel/2006/main">
          <x14:cfRule type="containsText" priority="7287" operator="containsText" text="a" id="{2F71936B-3815-4FF7-B240-E21E58EED20B}">
            <xm:f>NOT(ISERROR(SEARCH("a",'8-Silang(AP)'!EG17)))</xm:f>
            <x14:dxf>
              <fill>
                <patternFill>
                  <bgColor rgb="FFFF0000"/>
                </patternFill>
              </fill>
            </x14:dxf>
          </x14:cfRule>
          <xm:sqref>ER1048573:EU1048573 EF35:EI37 EL35:EN37 ER35:EU37 EW35:FJ37 FM35:FM37 FO35:FO37 GC35:GE37 GO35:GP37 EF13:EI17 EL13:EN17 ER13:EU17 EW13:FJ17 FM13:FM17 FO13:FO17 GC13:GE17 GO13:GP17 EL1048573:EN1048573 EW1048573:FJ1048573 FM1048573:FO1048573 EF1048573:EI1048573 GC1048573:GE1048573 GO1048573:GP1048573</xm:sqref>
        </x14:conditionalFormatting>
        <x14:conditionalFormatting xmlns:xm="http://schemas.microsoft.com/office/excel/2006/main">
          <x14:cfRule type="containsText" priority="7308" operator="containsText" text="&quot;a&quot;" id="{C4FD69A1-8CDA-49C5-BD24-6D915816694F}">
            <xm:f>NOT(ISERROR(SEARCH("""a""",'8-Silang(AP)'!HU17)))</xm:f>
            <x14:dxf>
              <fill>
                <patternFill>
                  <bgColor rgb="FFFF0000"/>
                </patternFill>
              </fill>
            </x14:dxf>
          </x14:cfRule>
          <xm:sqref>HU1048573:HV1048573 HU35:HV37 HU13:HV17 IX1048573:IY1048573 KC1048573:KD1048573</xm:sqref>
        </x14:conditionalFormatting>
        <x14:conditionalFormatting xmlns:xm="http://schemas.microsoft.com/office/excel/2006/main">
          <x14:cfRule type="containsText" priority="7315" operator="containsText" text="a" id="{66C4E442-0472-42DB-A156-D2F466FD5DA3}">
            <xm:f>NOT(ISERROR(SEARCH("a",'8-Silang(AP)'!HU17)))</xm:f>
            <x14:dxf>
              <fill>
                <patternFill>
                  <bgColor rgb="FFFF0000"/>
                </patternFill>
              </fill>
            </x14:dxf>
          </x14:cfRule>
          <xm:sqref>HU1048573:HV1048573 HU35:HV37 HU13:HV17 IX1048573:IY1048573 KC1048573:KD1048573</xm:sqref>
        </x14:conditionalFormatting>
        <x14:conditionalFormatting xmlns:xm="http://schemas.microsoft.com/office/excel/2006/main">
          <x14:cfRule type="containsText" priority="11231" operator="containsText" text="&quot;a&quot;" id="{1FC49A13-38F9-4A26-8225-249CC3F8E2E2}">
            <xm:f>NOT(ISERROR(SEARCH("""a""",'8-Silang(AP)'!EG16)))</xm:f>
            <x14:dxf>
              <fill>
                <patternFill>
                  <bgColor rgb="FFFF0000"/>
                </patternFill>
              </fill>
            </x14:dxf>
          </x14:cfRule>
          <xm:sqref>EF38:EI38 EL38:EN38 ER38:EU38 EW38:FJ38 FM38 FO38 GC38:GE38 GO38:GP38</xm:sqref>
        </x14:conditionalFormatting>
        <x14:conditionalFormatting xmlns:xm="http://schemas.microsoft.com/office/excel/2006/main">
          <x14:cfRule type="containsText" priority="11278" operator="containsText" text="a" id="{2F71936B-3815-4FF7-B240-E21E58EED20B}">
            <xm:f>NOT(ISERROR(SEARCH("a",'8-Silang(AP)'!EG16)))</xm:f>
            <x14:dxf>
              <fill>
                <patternFill>
                  <bgColor rgb="FFFF0000"/>
                </patternFill>
              </fill>
            </x14:dxf>
          </x14:cfRule>
          <xm:sqref>EF38:EI38 EL38:EN38 ER38:EU38 EW38:FJ38 FM38 FO38 GC38:GE38 GO38:GP38</xm:sqref>
        </x14:conditionalFormatting>
        <x14:conditionalFormatting xmlns:xm="http://schemas.microsoft.com/office/excel/2006/main">
          <x14:cfRule type="containsText" priority="11301" operator="containsText" text="&quot;a&quot;" id="{C4FD69A1-8CDA-49C5-BD24-6D915816694F}">
            <xm:f>NOT(ISERROR(SEARCH("""a""",'8-Silang(AP)'!HU16)))</xm:f>
            <x14:dxf>
              <fill>
                <patternFill>
                  <bgColor rgb="FFFF0000"/>
                </patternFill>
              </fill>
            </x14:dxf>
          </x14:cfRule>
          <xm:sqref>HU38:HV38</xm:sqref>
        </x14:conditionalFormatting>
        <x14:conditionalFormatting xmlns:xm="http://schemas.microsoft.com/office/excel/2006/main">
          <x14:cfRule type="containsText" priority="11310" operator="containsText" text="a" id="{66C4E442-0472-42DB-A156-D2F466FD5DA3}">
            <xm:f>NOT(ISERROR(SEARCH("a",'8-Silang(AP)'!HU16)))</xm:f>
            <x14:dxf>
              <fill>
                <patternFill>
                  <bgColor rgb="FFFF0000"/>
                </patternFill>
              </fill>
            </x14:dxf>
          </x14:cfRule>
          <xm:sqref>HU38:HV38</xm:sqref>
        </x14:conditionalFormatting>
        <x14:conditionalFormatting xmlns:xm="http://schemas.microsoft.com/office/excel/2006/main">
          <x14:cfRule type="containsText" priority="11592" operator="containsText" text="&quot;a&quot;" id="{1FC49A13-38F9-4A26-8225-249CC3F8E2E2}">
            <xm:f>NOT(ISERROR(SEARCH("""a""",'8-Silang(AP)'!EG1048575)))</xm:f>
            <x14:dxf>
              <fill>
                <patternFill>
                  <bgColor rgb="FFFF0000"/>
                </patternFill>
              </fill>
            </x14:dxf>
          </x14:cfRule>
          <xm:sqref>ER1048574:EU1048576 EL1048574:EN1048576 EW1048574:FJ1048576 FM1048574:FO1048576 EF1048574:EI1048576 GC1048574:GE1048576 GO1048574:GP1048576</xm:sqref>
        </x14:conditionalFormatting>
        <x14:conditionalFormatting xmlns:xm="http://schemas.microsoft.com/office/excel/2006/main">
          <x14:cfRule type="containsText" priority="11600" operator="containsText" text="a" id="{2F71936B-3815-4FF7-B240-E21E58EED20B}">
            <xm:f>NOT(ISERROR(SEARCH("a",'8-Silang(AP)'!EG1048575)))</xm:f>
            <x14:dxf>
              <fill>
                <patternFill>
                  <bgColor rgb="FFFF0000"/>
                </patternFill>
              </fill>
            </x14:dxf>
          </x14:cfRule>
          <xm:sqref>ER1048574:EU1048576 EL1048574:EN1048576 EW1048574:FJ1048576 FM1048574:FO1048576 EF1048574:EI1048576 GC1048574:GE1048576 GO1048574:GP1048576</xm:sqref>
        </x14:conditionalFormatting>
        <x14:conditionalFormatting xmlns:xm="http://schemas.microsoft.com/office/excel/2006/main">
          <x14:cfRule type="containsText" priority="11608" operator="containsText" text="&quot;a&quot;" id="{C4FD69A1-8CDA-49C5-BD24-6D915816694F}">
            <xm:f>NOT(ISERROR(SEARCH("""a""",'8-Silang(AP)'!HU1048575)))</xm:f>
            <x14:dxf>
              <fill>
                <patternFill>
                  <bgColor rgb="FFFF0000"/>
                </patternFill>
              </fill>
            </x14:dxf>
          </x14:cfRule>
          <xm:sqref>HU1048574:HV1048576 IX1048574:IY1048576 KC1048574:KD1048576</xm:sqref>
        </x14:conditionalFormatting>
        <x14:conditionalFormatting xmlns:xm="http://schemas.microsoft.com/office/excel/2006/main">
          <x14:cfRule type="containsText" priority="11609" operator="containsText" text="a" id="{66C4E442-0472-42DB-A156-D2F466FD5DA3}">
            <xm:f>NOT(ISERROR(SEARCH("a",'8-Silang(AP)'!HU1048575)))</xm:f>
            <x14:dxf>
              <fill>
                <patternFill>
                  <bgColor rgb="FFFF0000"/>
                </patternFill>
              </fill>
            </x14:dxf>
          </x14:cfRule>
          <xm:sqref>HU1048574:HV1048576 IX1048574:IY1048576 KC1048574:KD1048576</xm:sqref>
        </x14:conditionalFormatting>
        <x14:conditionalFormatting xmlns:xm="http://schemas.microsoft.com/office/excel/2006/main">
          <x14:cfRule type="containsText" priority="12947" operator="containsText" text="&quot;a&quot;" id="{6565A758-D0E0-455F-AA2D-7F49927B631D}">
            <xm:f>NOT(ISERROR(SEARCH("""a""",'8-Silang(AP)'!HU1)))</xm:f>
            <x14:dxf>
              <fill>
                <patternFill>
                  <bgColor rgb="FFFF0000"/>
                </patternFill>
              </fill>
            </x14:dxf>
          </x14:cfRule>
          <xm:sqref>HU1:HV1 HU4:HV4 IX1:IY1 IX4:IY4 KC4:KD4 KC1:KD1 HU6:HV6</xm:sqref>
        </x14:conditionalFormatting>
        <x14:conditionalFormatting xmlns:xm="http://schemas.microsoft.com/office/excel/2006/main">
          <x14:cfRule type="containsText" priority="12960" operator="containsText" text="a" id="{0B19B4DE-3512-462D-A669-9BB1277E8139}">
            <xm:f>NOT(ISERROR(SEARCH("a",'8-Silang(AP)'!HU1)))</xm:f>
            <x14:dxf>
              <fill>
                <patternFill>
                  <bgColor rgb="FFFF0000"/>
                </patternFill>
              </fill>
            </x14:dxf>
          </x14:cfRule>
          <xm:sqref>HU1:HV1 HU4:HV4 IX1:IY1 IX4:IY4 KC4:KD4 KC1:KD1 HU6:HV6</xm:sqref>
        </x14:conditionalFormatting>
        <x14:conditionalFormatting xmlns:xm="http://schemas.microsoft.com/office/excel/2006/main">
          <x14:cfRule type="containsText" priority="13551" operator="containsText" text="&quot;a&quot;" id="{1FC49A13-38F9-4A26-8225-249CC3F8E2E2}">
            <xm:f>NOT(ISERROR(SEARCH("""a""",'8-Silang(AP)'!#REF!)))</xm:f>
            <x14:dxf>
              <fill>
                <patternFill>
                  <bgColor rgb="FFFF0000"/>
                </patternFill>
              </fill>
            </x14:dxf>
          </x14:cfRule>
          <xm:sqref>ER46:EU47 EL46:EN47 EW46:FJ47 FM46:FO47 EF46:EI47 GC46:GE47 GO46:GP47</xm:sqref>
        </x14:conditionalFormatting>
        <x14:conditionalFormatting xmlns:xm="http://schemas.microsoft.com/office/excel/2006/main">
          <x14:cfRule type="containsText" priority="13552" operator="containsText" text="&quot;a&quot;" id="{1FC49A13-38F9-4A26-8225-249CC3F8E2E2}">
            <xm:f>NOT(ISERROR(SEARCH("""a""",'8-Silang(AP)'!EG43)))</xm:f>
            <x14:dxf>
              <fill>
                <patternFill>
                  <bgColor rgb="FFFF0000"/>
                </patternFill>
              </fill>
            </x14:dxf>
          </x14:cfRule>
          <xm:sqref>ER48:EU49 ER51:EU1048568 EL48:EN49 EL51:EN1048568 EW48:FJ49 EW51:FJ1048568 FM48:FO49 FM51:FO1048568 EF48:EI49 EF51:EI1048568 GC48:GE49 GC51:GE1048568 GO48:GP49 GO51:GP1048568</xm:sqref>
        </x14:conditionalFormatting>
        <x14:conditionalFormatting xmlns:xm="http://schemas.microsoft.com/office/excel/2006/main">
          <x14:cfRule type="containsText" priority="13588" operator="containsText" text="a" id="{2F71936B-3815-4FF7-B240-E21E58EED20B}">
            <xm:f>NOT(ISERROR(SEARCH("a",'8-Silang(AP)'!#REF!)))</xm:f>
            <x14:dxf>
              <fill>
                <patternFill>
                  <bgColor rgb="FFFF0000"/>
                </patternFill>
              </fill>
            </x14:dxf>
          </x14:cfRule>
          <xm:sqref>ER46:EU47 EL46:EN47 EW46:FJ47 FM46:FO47 EF46:EI47 GC46:GE47 GO46:GP47</xm:sqref>
        </x14:conditionalFormatting>
        <x14:conditionalFormatting xmlns:xm="http://schemas.microsoft.com/office/excel/2006/main">
          <x14:cfRule type="containsText" priority="13589" operator="containsText" text="a" id="{2F71936B-3815-4FF7-B240-E21E58EED20B}">
            <xm:f>NOT(ISERROR(SEARCH("a",'8-Silang(AP)'!EG43)))</xm:f>
            <x14:dxf>
              <fill>
                <patternFill>
                  <bgColor rgb="FFFF0000"/>
                </patternFill>
              </fill>
            </x14:dxf>
          </x14:cfRule>
          <xm:sqref>ER48:EU49 ER51:EU1048568 EL48:EN49 EL51:EN1048568 EW48:FJ49 EW51:FJ1048568 FM48:FO49 FM51:FO1048568 EF48:EI49 EF51:EI1048568 GC48:GE49 GC51:GE1048568 GO48:GP49 GO51:GP1048568</xm:sqref>
        </x14:conditionalFormatting>
        <x14:conditionalFormatting xmlns:xm="http://schemas.microsoft.com/office/excel/2006/main">
          <x14:cfRule type="containsText" priority="13625" operator="containsText" text="&quot;a&quot;" id="{C4FD69A1-8CDA-49C5-BD24-6D915816694F}">
            <xm:f>NOT(ISERROR(SEARCH("""a""",'8-Silang(AP)'!#REF!)))</xm:f>
            <x14:dxf>
              <fill>
                <patternFill>
                  <bgColor rgb="FFFF0000"/>
                </patternFill>
              </fill>
            </x14:dxf>
          </x14:cfRule>
          <xm:sqref>HU46:HV47 IX46:IY47 KC46:KD47</xm:sqref>
        </x14:conditionalFormatting>
        <x14:conditionalFormatting xmlns:xm="http://schemas.microsoft.com/office/excel/2006/main">
          <x14:cfRule type="containsText" priority="13626" operator="containsText" text="&quot;a&quot;" id="{C4FD69A1-8CDA-49C5-BD24-6D915816694F}">
            <xm:f>NOT(ISERROR(SEARCH("""a""",'8-Silang(AP)'!HU43)))</xm:f>
            <x14:dxf>
              <fill>
                <patternFill>
                  <bgColor rgb="FFFF0000"/>
                </patternFill>
              </fill>
            </x14:dxf>
          </x14:cfRule>
          <xm:sqref>HU48:HV49 HU51:HV1048568 IX48:IY49 IX51:IY1048568 KC48:KD49 KC51:KD1048568</xm:sqref>
        </x14:conditionalFormatting>
        <x14:conditionalFormatting xmlns:xm="http://schemas.microsoft.com/office/excel/2006/main">
          <x14:cfRule type="containsText" priority="13636" operator="containsText" text="a" id="{66C4E442-0472-42DB-A156-D2F466FD5DA3}">
            <xm:f>NOT(ISERROR(SEARCH("a",'8-Silang(AP)'!#REF!)))</xm:f>
            <x14:dxf>
              <fill>
                <patternFill>
                  <bgColor rgb="FFFF0000"/>
                </patternFill>
              </fill>
            </x14:dxf>
          </x14:cfRule>
          <xm:sqref>HU46:HV47 IX46:IY47 KC46:KD47</xm:sqref>
        </x14:conditionalFormatting>
        <x14:conditionalFormatting xmlns:xm="http://schemas.microsoft.com/office/excel/2006/main">
          <x14:cfRule type="containsText" priority="13637" operator="containsText" text="a" id="{66C4E442-0472-42DB-A156-D2F466FD5DA3}">
            <xm:f>NOT(ISERROR(SEARCH("a",'8-Silang(AP)'!HU43)))</xm:f>
            <x14:dxf>
              <fill>
                <patternFill>
                  <bgColor rgb="FFFF0000"/>
                </patternFill>
              </fill>
            </x14:dxf>
          </x14:cfRule>
          <xm:sqref>HU48:HV49 HU51:HV1048568 IX48:IY49 IX51:IY1048568 KC48:KD49 KC51:KD1048568</xm:sqref>
        </x14:conditionalFormatting>
        <x14:conditionalFormatting xmlns:xm="http://schemas.microsoft.com/office/excel/2006/main">
          <x14:cfRule type="containsText" priority="13647" operator="containsText" text="&quot;a&quot;" id="{6565A758-D0E0-455F-AA2D-7F49927B631D}">
            <xm:f>NOT(ISERROR(SEARCH("""a""",'8-Silang(AP)'!#REF!)))</xm:f>
            <x14:dxf>
              <fill>
                <patternFill>
                  <bgColor rgb="FFFF0000"/>
                </patternFill>
              </fill>
            </x14:dxf>
          </x14:cfRule>
          <xm:sqref>GQ44 HU44:HV44 IX44:IY44 KC44:KD44</xm:sqref>
        </x14:conditionalFormatting>
        <x14:conditionalFormatting xmlns:xm="http://schemas.microsoft.com/office/excel/2006/main">
          <x14:cfRule type="containsText" priority="13651" operator="containsText" text="a" id="{0B19B4DE-3512-462D-A669-9BB1277E8139}">
            <xm:f>NOT(ISERROR(SEARCH("a",'8-Silang(AP)'!#REF!)))</xm:f>
            <x14:dxf>
              <fill>
                <patternFill>
                  <bgColor rgb="FFFF0000"/>
                </patternFill>
              </fill>
            </x14:dxf>
          </x14:cfRule>
          <xm:sqref>GQ44 HU44:HV44 IX44:IY44 KC44:KD44</xm:sqref>
        </x14:conditionalFormatting>
        <x14:conditionalFormatting xmlns:xm="http://schemas.microsoft.com/office/excel/2006/main">
          <x14:cfRule type="containsText" priority="13711" operator="containsText" text="&quot;a&quot;" id="{1FC49A13-38F9-4A26-8225-249CC3F8E2E2}">
            <xm:f>NOT(ISERROR(SEARCH("""a""",'8-Silang(AP)'!#REF!)))</xm:f>
            <x14:dxf>
              <fill>
                <patternFill>
                  <bgColor rgb="FFFF0000"/>
                </patternFill>
              </fill>
            </x14:dxf>
          </x14:cfRule>
          <xm:sqref>EF19:EI20 EL19:EN20 ER19:EU20 EW19:FJ20 FM19:FM20 FO19:FO20 GC19:GE20 GO19:GP20</xm:sqref>
        </x14:conditionalFormatting>
        <x14:conditionalFormatting xmlns:xm="http://schemas.microsoft.com/office/excel/2006/main">
          <x14:cfRule type="containsText" priority="13719" operator="containsText" text="a" id="{2F71936B-3815-4FF7-B240-E21E58EED20B}">
            <xm:f>NOT(ISERROR(SEARCH("a",'8-Silang(AP)'!#REF!)))</xm:f>
            <x14:dxf>
              <fill>
                <patternFill>
                  <bgColor rgb="FFFF0000"/>
                </patternFill>
              </fill>
            </x14:dxf>
          </x14:cfRule>
          <xm:sqref>EF19:EI20 EL19:EN20 ER19:EU20 EW19:FJ20 FM19:FM20 FO19:FO20 GC19:GE20 GO19:GP20</xm:sqref>
        </x14:conditionalFormatting>
        <x14:conditionalFormatting xmlns:xm="http://schemas.microsoft.com/office/excel/2006/main">
          <x14:cfRule type="containsText" priority="13727" operator="containsText" text="&quot;a&quot;" id="{6565A758-D0E0-455F-AA2D-7F49927B631D}">
            <xm:f>NOT(ISERROR(SEARCH("""a""",'8-Silang(AP)'!#REF!)))</xm:f>
            <x14:dxf>
              <fill>
                <patternFill>
                  <bgColor rgb="FFFF0000"/>
                </patternFill>
              </fill>
            </x14:dxf>
          </x14:cfRule>
          <xm:sqref>HU19:HV20</xm:sqref>
        </x14:conditionalFormatting>
        <x14:conditionalFormatting xmlns:xm="http://schemas.microsoft.com/office/excel/2006/main">
          <x14:cfRule type="containsText" priority="13728" operator="containsText" text="a" id="{0B19B4DE-3512-462D-A669-9BB1277E8139}">
            <xm:f>NOT(ISERROR(SEARCH("a",'8-Silang(AP)'!#REF!)))</xm:f>
            <x14:dxf>
              <fill>
                <patternFill>
                  <bgColor rgb="FFFF0000"/>
                </patternFill>
              </fill>
            </x14:dxf>
          </x14:cfRule>
          <xm:sqref>HU19:HV20</xm:sqref>
        </x14:conditionalFormatting>
        <x14:conditionalFormatting xmlns:xm="http://schemas.microsoft.com/office/excel/2006/main">
          <x14:cfRule type="containsText" priority="13879" operator="containsText" text="&quot;a&quot;" id="{C4FD69A1-8CDA-49C5-BD24-6D915816694F}">
            <xm:f>NOT(ISERROR(SEARCH("""a""",'8-Silang(AP)'!#REF!)))</xm:f>
            <x14:dxf>
              <fill>
                <patternFill>
                  <bgColor rgb="FFFF0000"/>
                </patternFill>
              </fill>
            </x14:dxf>
          </x14:cfRule>
          <xm:sqref>HU43:HV43</xm:sqref>
        </x14:conditionalFormatting>
        <x14:conditionalFormatting xmlns:xm="http://schemas.microsoft.com/office/excel/2006/main">
          <x14:cfRule type="containsText" priority="13889" operator="containsText" text="a" id="{66C4E442-0472-42DB-A156-D2F466FD5DA3}">
            <xm:f>NOT(ISERROR(SEARCH("a",'8-Silang(AP)'!#REF!)))</xm:f>
            <x14:dxf>
              <fill>
                <patternFill>
                  <bgColor rgb="FFFF0000"/>
                </patternFill>
              </fill>
            </x14:dxf>
          </x14:cfRule>
          <xm:sqref>HU43:HV43</xm:sqref>
        </x14:conditionalFormatting>
        <x14:conditionalFormatting xmlns:xm="http://schemas.microsoft.com/office/excel/2006/main">
          <x14:cfRule type="containsText" priority="13899" operator="containsText" text="&quot;a&quot;" id="{1FC49A13-38F9-4A26-8225-249CC3F8E2E2}">
            <xm:f>NOT(ISERROR(SEARCH("""a""",'8-Silang(AP)'!#REF!)))</xm:f>
            <x14:dxf>
              <fill>
                <patternFill>
                  <bgColor rgb="FFFF0000"/>
                </patternFill>
              </fill>
            </x14:dxf>
          </x14:cfRule>
          <xm:sqref>EF5:EI5 EL5:EN5 ER5:EU5 EW5:FJ5 FM5 FO5 GC5:GE5 GO5:GP5</xm:sqref>
        </x14:conditionalFormatting>
        <x14:conditionalFormatting xmlns:xm="http://schemas.microsoft.com/office/excel/2006/main">
          <x14:cfRule type="containsText" priority="13907" operator="containsText" text="a" id="{2F71936B-3815-4FF7-B240-E21E58EED20B}">
            <xm:f>NOT(ISERROR(SEARCH("a",'8-Silang(AP)'!#REF!)))</xm:f>
            <x14:dxf>
              <fill>
                <patternFill>
                  <bgColor rgb="FFFF0000"/>
                </patternFill>
              </fill>
            </x14:dxf>
          </x14:cfRule>
          <xm:sqref>EF5:EI5 EL5:EN5 ER5:EU5 EW5:FJ5 FM5 FO5 GC5:GE5 GO5:GP5</xm:sqref>
        </x14:conditionalFormatting>
        <x14:conditionalFormatting xmlns:xm="http://schemas.microsoft.com/office/excel/2006/main">
          <x14:cfRule type="containsText" priority="13915" operator="containsText" text="&quot;a&quot;" id="{6565A758-D0E0-455F-AA2D-7F49927B631D}">
            <xm:f>NOT(ISERROR(SEARCH("""a""",'8-Silang(AP)'!#REF!)))</xm:f>
            <x14:dxf>
              <fill>
                <patternFill>
                  <bgColor rgb="FFFF0000"/>
                </patternFill>
              </fill>
            </x14:dxf>
          </x14:cfRule>
          <xm:sqref>HU5:HV5</xm:sqref>
        </x14:conditionalFormatting>
        <x14:conditionalFormatting xmlns:xm="http://schemas.microsoft.com/office/excel/2006/main">
          <x14:cfRule type="containsText" priority="13916" operator="containsText" text="a" id="{0B19B4DE-3512-462D-A669-9BB1277E8139}">
            <xm:f>NOT(ISERROR(SEARCH("a",'8-Silang(AP)'!#REF!)))</xm:f>
            <x14:dxf>
              <fill>
                <patternFill>
                  <bgColor rgb="FFFF0000"/>
                </patternFill>
              </fill>
            </x14:dxf>
          </x14:cfRule>
          <xm:sqref>HU5:HV5</xm:sqref>
        </x14:conditionalFormatting>
        <x14:conditionalFormatting xmlns:xm="http://schemas.microsoft.com/office/excel/2006/main">
          <x14:cfRule type="containsText" priority="16468" operator="containsText" text="&quot;a&quot;" id="{1FC49A13-38F9-4A26-8225-249CC3F8E2E2}">
            <xm:f>NOT(ISERROR(SEARCH("""a""",'8-Silang(AP)'!EG27)))</xm:f>
            <x14:dxf>
              <fill>
                <patternFill>
                  <bgColor rgb="FFFF0000"/>
                </patternFill>
              </fill>
            </x14:dxf>
          </x14:cfRule>
          <xm:sqref>ER25:EU28 EW25:FJ28 FM25:FM28 FO25:FO28 GC25:GE28 GO25:GP28 EF25:EI28 EL25:EN28</xm:sqref>
        </x14:conditionalFormatting>
        <x14:conditionalFormatting xmlns:xm="http://schemas.microsoft.com/office/excel/2006/main">
          <x14:cfRule type="containsText" priority="16482" operator="containsText" text="a" id="{2F71936B-3815-4FF7-B240-E21E58EED20B}">
            <xm:f>NOT(ISERROR(SEARCH("a",'8-Silang(AP)'!EG27)))</xm:f>
            <x14:dxf>
              <fill>
                <patternFill>
                  <bgColor rgb="FFFF0000"/>
                </patternFill>
              </fill>
            </x14:dxf>
          </x14:cfRule>
          <xm:sqref>ER25:EU28 EW25:FJ28 FM25:FM28 FO25:FO28 GC25:GE28 GO25:GP28 EF25:EI28 EL25:EN28</xm:sqref>
        </x14:conditionalFormatting>
        <x14:conditionalFormatting xmlns:xm="http://schemas.microsoft.com/office/excel/2006/main">
          <x14:cfRule type="containsText" priority="16492" operator="containsText" text="&quot;a&quot;" id="{C4FD69A1-8CDA-49C5-BD24-6D915816694F}">
            <xm:f>NOT(ISERROR(SEARCH("""a""",'8-Silang(AP)'!HU27)))</xm:f>
            <x14:dxf>
              <fill>
                <patternFill>
                  <bgColor rgb="FFFF0000"/>
                </patternFill>
              </fill>
            </x14:dxf>
          </x14:cfRule>
          <xm:sqref>HU25:HV28</xm:sqref>
        </x14:conditionalFormatting>
        <x14:conditionalFormatting xmlns:xm="http://schemas.microsoft.com/office/excel/2006/main">
          <x14:cfRule type="containsText" priority="16495" operator="containsText" text="a" id="{66C4E442-0472-42DB-A156-D2F466FD5DA3}">
            <xm:f>NOT(ISERROR(SEARCH("a",'8-Silang(AP)'!HU27)))</xm:f>
            <x14:dxf>
              <fill>
                <patternFill>
                  <bgColor rgb="FFFF0000"/>
                </patternFill>
              </fill>
            </x14:dxf>
          </x14:cfRule>
          <xm:sqref>HU25:HV28</xm:sqref>
        </x14:conditionalFormatting>
        <x14:conditionalFormatting xmlns:xm="http://schemas.microsoft.com/office/excel/2006/main">
          <x14:cfRule type="containsText" priority="17060" operator="containsText" text="&quot;a&quot;" id="{1FC49A13-38F9-4A26-8225-249CC3F8E2E2}">
            <xm:f>NOT(ISERROR(SEARCH("""a""",'8-Silang(AP)'!EG10)))</xm:f>
            <x14:dxf>
              <fill>
                <patternFill>
                  <bgColor rgb="FFFF0000"/>
                </patternFill>
              </fill>
            </x14:dxf>
          </x14:cfRule>
          <xm:sqref>EF29:EI34 EL29:EN34 ER29:EU34 EW29:FJ34 FM29:FM34 FO29:FO34 GC29:GE34 GO29:GP34 EF21:EI24 EL21:EN24 ER21:EU24 EW21:FJ24 FM21:FM24 FO21:FO24 GC21:GE24 GO21:GP24 EF39:EI39 EL39:EN39 ER39:EU39 EW39:FJ39 FM39 FO39 GC39:GE39 GO39:GP39 EF18:EI18 EL18:EN18 ER18:EU18 EW18:FJ18 FM18 FO18 GC18:GE18 GO18:GP18 EF7:EI12 EL7:EN12 ER7:EU12 EW7:FJ12 FM7:FM12 FO7:FO12 GC7:GE12 GO7:GP12</xm:sqref>
        </x14:conditionalFormatting>
        <x14:conditionalFormatting xmlns:xm="http://schemas.microsoft.com/office/excel/2006/main">
          <x14:cfRule type="containsText" priority="17106" operator="containsText" text="a" id="{2F71936B-3815-4FF7-B240-E21E58EED20B}">
            <xm:f>NOT(ISERROR(SEARCH("a",'8-Silang(AP)'!EG10)))</xm:f>
            <x14:dxf>
              <fill>
                <patternFill>
                  <bgColor rgb="FFFF0000"/>
                </patternFill>
              </fill>
            </x14:dxf>
          </x14:cfRule>
          <xm:sqref>EF29:EI34 EL29:EN34 ER29:EU34 EW29:FJ34 FM29:FM34 FO29:FO34 GC29:GE34 GO29:GP34 EF21:EI24 EL21:EN24 ER21:EU24 EW21:FJ24 FM21:FM24 FO21:FO24 GC21:GE24 GO21:GP24 EF39:EI39 EL39:EN39 ER39:EU39 EW39:FJ39 FM39 FO39 GC39:GE39 GO39:GP39 EF18:EI18 EL18:EN18 ER18:EU18 EW18:FJ18 FM18 FO18 GC18:GE18 GO18:GP18 EF7:EI12 EL7:EN12 ER7:EU12 EW7:FJ12 FM7:FM12 FO7:FO12 GC7:GE12 GO7:GP12</xm:sqref>
        </x14:conditionalFormatting>
        <x14:conditionalFormatting xmlns:xm="http://schemas.microsoft.com/office/excel/2006/main">
          <x14:cfRule type="containsText" priority="17152" operator="containsText" text="&quot;a&quot;" id="{C4FD69A1-8CDA-49C5-BD24-6D915816694F}">
            <xm:f>NOT(ISERROR(SEARCH("""a""",'8-Silang(AP)'!HU10)))</xm:f>
            <x14:dxf>
              <fill>
                <patternFill>
                  <bgColor rgb="FFFF0000"/>
                </patternFill>
              </fill>
            </x14:dxf>
          </x14:cfRule>
          <xm:sqref>HU29:HV34 HU21:HV24 HU39:HV39 HU18:HV18 HU7:HV12</xm:sqref>
        </x14:conditionalFormatting>
        <x14:conditionalFormatting xmlns:xm="http://schemas.microsoft.com/office/excel/2006/main">
          <x14:cfRule type="containsText" priority="17159" operator="containsText" text="a" id="{66C4E442-0472-42DB-A156-D2F466FD5DA3}">
            <xm:f>NOT(ISERROR(SEARCH("a",'8-Silang(AP)'!HU10)))</xm:f>
            <x14:dxf>
              <fill>
                <patternFill>
                  <bgColor rgb="FFFF0000"/>
                </patternFill>
              </fill>
            </x14:dxf>
          </x14:cfRule>
          <xm:sqref>HU29:HV34 HU21:HV24 HU39:HV39 HU18:HV18 HU7:HV12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68510-84A1-4E2C-9F6B-253CD748028C}">
  <dimension ref="A1:ML50"/>
  <sheetViews>
    <sheetView zoomScale="80" zoomScaleNormal="80" workbookViewId="0">
      <selection activeCell="BS14" sqref="BS14"/>
    </sheetView>
  </sheetViews>
  <sheetFormatPr defaultRowHeight="14.5" x14ac:dyDescent="0.35"/>
  <cols>
    <col min="1" max="1" width="5.7265625" style="2" customWidth="1"/>
    <col min="2" max="2" width="31.90625" bestFit="1" customWidth="1"/>
    <col min="3" max="5" width="3.26953125" style="2" hidden="1" customWidth="1"/>
    <col min="6" max="6" width="6.54296875" style="3" hidden="1" customWidth="1"/>
    <col min="7" max="9" width="3.26953125" hidden="1" customWidth="1"/>
    <col min="10" max="12" width="3.36328125" style="2" hidden="1" customWidth="1"/>
    <col min="13" max="14" width="3.36328125" hidden="1" customWidth="1"/>
    <col min="15" max="16" width="3" hidden="1" customWidth="1"/>
    <col min="17" max="20" width="3" style="2" hidden="1" customWidth="1"/>
    <col min="21" max="23" width="3" hidden="1" customWidth="1"/>
    <col min="24" max="26" width="3" style="2" hidden="1" customWidth="1"/>
    <col min="27" max="27" width="3.7265625" style="2" hidden="1" customWidth="1"/>
    <col min="28" max="33" width="3" style="2" hidden="1" customWidth="1"/>
    <col min="34" max="35" width="3.26953125" style="2" hidden="1" customWidth="1"/>
    <col min="36" max="37" width="3" style="2" hidden="1" customWidth="1"/>
    <col min="38" max="38" width="6.54296875" style="44" hidden="1" customWidth="1"/>
    <col min="39" max="58" width="2.90625" hidden="1" customWidth="1"/>
    <col min="59" max="60" width="2.90625" customWidth="1"/>
    <col min="61" max="61" width="2.90625" style="2" customWidth="1"/>
    <col min="62" max="88" width="2.90625" customWidth="1"/>
    <col min="89" max="89" width="8.7265625" customWidth="1"/>
    <col min="90" max="90" width="3.26953125" customWidth="1"/>
    <col min="91" max="92" width="3.26953125" style="2" customWidth="1"/>
    <col min="93" max="97" width="3.36328125" style="2" customWidth="1"/>
    <col min="98" max="109" width="3" style="2" customWidth="1"/>
    <col min="110" max="110" width="3.7265625" style="2" customWidth="1"/>
    <col min="111" max="116" width="3" style="2" customWidth="1"/>
    <col min="117" max="118" width="3.26953125" style="2" customWidth="1"/>
    <col min="119" max="120" width="3" style="2" customWidth="1"/>
    <col min="121" max="121" width="6.54296875" style="3" customWidth="1"/>
    <col min="122" max="122" width="3.26953125" customWidth="1"/>
    <col min="123" max="124" width="3.26953125" style="2" customWidth="1"/>
    <col min="125" max="129" width="3.36328125" style="2" customWidth="1"/>
    <col min="130" max="141" width="3" style="2" customWidth="1"/>
    <col min="142" max="142" width="3.7265625" style="2" customWidth="1"/>
    <col min="143" max="148" width="3" style="2" customWidth="1"/>
    <col min="149" max="150" width="3.26953125" style="2" customWidth="1"/>
    <col min="151" max="155" width="3" style="2" customWidth="1"/>
    <col min="156" max="158" width="3.26953125" style="2" customWidth="1"/>
    <col min="159" max="159" width="6.54296875" style="3" customWidth="1"/>
    <col min="160" max="160" width="3.26953125" customWidth="1"/>
    <col min="161" max="165" width="3.36328125" style="2" customWidth="1"/>
    <col min="166" max="177" width="3" style="2" customWidth="1"/>
    <col min="178" max="178" width="3.7265625" style="2" customWidth="1"/>
    <col min="179" max="184" width="3" style="2" customWidth="1"/>
    <col min="185" max="186" width="3.26953125" style="2" customWidth="1"/>
    <col min="187" max="190" width="3" style="2" customWidth="1"/>
    <col min="191" max="191" width="6.54296875" style="3" customWidth="1"/>
    <col min="192" max="192" width="3.26953125" customWidth="1"/>
    <col min="193" max="197" width="3.36328125" style="2" customWidth="1"/>
    <col min="198" max="209" width="3" style="2" customWidth="1"/>
    <col min="210" max="210" width="3.7265625" style="2" customWidth="1"/>
    <col min="211" max="216" width="3" style="2" customWidth="1"/>
    <col min="217" max="218" width="3.26953125" style="2" customWidth="1"/>
    <col min="219" max="222" width="3" style="2" customWidth="1"/>
    <col min="223" max="223" width="6.54296875" style="3" customWidth="1"/>
    <col min="224" max="224" width="3.26953125" customWidth="1"/>
    <col min="225" max="229" width="3.36328125" style="2" customWidth="1"/>
    <col min="230" max="241" width="3" style="2" customWidth="1"/>
    <col min="242" max="242" width="3.7265625" style="2" customWidth="1"/>
    <col min="243" max="248" width="3" style="2" customWidth="1"/>
    <col min="249" max="250" width="3.26953125" style="2" customWidth="1"/>
    <col min="251" max="254" width="3" style="2" customWidth="1"/>
    <col min="255" max="255" width="6.54296875" style="3" customWidth="1"/>
    <col min="256" max="260" width="3.36328125" style="2" customWidth="1"/>
    <col min="261" max="272" width="3" style="2" customWidth="1"/>
    <col min="273" max="273" width="3.7265625" style="2" customWidth="1"/>
    <col min="274" max="279" width="3" style="2" customWidth="1"/>
    <col min="280" max="281" width="3.26953125" style="2" customWidth="1"/>
    <col min="282" max="286" width="3" style="2" customWidth="1"/>
    <col min="287" max="287" width="6.54296875" style="3" customWidth="1"/>
    <col min="288" max="289" width="3.36328125" style="2" customWidth="1"/>
    <col min="290" max="301" width="3" style="2" customWidth="1"/>
    <col min="302" max="302" width="3.7265625" style="2" customWidth="1"/>
    <col min="303" max="308" width="3" style="2" customWidth="1"/>
    <col min="309" max="310" width="3.26953125" style="2" customWidth="1"/>
    <col min="311" max="317" width="3" style="2" customWidth="1"/>
    <col min="318" max="318" width="6.54296875" style="3" customWidth="1"/>
    <col min="319" max="320" width="3.36328125" style="2" customWidth="1"/>
    <col min="321" max="332" width="3" style="2" customWidth="1"/>
    <col min="333" max="333" width="3.7265625" style="2" bestFit="1" customWidth="1"/>
    <col min="334" max="339" width="3" style="2" customWidth="1"/>
    <col min="340" max="341" width="3.26953125" style="2" customWidth="1"/>
    <col min="342" max="349" width="3" style="2" customWidth="1"/>
    <col min="350" max="350" width="6.54296875" style="3" customWidth="1"/>
  </cols>
  <sheetData>
    <row r="1" spans="1:350" x14ac:dyDescent="0.35">
      <c r="FF1" s="26"/>
      <c r="FK1" s="2" t="s">
        <v>259</v>
      </c>
      <c r="FR1" s="64"/>
      <c r="FY1" s="81" t="s">
        <v>258</v>
      </c>
      <c r="FZ1" s="82"/>
      <c r="GL1" s="26"/>
      <c r="GQ1" s="2" t="s">
        <v>259</v>
      </c>
      <c r="GX1" s="64"/>
      <c r="HE1" s="81" t="s">
        <v>258</v>
      </c>
      <c r="HF1" s="82"/>
      <c r="HR1" s="26"/>
      <c r="HW1" s="2" t="s">
        <v>259</v>
      </c>
      <c r="ID1" s="64"/>
      <c r="IK1" s="81"/>
      <c r="IL1" s="82"/>
      <c r="IV1" s="130" t="s">
        <v>432</v>
      </c>
      <c r="IW1" s="26"/>
      <c r="JI1" s="64"/>
      <c r="JP1" s="81"/>
      <c r="JQ1" s="82"/>
      <c r="KB1" s="130" t="s">
        <v>439</v>
      </c>
      <c r="KL1" s="64"/>
      <c r="KS1" s="81"/>
      <c r="KT1" s="82"/>
      <c r="LG1" s="130" t="s">
        <v>445</v>
      </c>
      <c r="LQ1" s="64"/>
      <c r="LX1" s="81"/>
      <c r="LY1" s="82"/>
    </row>
    <row r="2" spans="1:350" x14ac:dyDescent="0.35">
      <c r="A2" s="3" t="s">
        <v>4</v>
      </c>
      <c r="B2" s="3" t="s">
        <v>0</v>
      </c>
      <c r="C2" s="8" t="s">
        <v>487</v>
      </c>
      <c r="D2" s="9"/>
      <c r="E2" s="9"/>
      <c r="G2" s="7" t="s">
        <v>1</v>
      </c>
      <c r="H2" s="7"/>
      <c r="I2" s="7"/>
      <c r="J2" s="7"/>
      <c r="K2" s="17" t="s">
        <v>117</v>
      </c>
      <c r="L2" s="17" t="s">
        <v>117</v>
      </c>
      <c r="M2" s="17" t="s">
        <v>117</v>
      </c>
      <c r="N2" s="17" t="s">
        <v>117</v>
      </c>
      <c r="O2" s="7"/>
      <c r="P2" s="7"/>
      <c r="Q2" s="7"/>
      <c r="R2" s="17" t="s">
        <v>117</v>
      </c>
      <c r="S2" s="17" t="s">
        <v>117</v>
      </c>
      <c r="T2" s="52" t="s">
        <v>120</v>
      </c>
      <c r="U2" s="17" t="s">
        <v>117</v>
      </c>
      <c r="V2" s="7"/>
      <c r="W2" s="7"/>
      <c r="X2" s="7"/>
      <c r="Y2" s="17" t="s">
        <v>117</v>
      </c>
      <c r="Z2" s="17" t="s">
        <v>119</v>
      </c>
      <c r="AA2" s="17" t="s">
        <v>117</v>
      </c>
      <c r="AB2" s="17" t="s">
        <v>117</v>
      </c>
      <c r="AC2" s="17"/>
      <c r="AD2" s="7"/>
      <c r="AE2" s="7"/>
      <c r="AF2" s="17" t="s">
        <v>256</v>
      </c>
      <c r="AG2" s="17" t="s">
        <v>117</v>
      </c>
      <c r="AH2" s="17" t="s">
        <v>117</v>
      </c>
      <c r="AI2" s="17" t="s">
        <v>117</v>
      </c>
      <c r="AJ2" s="17"/>
      <c r="AK2" s="17"/>
      <c r="AM2" s="7" t="s">
        <v>187</v>
      </c>
      <c r="AN2" s="17" t="s">
        <v>117</v>
      </c>
      <c r="AO2" s="17" t="s">
        <v>117</v>
      </c>
      <c r="AP2" s="60" t="s">
        <v>117</v>
      </c>
      <c r="AQ2" s="17" t="s">
        <v>117</v>
      </c>
      <c r="AR2" s="17" t="s">
        <v>117</v>
      </c>
      <c r="AS2" s="10"/>
      <c r="AT2" s="10"/>
      <c r="AU2" s="17" t="s">
        <v>117</v>
      </c>
      <c r="AV2" s="52" t="s">
        <v>117</v>
      </c>
      <c r="AW2" s="17" t="s">
        <v>117</v>
      </c>
      <c r="AX2" s="17" t="s">
        <v>117</v>
      </c>
      <c r="AY2" s="17" t="s">
        <v>117</v>
      </c>
      <c r="AZ2" s="10"/>
      <c r="BA2" s="10"/>
      <c r="BB2" s="17" t="s">
        <v>117</v>
      </c>
      <c r="BC2" s="17" t="s">
        <v>117</v>
      </c>
      <c r="BD2" s="17" t="s">
        <v>117</v>
      </c>
      <c r="BE2" s="17" t="s">
        <v>117</v>
      </c>
      <c r="BF2" s="17" t="s">
        <v>117</v>
      </c>
      <c r="BG2" s="10" t="s">
        <v>6</v>
      </c>
      <c r="BH2" s="10"/>
      <c r="BI2" s="17" t="s">
        <v>117</v>
      </c>
      <c r="BJ2" s="17" t="s">
        <v>117</v>
      </c>
      <c r="BK2" s="17" t="s">
        <v>117</v>
      </c>
      <c r="BL2" s="17" t="s">
        <v>117</v>
      </c>
      <c r="BM2" s="17" t="s">
        <v>117</v>
      </c>
      <c r="BN2" s="17" t="s">
        <v>117</v>
      </c>
      <c r="BO2" s="17" t="s">
        <v>117</v>
      </c>
      <c r="BP2" s="17" t="s">
        <v>117</v>
      </c>
      <c r="BQ2" s="17" t="s">
        <v>117</v>
      </c>
      <c r="BR2" s="17" t="s">
        <v>117</v>
      </c>
      <c r="BS2" s="17" t="s">
        <v>117</v>
      </c>
      <c r="BT2" s="17" t="s">
        <v>117</v>
      </c>
      <c r="BU2" s="17" t="s">
        <v>117</v>
      </c>
      <c r="BV2" s="17" t="s">
        <v>117</v>
      </c>
      <c r="BW2" s="17" t="s">
        <v>117</v>
      </c>
      <c r="BX2" s="17" t="s">
        <v>117</v>
      </c>
      <c r="BY2" s="17" t="s">
        <v>117</v>
      </c>
      <c r="BZ2" s="17" t="s">
        <v>117</v>
      </c>
      <c r="CA2" s="17" t="s">
        <v>117</v>
      </c>
      <c r="CB2" s="17" t="s">
        <v>117</v>
      </c>
      <c r="CC2" s="17" t="s">
        <v>117</v>
      </c>
      <c r="CD2" s="17" t="s">
        <v>117</v>
      </c>
      <c r="CE2" s="17" t="s">
        <v>117</v>
      </c>
      <c r="CF2" s="17" t="s">
        <v>117</v>
      </c>
      <c r="CG2" s="17" t="s">
        <v>117</v>
      </c>
      <c r="CH2" s="17" t="s">
        <v>117</v>
      </c>
      <c r="CI2" s="17" t="s">
        <v>117</v>
      </c>
      <c r="CJ2" s="17" t="s">
        <v>117</v>
      </c>
      <c r="CK2" s="3"/>
      <c r="CL2" s="7" t="s">
        <v>235</v>
      </c>
      <c r="CM2" s="17"/>
      <c r="CN2" s="17"/>
      <c r="CO2" s="30"/>
      <c r="CP2" s="30"/>
      <c r="CQ2" s="17" t="s">
        <v>245</v>
      </c>
      <c r="CR2" s="17" t="s">
        <v>245</v>
      </c>
      <c r="CS2" s="17" t="s">
        <v>245</v>
      </c>
      <c r="CT2" s="17" t="s">
        <v>245</v>
      </c>
      <c r="CU2" s="17" t="s">
        <v>245</v>
      </c>
      <c r="CV2" s="30"/>
      <c r="CW2" s="30"/>
      <c r="CX2" s="17" t="s">
        <v>245</v>
      </c>
      <c r="CY2" s="17" t="s">
        <v>245</v>
      </c>
      <c r="CZ2" s="17" t="s">
        <v>245</v>
      </c>
      <c r="DA2" s="17" t="s">
        <v>245</v>
      </c>
      <c r="DB2" s="17" t="s">
        <v>245</v>
      </c>
      <c r="DC2" s="30"/>
      <c r="DD2" s="30"/>
      <c r="DE2" s="17" t="s">
        <v>245</v>
      </c>
      <c r="DF2" s="17" t="s">
        <v>245</v>
      </c>
      <c r="DG2" s="17" t="s">
        <v>245</v>
      </c>
      <c r="DH2" s="17" t="s">
        <v>245</v>
      </c>
      <c r="DI2" s="17" t="s">
        <v>245</v>
      </c>
      <c r="DJ2" s="30"/>
      <c r="DK2" s="30"/>
      <c r="DL2" s="17" t="s">
        <v>245</v>
      </c>
      <c r="DM2" s="17" t="s">
        <v>245</v>
      </c>
      <c r="DN2" s="17" t="s">
        <v>245</v>
      </c>
      <c r="DO2" s="17" t="s">
        <v>245</v>
      </c>
      <c r="DP2" s="17"/>
      <c r="DR2" s="7" t="s">
        <v>253</v>
      </c>
      <c r="DS2" s="30"/>
      <c r="DT2" s="30"/>
      <c r="DU2" s="17" t="s">
        <v>245</v>
      </c>
      <c r="DV2" s="17" t="s">
        <v>245</v>
      </c>
      <c r="DW2" s="17" t="s">
        <v>245</v>
      </c>
      <c r="DX2" s="17" t="s">
        <v>245</v>
      </c>
      <c r="DY2" s="17" t="s">
        <v>245</v>
      </c>
      <c r="DZ2" s="30"/>
      <c r="EA2" s="30"/>
      <c r="EB2" s="17" t="s">
        <v>245</v>
      </c>
      <c r="EC2" s="17" t="s">
        <v>245</v>
      </c>
      <c r="ED2" s="17" t="s">
        <v>245</v>
      </c>
      <c r="EE2" s="17" t="s">
        <v>245</v>
      </c>
      <c r="EF2" s="17" t="s">
        <v>245</v>
      </c>
      <c r="EG2" s="30"/>
      <c r="EH2" s="30"/>
      <c r="EI2" s="17" t="s">
        <v>245</v>
      </c>
      <c r="EJ2" s="17" t="s">
        <v>245</v>
      </c>
      <c r="EK2" s="17" t="s">
        <v>245</v>
      </c>
      <c r="EL2" s="17" t="s">
        <v>245</v>
      </c>
      <c r="EM2" s="17" t="s">
        <v>245</v>
      </c>
      <c r="EN2" s="30"/>
      <c r="EO2" s="30"/>
      <c r="EP2" s="17" t="s">
        <v>245</v>
      </c>
      <c r="EQ2" s="17" t="s">
        <v>245</v>
      </c>
      <c r="ER2" s="17" t="s">
        <v>245</v>
      </c>
      <c r="ES2" s="17" t="s">
        <v>245</v>
      </c>
      <c r="ET2" s="17" t="s">
        <v>245</v>
      </c>
      <c r="EU2" s="30"/>
      <c r="EV2" s="30"/>
      <c r="EW2" s="17" t="s">
        <v>245</v>
      </c>
      <c r="EX2" s="17" t="s">
        <v>245</v>
      </c>
      <c r="EY2" s="17" t="s">
        <v>245</v>
      </c>
      <c r="EZ2" s="17" t="s">
        <v>245</v>
      </c>
      <c r="FA2" s="17" t="s">
        <v>245</v>
      </c>
      <c r="FB2" s="17"/>
      <c r="FD2" s="77" t="s">
        <v>255</v>
      </c>
      <c r="FE2" s="30"/>
      <c r="FF2" s="17" t="s">
        <v>245</v>
      </c>
      <c r="FG2" s="17" t="s">
        <v>245</v>
      </c>
      <c r="FH2" s="17" t="s">
        <v>245</v>
      </c>
      <c r="FI2" s="17"/>
      <c r="FJ2" s="17"/>
      <c r="FK2" s="17" t="s">
        <v>245</v>
      </c>
      <c r="FL2" s="17" t="s">
        <v>245</v>
      </c>
      <c r="FM2" s="17" t="s">
        <v>245</v>
      </c>
      <c r="FN2" s="17" t="s">
        <v>245</v>
      </c>
      <c r="FO2" s="17" t="s">
        <v>245</v>
      </c>
      <c r="FP2" s="17"/>
      <c r="FQ2" s="17"/>
      <c r="FR2" s="17" t="s">
        <v>245</v>
      </c>
      <c r="FS2" s="17" t="s">
        <v>245</v>
      </c>
      <c r="FT2" s="17" t="s">
        <v>245</v>
      </c>
      <c r="FU2" s="17" t="s">
        <v>245</v>
      </c>
      <c r="FV2" s="17" t="s">
        <v>245</v>
      </c>
      <c r="FW2" s="17" t="s">
        <v>245</v>
      </c>
      <c r="FX2" s="17" t="s">
        <v>245</v>
      </c>
      <c r="FY2" s="17" t="s">
        <v>245</v>
      </c>
      <c r="FZ2" s="17" t="s">
        <v>245</v>
      </c>
      <c r="GA2" s="17" t="s">
        <v>245</v>
      </c>
      <c r="GB2" s="17" t="s">
        <v>245</v>
      </c>
      <c r="GC2" s="17" t="s">
        <v>245</v>
      </c>
      <c r="GD2" s="17" t="s">
        <v>245</v>
      </c>
      <c r="GE2" s="17" t="s">
        <v>245</v>
      </c>
      <c r="GF2" s="17" t="s">
        <v>245</v>
      </c>
      <c r="GG2" s="17" t="s">
        <v>245</v>
      </c>
      <c r="GH2" s="17" t="s">
        <v>245</v>
      </c>
      <c r="GJ2" s="77" t="s">
        <v>255</v>
      </c>
      <c r="GK2" s="30"/>
      <c r="GL2" s="17" t="s">
        <v>245</v>
      </c>
      <c r="GM2" s="17" t="s">
        <v>245</v>
      </c>
      <c r="GN2" s="17" t="s">
        <v>245</v>
      </c>
      <c r="GO2" s="17"/>
      <c r="GP2" s="17"/>
      <c r="GQ2" s="17" t="s">
        <v>245</v>
      </c>
      <c r="GR2" s="17" t="s">
        <v>245</v>
      </c>
      <c r="GS2" s="17" t="s">
        <v>245</v>
      </c>
      <c r="GT2" s="17" t="s">
        <v>245</v>
      </c>
      <c r="GU2" s="17" t="s">
        <v>245</v>
      </c>
      <c r="GV2" s="17"/>
      <c r="GW2" s="17"/>
      <c r="GX2" s="17" t="s">
        <v>245</v>
      </c>
      <c r="GY2" s="17" t="s">
        <v>245</v>
      </c>
      <c r="GZ2" s="17" t="s">
        <v>245</v>
      </c>
      <c r="HA2" s="17" t="s">
        <v>245</v>
      </c>
      <c r="HB2" s="17" t="s">
        <v>245</v>
      </c>
      <c r="HC2" s="17" t="s">
        <v>245</v>
      </c>
      <c r="HD2" s="17" t="s">
        <v>245</v>
      </c>
      <c r="HE2" s="17" t="s">
        <v>245</v>
      </c>
      <c r="HF2" s="17" t="s">
        <v>245</v>
      </c>
      <c r="HG2" s="17" t="s">
        <v>245</v>
      </c>
      <c r="HH2" s="17" t="s">
        <v>245</v>
      </c>
      <c r="HI2" s="17" t="s">
        <v>245</v>
      </c>
      <c r="HJ2" s="17" t="s">
        <v>245</v>
      </c>
      <c r="HK2" s="17" t="s">
        <v>245</v>
      </c>
      <c r="HL2" s="17" t="s">
        <v>245</v>
      </c>
      <c r="HM2" s="17" t="s">
        <v>245</v>
      </c>
      <c r="HN2" s="17" t="s">
        <v>245</v>
      </c>
      <c r="HP2" s="108" t="s">
        <v>364</v>
      </c>
      <c r="HQ2" s="30"/>
      <c r="HR2" s="17"/>
      <c r="HS2" s="17"/>
      <c r="HT2" s="17" t="s">
        <v>245</v>
      </c>
      <c r="HU2" s="17" t="s">
        <v>245</v>
      </c>
      <c r="HV2" s="17" t="s">
        <v>245</v>
      </c>
      <c r="HW2" s="17" t="s">
        <v>245</v>
      </c>
      <c r="HX2" s="17" t="s">
        <v>245</v>
      </c>
      <c r="HY2" s="17" t="s">
        <v>245</v>
      </c>
      <c r="HZ2" s="17" t="s">
        <v>245</v>
      </c>
      <c r="IA2" s="17" t="s">
        <v>245</v>
      </c>
      <c r="IB2" s="17" t="s">
        <v>245</v>
      </c>
      <c r="IC2" s="17" t="s">
        <v>245</v>
      </c>
      <c r="ID2" s="17" t="s">
        <v>245</v>
      </c>
      <c r="IE2" s="17" t="s">
        <v>245</v>
      </c>
      <c r="IF2" s="17" t="s">
        <v>245</v>
      </c>
      <c r="IG2" s="17" t="s">
        <v>245</v>
      </c>
      <c r="IH2" s="17" t="s">
        <v>245</v>
      </c>
      <c r="II2" s="17" t="s">
        <v>245</v>
      </c>
      <c r="IJ2" s="17" t="s">
        <v>245</v>
      </c>
      <c r="IK2" s="17" t="s">
        <v>245</v>
      </c>
      <c r="IL2" s="17" t="s">
        <v>245</v>
      </c>
      <c r="IM2" s="17" t="s">
        <v>245</v>
      </c>
      <c r="IN2" s="17" t="s">
        <v>245</v>
      </c>
      <c r="IO2" s="17" t="s">
        <v>245</v>
      </c>
      <c r="IP2" s="17" t="s">
        <v>245</v>
      </c>
      <c r="IQ2" s="17" t="s">
        <v>245</v>
      </c>
      <c r="IR2" s="17" t="s">
        <v>245</v>
      </c>
      <c r="IS2" s="17" t="s">
        <v>245</v>
      </c>
      <c r="IT2" s="17" t="s">
        <v>245</v>
      </c>
      <c r="IV2" s="17" t="s">
        <v>245</v>
      </c>
      <c r="IW2" s="30"/>
      <c r="IX2" s="30"/>
      <c r="IY2" s="17" t="s">
        <v>245</v>
      </c>
      <c r="IZ2" s="17" t="s">
        <v>245</v>
      </c>
      <c r="JA2" s="17" t="s">
        <v>245</v>
      </c>
      <c r="JB2" s="17" t="s">
        <v>245</v>
      </c>
      <c r="JC2" s="17" t="s">
        <v>245</v>
      </c>
      <c r="JD2" s="30"/>
      <c r="JE2" s="30"/>
      <c r="JF2" s="17" t="s">
        <v>245</v>
      </c>
      <c r="JG2" s="17" t="s">
        <v>245</v>
      </c>
      <c r="JH2" s="17" t="s">
        <v>245</v>
      </c>
      <c r="JI2" s="17" t="s">
        <v>245</v>
      </c>
      <c r="JJ2" s="17" t="s">
        <v>245</v>
      </c>
      <c r="JK2" s="30"/>
      <c r="JL2" s="30"/>
      <c r="JM2" s="17" t="s">
        <v>245</v>
      </c>
      <c r="JN2" s="17" t="s">
        <v>245</v>
      </c>
      <c r="JO2" s="17" t="s">
        <v>245</v>
      </c>
      <c r="JP2" s="17" t="s">
        <v>245</v>
      </c>
      <c r="JQ2" s="17" t="s">
        <v>245</v>
      </c>
      <c r="JR2" s="30"/>
      <c r="JS2" s="30"/>
      <c r="JT2" s="17" t="s">
        <v>245</v>
      </c>
      <c r="JU2" s="17" t="s">
        <v>245</v>
      </c>
      <c r="JV2" s="17" t="s">
        <v>245</v>
      </c>
      <c r="JW2" s="17" t="s">
        <v>245</v>
      </c>
      <c r="JX2" s="17" t="s">
        <v>245</v>
      </c>
      <c r="JY2" s="6" t="s">
        <v>11</v>
      </c>
      <c r="JZ2" s="6" t="s">
        <v>12</v>
      </c>
      <c r="KB2" s="17" t="s">
        <v>245</v>
      </c>
      <c r="KC2" s="17" t="s">
        <v>245</v>
      </c>
      <c r="KD2" s="17" t="s">
        <v>245</v>
      </c>
      <c r="KE2" s="17" t="s">
        <v>245</v>
      </c>
      <c r="KF2" s="17" t="s">
        <v>245</v>
      </c>
      <c r="KG2" s="30"/>
      <c r="KH2" s="30"/>
      <c r="KI2" s="17" t="s">
        <v>245</v>
      </c>
      <c r="KJ2" s="17" t="s">
        <v>245</v>
      </c>
      <c r="KK2" s="17" t="s">
        <v>245</v>
      </c>
      <c r="KL2" s="17" t="s">
        <v>245</v>
      </c>
      <c r="KM2" s="17" t="s">
        <v>245</v>
      </c>
      <c r="KN2" s="30"/>
      <c r="KO2" s="30"/>
      <c r="KP2" s="17" t="s">
        <v>245</v>
      </c>
      <c r="KQ2" s="17" t="s">
        <v>245</v>
      </c>
      <c r="KR2" s="17" t="s">
        <v>245</v>
      </c>
      <c r="KS2" s="17" t="s">
        <v>245</v>
      </c>
      <c r="KT2" s="17" t="s">
        <v>245</v>
      </c>
      <c r="KU2" s="30"/>
      <c r="KV2" s="30"/>
      <c r="KW2" s="17" t="s">
        <v>245</v>
      </c>
      <c r="KX2" s="17" t="s">
        <v>245</v>
      </c>
      <c r="KY2" s="17" t="s">
        <v>245</v>
      </c>
      <c r="KZ2" s="17" t="s">
        <v>245</v>
      </c>
      <c r="LA2" s="17" t="s">
        <v>245</v>
      </c>
      <c r="LB2" s="30"/>
      <c r="LC2" s="30"/>
      <c r="LD2" s="17" t="s">
        <v>245</v>
      </c>
      <c r="LE2" s="17" t="s">
        <v>245</v>
      </c>
      <c r="LG2" s="17" t="s">
        <v>245</v>
      </c>
      <c r="LH2" s="17" t="s">
        <v>245</v>
      </c>
      <c r="LI2" s="17" t="s">
        <v>245</v>
      </c>
      <c r="LJ2" s="30"/>
      <c r="LK2" s="30"/>
      <c r="LL2" s="17" t="s">
        <v>245</v>
      </c>
      <c r="LM2" s="17" t="s">
        <v>245</v>
      </c>
      <c r="LN2" s="17" t="s">
        <v>245</v>
      </c>
      <c r="LO2" s="17" t="s">
        <v>245</v>
      </c>
      <c r="LP2" s="17" t="s">
        <v>245</v>
      </c>
      <c r="LQ2" s="30"/>
      <c r="LR2" s="30"/>
      <c r="LS2" s="17" t="s">
        <v>245</v>
      </c>
      <c r="LT2" s="17" t="s">
        <v>245</v>
      </c>
      <c r="LU2" s="17" t="s">
        <v>245</v>
      </c>
      <c r="LV2" s="17" t="s">
        <v>245</v>
      </c>
      <c r="LW2" s="17" t="s">
        <v>245</v>
      </c>
      <c r="LX2" s="30"/>
      <c r="LY2" s="30"/>
      <c r="LZ2" s="17" t="s">
        <v>245</v>
      </c>
      <c r="MA2" s="17" t="s">
        <v>245</v>
      </c>
      <c r="MB2" s="17" t="s">
        <v>245</v>
      </c>
      <c r="MC2" s="17" t="s">
        <v>245</v>
      </c>
      <c r="MD2" s="17" t="s">
        <v>245</v>
      </c>
      <c r="ME2" s="30"/>
      <c r="MF2" s="30"/>
      <c r="MG2" s="17" t="s">
        <v>245</v>
      </c>
      <c r="MH2" s="17" t="s">
        <v>245</v>
      </c>
      <c r="MI2" s="17" t="s">
        <v>245</v>
      </c>
      <c r="MJ2" s="17" t="s">
        <v>245</v>
      </c>
      <c r="MK2" s="17" t="s">
        <v>245</v>
      </c>
    </row>
    <row r="3" spans="1:350" s="3" customFormat="1" x14ac:dyDescent="0.35">
      <c r="B3" s="5" t="s">
        <v>2</v>
      </c>
      <c r="C3" s="3">
        <v>29</v>
      </c>
      <c r="D3" s="3">
        <v>30</v>
      </c>
      <c r="E3" s="3">
        <v>31</v>
      </c>
      <c r="F3" s="3" t="s">
        <v>10</v>
      </c>
      <c r="G3" s="3">
        <v>1</v>
      </c>
      <c r="H3" s="3">
        <v>2</v>
      </c>
      <c r="I3" s="6" t="s">
        <v>11</v>
      </c>
      <c r="J3" s="6" t="s">
        <v>12</v>
      </c>
      <c r="K3" s="3">
        <v>5</v>
      </c>
      <c r="L3" s="3">
        <v>6</v>
      </c>
      <c r="M3" s="3">
        <v>7</v>
      </c>
      <c r="N3" s="3">
        <v>8</v>
      </c>
      <c r="O3" s="3">
        <v>9</v>
      </c>
      <c r="P3" s="6" t="s">
        <v>11</v>
      </c>
      <c r="Q3" s="6" t="s">
        <v>12</v>
      </c>
      <c r="R3" s="3">
        <v>12</v>
      </c>
      <c r="S3" s="3">
        <v>13</v>
      </c>
      <c r="T3" s="3">
        <v>14</v>
      </c>
      <c r="U3" s="3">
        <v>15</v>
      </c>
      <c r="V3" s="3">
        <v>15</v>
      </c>
      <c r="W3" s="6" t="s">
        <v>11</v>
      </c>
      <c r="X3" s="6" t="s">
        <v>12</v>
      </c>
      <c r="Y3" s="3">
        <v>19</v>
      </c>
      <c r="Z3" s="3">
        <v>20</v>
      </c>
      <c r="AA3" s="3">
        <v>21</v>
      </c>
      <c r="AB3" s="3">
        <v>22</v>
      </c>
      <c r="AC3" s="3">
        <v>23</v>
      </c>
      <c r="AD3" s="6" t="s">
        <v>11</v>
      </c>
      <c r="AE3" s="6" t="s">
        <v>12</v>
      </c>
      <c r="AF3" s="3">
        <v>26</v>
      </c>
      <c r="AG3" s="3">
        <v>27</v>
      </c>
      <c r="AH3" s="3">
        <v>28</v>
      </c>
      <c r="AI3" s="3">
        <v>29</v>
      </c>
      <c r="AJ3" s="3">
        <v>30</v>
      </c>
      <c r="AK3" s="6" t="s">
        <v>12</v>
      </c>
      <c r="AL3" s="44" t="s">
        <v>10</v>
      </c>
      <c r="AM3" s="6">
        <v>1</v>
      </c>
      <c r="AN3" s="53">
        <v>2</v>
      </c>
      <c r="AO3" s="53">
        <v>3</v>
      </c>
      <c r="AP3" s="50">
        <v>4</v>
      </c>
      <c r="AQ3" s="53">
        <v>5</v>
      </c>
      <c r="AR3" s="53">
        <v>6</v>
      </c>
      <c r="AS3" s="6" t="s">
        <v>11</v>
      </c>
      <c r="AT3" s="6" t="s">
        <v>12</v>
      </c>
      <c r="AU3" s="53">
        <v>9</v>
      </c>
      <c r="AV3" s="50">
        <v>10</v>
      </c>
      <c r="AW3" s="53">
        <v>11</v>
      </c>
      <c r="AX3" s="50">
        <v>12</v>
      </c>
      <c r="AY3" s="53">
        <v>13</v>
      </c>
      <c r="AZ3" s="6" t="s">
        <v>11</v>
      </c>
      <c r="BA3" s="6" t="s">
        <v>12</v>
      </c>
      <c r="BB3" s="53">
        <v>16</v>
      </c>
      <c r="BC3" s="53">
        <v>17</v>
      </c>
      <c r="BD3" s="53">
        <v>18</v>
      </c>
      <c r="BE3" s="53">
        <v>19</v>
      </c>
      <c r="BF3" s="53">
        <v>20</v>
      </c>
      <c r="BG3" s="6" t="s">
        <v>12</v>
      </c>
      <c r="BH3" s="53">
        <v>2</v>
      </c>
      <c r="BI3" s="53">
        <v>3</v>
      </c>
      <c r="BJ3" s="53">
        <v>4</v>
      </c>
      <c r="BK3" s="53">
        <v>5</v>
      </c>
      <c r="BL3" s="53">
        <v>6</v>
      </c>
      <c r="BM3" s="6" t="s">
        <v>11</v>
      </c>
      <c r="BN3" s="6" t="s">
        <v>783</v>
      </c>
      <c r="BO3" s="53">
        <v>9</v>
      </c>
      <c r="BP3" s="53">
        <v>10</v>
      </c>
      <c r="BQ3" s="53">
        <v>11</v>
      </c>
      <c r="BR3" s="53">
        <v>12</v>
      </c>
      <c r="BS3" s="53">
        <v>13</v>
      </c>
      <c r="BT3" s="53">
        <v>14</v>
      </c>
      <c r="BU3" s="53">
        <v>15</v>
      </c>
      <c r="BV3" s="53">
        <v>16</v>
      </c>
      <c r="BW3" s="53">
        <v>17</v>
      </c>
      <c r="BX3" s="53">
        <v>18</v>
      </c>
      <c r="BY3" s="53">
        <v>19</v>
      </c>
      <c r="BZ3" s="53">
        <v>20</v>
      </c>
      <c r="CA3" s="53">
        <v>21</v>
      </c>
      <c r="CB3" s="53">
        <v>22</v>
      </c>
      <c r="CC3" s="53">
        <v>23</v>
      </c>
      <c r="CD3" s="53">
        <v>24</v>
      </c>
      <c r="CE3" s="53">
        <v>25</v>
      </c>
      <c r="CF3" s="53">
        <v>26</v>
      </c>
      <c r="CG3" s="53">
        <v>27</v>
      </c>
      <c r="CH3" s="53">
        <v>28</v>
      </c>
      <c r="CI3" s="53">
        <v>29</v>
      </c>
      <c r="CJ3" s="53">
        <v>30</v>
      </c>
      <c r="CK3" s="3" t="s">
        <v>10</v>
      </c>
      <c r="CL3" s="53">
        <v>1</v>
      </c>
      <c r="CM3" s="53">
        <v>2</v>
      </c>
      <c r="CN3" s="53">
        <v>3</v>
      </c>
      <c r="CO3" s="6" t="s">
        <v>11</v>
      </c>
      <c r="CP3" s="6" t="s">
        <v>12</v>
      </c>
      <c r="CQ3" s="53">
        <v>6</v>
      </c>
      <c r="CR3" s="53">
        <v>7</v>
      </c>
      <c r="CS3" s="53">
        <v>8</v>
      </c>
      <c r="CT3" s="53">
        <v>9</v>
      </c>
      <c r="CU3" s="53">
        <v>10</v>
      </c>
      <c r="CV3" s="6" t="s">
        <v>11</v>
      </c>
      <c r="CW3" s="6" t="s">
        <v>12</v>
      </c>
      <c r="CX3" s="53">
        <v>13</v>
      </c>
      <c r="CY3" s="53">
        <v>14</v>
      </c>
      <c r="CZ3" s="53">
        <v>15</v>
      </c>
      <c r="DA3" s="53">
        <v>16</v>
      </c>
      <c r="DB3" s="53">
        <v>17</v>
      </c>
      <c r="DC3" s="6" t="s">
        <v>11</v>
      </c>
      <c r="DD3" s="6" t="s">
        <v>12</v>
      </c>
      <c r="DE3" s="53">
        <v>20</v>
      </c>
      <c r="DF3" s="53">
        <v>21</v>
      </c>
      <c r="DG3" s="53">
        <v>22</v>
      </c>
      <c r="DH3" s="53">
        <v>23</v>
      </c>
      <c r="DI3" s="53">
        <v>24</v>
      </c>
      <c r="DJ3" s="6" t="s">
        <v>11</v>
      </c>
      <c r="DK3" s="6" t="s">
        <v>12</v>
      </c>
      <c r="DL3" s="53">
        <v>27</v>
      </c>
      <c r="DM3" s="53">
        <v>28</v>
      </c>
      <c r="DN3" s="53">
        <v>29</v>
      </c>
      <c r="DO3" s="53">
        <v>30</v>
      </c>
      <c r="DP3" s="53"/>
      <c r="DQ3" s="3" t="s">
        <v>10</v>
      </c>
      <c r="DR3" s="53">
        <v>1</v>
      </c>
      <c r="DS3" s="6" t="s">
        <v>11</v>
      </c>
      <c r="DT3" s="6" t="s">
        <v>12</v>
      </c>
      <c r="DU3" s="53">
        <v>4</v>
      </c>
      <c r="DV3" s="53">
        <v>5</v>
      </c>
      <c r="DW3" s="53">
        <v>6</v>
      </c>
      <c r="DX3" s="53">
        <v>7</v>
      </c>
      <c r="DY3" s="53">
        <v>8</v>
      </c>
      <c r="DZ3" s="6" t="s">
        <v>11</v>
      </c>
      <c r="EA3" s="6" t="s">
        <v>12</v>
      </c>
      <c r="EB3" s="53">
        <v>11</v>
      </c>
      <c r="EC3" s="53">
        <v>12</v>
      </c>
      <c r="ED3" s="53">
        <v>13</v>
      </c>
      <c r="EE3" s="53">
        <v>14</v>
      </c>
      <c r="EF3" s="53">
        <v>15</v>
      </c>
      <c r="EG3" s="6" t="s">
        <v>11</v>
      </c>
      <c r="EH3" s="6" t="s">
        <v>12</v>
      </c>
      <c r="EI3" s="53">
        <v>16</v>
      </c>
      <c r="EJ3" s="53">
        <v>17</v>
      </c>
      <c r="EK3" s="53">
        <v>18</v>
      </c>
      <c r="EL3" s="53">
        <v>19</v>
      </c>
      <c r="EM3" s="53">
        <v>20</v>
      </c>
      <c r="EN3" s="6" t="s">
        <v>11</v>
      </c>
      <c r="EO3" s="6" t="s">
        <v>12</v>
      </c>
      <c r="EP3" s="53">
        <v>21</v>
      </c>
      <c r="EQ3" s="53">
        <v>22</v>
      </c>
      <c r="ER3" s="53">
        <v>23</v>
      </c>
      <c r="ES3" s="53">
        <v>24</v>
      </c>
      <c r="ET3" s="53">
        <v>25</v>
      </c>
      <c r="EU3" s="6" t="s">
        <v>11</v>
      </c>
      <c r="EV3" s="6" t="s">
        <v>12</v>
      </c>
      <c r="EW3" s="53">
        <v>26</v>
      </c>
      <c r="EX3" s="53">
        <v>27</v>
      </c>
      <c r="EY3" s="53">
        <v>28</v>
      </c>
      <c r="EZ3" s="53">
        <v>29</v>
      </c>
      <c r="FA3" s="53">
        <v>30</v>
      </c>
      <c r="FB3" s="6" t="s">
        <v>11</v>
      </c>
      <c r="FC3" s="3" t="s">
        <v>10</v>
      </c>
      <c r="FD3" s="53">
        <v>1</v>
      </c>
      <c r="FE3" s="53">
        <v>2</v>
      </c>
      <c r="FF3" s="53">
        <v>3</v>
      </c>
      <c r="FG3" s="53">
        <v>4</v>
      </c>
      <c r="FH3" s="53">
        <v>5</v>
      </c>
      <c r="FI3" s="6" t="s">
        <v>11</v>
      </c>
      <c r="FJ3" s="6" t="s">
        <v>12</v>
      </c>
      <c r="FK3" s="53">
        <v>8</v>
      </c>
      <c r="FL3" s="53">
        <v>9</v>
      </c>
      <c r="FM3" s="53">
        <v>10</v>
      </c>
      <c r="FN3" s="53">
        <v>11</v>
      </c>
      <c r="FO3" s="53">
        <v>12</v>
      </c>
      <c r="FP3" s="6" t="s">
        <v>11</v>
      </c>
      <c r="FQ3" s="6" t="s">
        <v>12</v>
      </c>
      <c r="FR3" s="53">
        <v>15</v>
      </c>
      <c r="FS3" s="53">
        <v>16</v>
      </c>
      <c r="FT3" s="53">
        <v>17</v>
      </c>
      <c r="FU3" s="53">
        <v>18</v>
      </c>
      <c r="FV3" s="53">
        <v>19</v>
      </c>
      <c r="FW3" s="6" t="s">
        <v>11</v>
      </c>
      <c r="FX3" s="6" t="s">
        <v>12</v>
      </c>
      <c r="FY3" s="53">
        <v>22</v>
      </c>
      <c r="FZ3" s="53">
        <v>23</v>
      </c>
      <c r="GA3" s="53">
        <v>24</v>
      </c>
      <c r="GB3" s="53">
        <v>25</v>
      </c>
      <c r="GC3" s="53">
        <v>26</v>
      </c>
      <c r="GD3" s="6" t="s">
        <v>11</v>
      </c>
      <c r="GE3" s="6" t="s">
        <v>12</v>
      </c>
      <c r="GF3" s="53">
        <v>29</v>
      </c>
      <c r="GG3" s="53">
        <v>30</v>
      </c>
      <c r="GH3" s="53">
        <v>31</v>
      </c>
      <c r="GI3" s="3" t="s">
        <v>10</v>
      </c>
      <c r="GJ3" s="53">
        <v>1</v>
      </c>
      <c r="GK3" s="53">
        <v>2</v>
      </c>
      <c r="GL3" s="53">
        <v>3</v>
      </c>
      <c r="GM3" s="53">
        <v>4</v>
      </c>
      <c r="GN3" s="53">
        <v>5</v>
      </c>
      <c r="GO3" s="6" t="s">
        <v>11</v>
      </c>
      <c r="GP3" s="6" t="s">
        <v>12</v>
      </c>
      <c r="GQ3" s="53">
        <v>8</v>
      </c>
      <c r="GR3" s="53">
        <v>9</v>
      </c>
      <c r="GS3" s="53">
        <v>10</v>
      </c>
      <c r="GT3" s="53">
        <v>11</v>
      </c>
      <c r="GU3" s="53">
        <v>12</v>
      </c>
      <c r="GV3" s="6" t="s">
        <v>11</v>
      </c>
      <c r="GW3" s="6" t="s">
        <v>12</v>
      </c>
      <c r="GX3" s="53">
        <v>15</v>
      </c>
      <c r="GY3" s="53">
        <v>16</v>
      </c>
      <c r="GZ3" s="53">
        <v>17</v>
      </c>
      <c r="HA3" s="53">
        <v>18</v>
      </c>
      <c r="HB3" s="53">
        <v>19</v>
      </c>
      <c r="HC3" s="6" t="s">
        <v>11</v>
      </c>
      <c r="HD3" s="6" t="s">
        <v>12</v>
      </c>
      <c r="HE3" s="53">
        <v>22</v>
      </c>
      <c r="HF3" s="53">
        <v>23</v>
      </c>
      <c r="HG3" s="53">
        <v>24</v>
      </c>
      <c r="HH3" s="53">
        <v>25</v>
      </c>
      <c r="HI3" s="53">
        <v>26</v>
      </c>
      <c r="HJ3" s="6" t="s">
        <v>11</v>
      </c>
      <c r="HK3" s="6" t="s">
        <v>12</v>
      </c>
      <c r="HL3" s="53">
        <v>29</v>
      </c>
      <c r="HM3" s="53">
        <v>30</v>
      </c>
      <c r="HN3" s="53">
        <v>31</v>
      </c>
      <c r="HO3" s="3" t="s">
        <v>10</v>
      </c>
      <c r="HP3" s="53">
        <v>1</v>
      </c>
      <c r="HQ3" s="53">
        <v>2</v>
      </c>
      <c r="HR3" s="6" t="s">
        <v>365</v>
      </c>
      <c r="HS3" s="6" t="s">
        <v>366</v>
      </c>
      <c r="HT3" s="53">
        <v>5</v>
      </c>
      <c r="HU3" s="53">
        <v>6</v>
      </c>
      <c r="HV3" s="53">
        <v>7</v>
      </c>
      <c r="HW3" s="53">
        <v>8</v>
      </c>
      <c r="HX3" s="53">
        <v>9</v>
      </c>
      <c r="HY3" s="6" t="s">
        <v>365</v>
      </c>
      <c r="HZ3" s="6" t="s">
        <v>366</v>
      </c>
      <c r="IA3" s="53">
        <v>12</v>
      </c>
      <c r="IB3" s="53">
        <v>13</v>
      </c>
      <c r="IC3" s="53">
        <v>14</v>
      </c>
      <c r="ID3" s="53">
        <v>15</v>
      </c>
      <c r="IE3" s="53">
        <v>16</v>
      </c>
      <c r="IF3" s="6" t="s">
        <v>365</v>
      </c>
      <c r="IG3" s="6" t="s">
        <v>366</v>
      </c>
      <c r="IH3" s="53">
        <v>19</v>
      </c>
      <c r="II3" s="53">
        <v>20</v>
      </c>
      <c r="IJ3" s="53">
        <v>21</v>
      </c>
      <c r="IK3" s="53">
        <v>22</v>
      </c>
      <c r="IL3" s="53">
        <v>23</v>
      </c>
      <c r="IM3" s="6" t="s">
        <v>365</v>
      </c>
      <c r="IN3" s="6" t="s">
        <v>366</v>
      </c>
      <c r="IO3" s="53">
        <v>26</v>
      </c>
      <c r="IP3" s="53">
        <v>27</v>
      </c>
      <c r="IQ3" s="53">
        <v>28</v>
      </c>
      <c r="IR3" s="53">
        <v>29</v>
      </c>
      <c r="IS3" s="53"/>
      <c r="IT3" s="53"/>
      <c r="IU3" s="3" t="s">
        <v>10</v>
      </c>
      <c r="IV3" s="53">
        <v>1</v>
      </c>
      <c r="IW3" s="6" t="s">
        <v>11</v>
      </c>
      <c r="IX3" s="6" t="s">
        <v>12</v>
      </c>
      <c r="IY3" s="53">
        <v>4</v>
      </c>
      <c r="IZ3" s="3">
        <v>5</v>
      </c>
      <c r="JA3" s="3">
        <v>6</v>
      </c>
      <c r="JB3" s="53">
        <v>7</v>
      </c>
      <c r="JC3" s="53">
        <v>8</v>
      </c>
      <c r="JD3" s="6" t="s">
        <v>11</v>
      </c>
      <c r="JE3" s="6" t="s">
        <v>12</v>
      </c>
      <c r="JF3" s="53">
        <v>11</v>
      </c>
      <c r="JG3" s="53">
        <v>12</v>
      </c>
      <c r="JH3" s="53">
        <v>13</v>
      </c>
      <c r="JI3" s="53">
        <v>14</v>
      </c>
      <c r="JJ3" s="53">
        <v>15</v>
      </c>
      <c r="JK3" s="6" t="s">
        <v>11</v>
      </c>
      <c r="JL3" s="6" t="s">
        <v>12</v>
      </c>
      <c r="JM3" s="53">
        <v>18</v>
      </c>
      <c r="JN3" s="53">
        <v>19</v>
      </c>
      <c r="JO3" s="53">
        <v>20</v>
      </c>
      <c r="JP3" s="53">
        <v>21</v>
      </c>
      <c r="JQ3" s="53">
        <v>22</v>
      </c>
      <c r="JR3" s="6" t="s">
        <v>11</v>
      </c>
      <c r="JS3" s="6" t="s">
        <v>12</v>
      </c>
      <c r="JT3" s="53">
        <v>25</v>
      </c>
      <c r="JU3" s="53">
        <v>26</v>
      </c>
      <c r="JV3" s="53">
        <v>27</v>
      </c>
      <c r="JW3" s="53">
        <v>28</v>
      </c>
      <c r="JX3" s="53">
        <v>29</v>
      </c>
      <c r="JY3" s="53">
        <v>30</v>
      </c>
      <c r="JZ3" s="53">
        <v>31</v>
      </c>
      <c r="KA3" s="3" t="s">
        <v>10</v>
      </c>
      <c r="KB3" s="53">
        <v>1</v>
      </c>
      <c r="KC3" s="3">
        <v>2</v>
      </c>
      <c r="KD3" s="3">
        <v>3</v>
      </c>
      <c r="KE3" s="53">
        <v>4</v>
      </c>
      <c r="KF3" s="53">
        <v>5</v>
      </c>
      <c r="KG3" s="6" t="s">
        <v>11</v>
      </c>
      <c r="KH3" s="6" t="s">
        <v>12</v>
      </c>
      <c r="KI3" s="53">
        <v>8</v>
      </c>
      <c r="KJ3" s="53">
        <v>9</v>
      </c>
      <c r="KK3" s="53">
        <v>10</v>
      </c>
      <c r="KL3" s="53">
        <v>11</v>
      </c>
      <c r="KM3" s="53">
        <v>12</v>
      </c>
      <c r="KN3" s="6" t="s">
        <v>11</v>
      </c>
      <c r="KO3" s="6" t="s">
        <v>12</v>
      </c>
      <c r="KP3" s="53">
        <v>15</v>
      </c>
      <c r="KQ3" s="53">
        <v>16</v>
      </c>
      <c r="KR3" s="53">
        <v>17</v>
      </c>
      <c r="KS3" s="53">
        <v>18</v>
      </c>
      <c r="KT3" s="53">
        <v>19</v>
      </c>
      <c r="KU3" s="6" t="s">
        <v>11</v>
      </c>
      <c r="KV3" s="6" t="s">
        <v>12</v>
      </c>
      <c r="KW3" s="53">
        <v>22</v>
      </c>
      <c r="KX3" s="53">
        <v>23</v>
      </c>
      <c r="KY3" s="53">
        <v>24</v>
      </c>
      <c r="KZ3" s="53">
        <v>25</v>
      </c>
      <c r="LA3" s="53">
        <v>26</v>
      </c>
      <c r="LB3" s="6" t="s">
        <v>11</v>
      </c>
      <c r="LC3" s="6" t="s">
        <v>12</v>
      </c>
      <c r="LD3" s="53">
        <v>29</v>
      </c>
      <c r="LE3" s="53">
        <v>30</v>
      </c>
      <c r="LF3" s="3" t="s">
        <v>10</v>
      </c>
      <c r="LG3" s="53">
        <v>1</v>
      </c>
      <c r="LH3" s="3">
        <v>2</v>
      </c>
      <c r="LI3" s="3">
        <v>3</v>
      </c>
      <c r="LJ3" s="6" t="s">
        <v>11</v>
      </c>
      <c r="LK3" s="6" t="s">
        <v>12</v>
      </c>
      <c r="LL3" s="53">
        <v>6</v>
      </c>
      <c r="LM3" s="53">
        <v>7</v>
      </c>
      <c r="LN3" s="53">
        <v>8</v>
      </c>
      <c r="LO3" s="53">
        <v>9</v>
      </c>
      <c r="LP3" s="53">
        <v>10</v>
      </c>
      <c r="LQ3" s="6" t="s">
        <v>11</v>
      </c>
      <c r="LR3" s="6" t="s">
        <v>12</v>
      </c>
      <c r="LS3" s="53">
        <v>13</v>
      </c>
      <c r="LT3" s="53">
        <v>14</v>
      </c>
      <c r="LU3" s="53">
        <v>15</v>
      </c>
      <c r="LV3" s="53">
        <v>16</v>
      </c>
      <c r="LW3" s="53">
        <v>17</v>
      </c>
      <c r="LX3" s="6" t="s">
        <v>11</v>
      </c>
      <c r="LY3" s="6" t="s">
        <v>12</v>
      </c>
      <c r="LZ3" s="53">
        <v>20</v>
      </c>
      <c r="MA3" s="53">
        <v>21</v>
      </c>
      <c r="MB3" s="53">
        <v>22</v>
      </c>
      <c r="MC3" s="53">
        <v>23</v>
      </c>
      <c r="MD3" s="53">
        <v>24</v>
      </c>
      <c r="ME3" s="6" t="s">
        <v>11</v>
      </c>
      <c r="MF3" s="6" t="s">
        <v>12</v>
      </c>
      <c r="MG3" s="53">
        <v>27</v>
      </c>
      <c r="MH3" s="53">
        <v>28</v>
      </c>
      <c r="MI3" s="53">
        <v>29</v>
      </c>
      <c r="MJ3" s="53">
        <v>30</v>
      </c>
      <c r="MK3" s="53">
        <v>31</v>
      </c>
      <c r="ML3" s="3" t="s">
        <v>10</v>
      </c>
    </row>
    <row r="4" spans="1:350" x14ac:dyDescent="0.35">
      <c r="A4" s="2">
        <v>1</v>
      </c>
      <c r="B4" t="s">
        <v>563</v>
      </c>
      <c r="F4" s="3">
        <f t="shared" ref="F4:F35" si="0">COUNTIF(C4:E4,"p")</f>
        <v>0</v>
      </c>
      <c r="G4" s="2"/>
      <c r="U4" s="2"/>
      <c r="AH4" s="2" t="s">
        <v>53</v>
      </c>
      <c r="AL4" s="44">
        <f>COUNTIF(G4:AK4,"A")</f>
        <v>1</v>
      </c>
      <c r="AM4" s="2"/>
      <c r="AN4" s="2" t="s">
        <v>9</v>
      </c>
      <c r="AP4" s="2">
        <v>10</v>
      </c>
      <c r="AQ4" s="2" t="s">
        <v>57</v>
      </c>
      <c r="AR4" s="2" t="s">
        <v>57</v>
      </c>
      <c r="AS4" s="2"/>
      <c r="AT4" s="2"/>
      <c r="AW4" s="2">
        <v>1</v>
      </c>
      <c r="AX4" s="2"/>
      <c r="AY4" s="2"/>
      <c r="BA4" s="2"/>
      <c r="BB4" t="s">
        <v>53</v>
      </c>
      <c r="BD4" s="2" t="s">
        <v>53</v>
      </c>
      <c r="BE4" s="2"/>
      <c r="BF4" s="2"/>
      <c r="BG4" s="2"/>
      <c r="BH4" s="2"/>
      <c r="BK4" s="2"/>
      <c r="BL4" s="2"/>
      <c r="BM4" s="2"/>
      <c r="CK4" s="44">
        <f t="shared" ref="CK4:CK36" si="1">COUNTIF(AM4:BQ4,"a")</f>
        <v>2</v>
      </c>
      <c r="CL4" s="2" t="s">
        <v>236</v>
      </c>
      <c r="CM4" s="2" t="s">
        <v>236</v>
      </c>
      <c r="CN4" s="2" t="s">
        <v>118</v>
      </c>
      <c r="CS4" s="26" t="s">
        <v>238</v>
      </c>
      <c r="CX4" s="2" t="s">
        <v>53</v>
      </c>
      <c r="DA4" s="2" t="s">
        <v>53</v>
      </c>
      <c r="DF4" s="2" t="s">
        <v>53</v>
      </c>
      <c r="DG4" s="2" t="s">
        <v>53</v>
      </c>
      <c r="DN4" s="2" t="s">
        <v>53</v>
      </c>
      <c r="DQ4" s="44">
        <f t="shared" ref="DQ4:DQ36" si="2">COUNTIF(CL4:DP4,"a")</f>
        <v>5</v>
      </c>
      <c r="DR4" s="2"/>
      <c r="DY4" s="26"/>
      <c r="EC4" s="2" t="s">
        <v>53</v>
      </c>
      <c r="FC4" s="44">
        <f>COUNTIF(DR4:FB4,"a")</f>
        <v>1</v>
      </c>
      <c r="FD4" s="2" t="s">
        <v>256</v>
      </c>
      <c r="FE4" s="2" t="s">
        <v>257</v>
      </c>
      <c r="FF4" s="2" t="s">
        <v>53</v>
      </c>
      <c r="FK4" s="2">
        <v>7</v>
      </c>
      <c r="GI4" s="44">
        <f>COUNTIF(FD4:GH4,"a")</f>
        <v>1</v>
      </c>
      <c r="GJ4" s="2" t="s">
        <v>256</v>
      </c>
      <c r="GK4" s="2" t="s">
        <v>257</v>
      </c>
      <c r="GL4" s="2" t="s">
        <v>53</v>
      </c>
      <c r="GQ4" s="2">
        <v>7</v>
      </c>
      <c r="HO4" s="44">
        <f>COUNTIF(GJ4:HN4,"a")</f>
        <v>1</v>
      </c>
      <c r="HP4" s="2"/>
      <c r="HQ4" s="2" t="s">
        <v>53</v>
      </c>
      <c r="IB4" s="2" t="s">
        <v>53</v>
      </c>
      <c r="IU4" s="44">
        <f>COUNTIF(HP4:IT4,"a")</f>
        <v>2</v>
      </c>
      <c r="IY4" s="2" t="s">
        <v>53</v>
      </c>
      <c r="JF4" s="2" t="s">
        <v>53</v>
      </c>
      <c r="JU4" s="2" t="s">
        <v>53</v>
      </c>
      <c r="KA4" s="44">
        <f>COUNTIF(IU4:JZ4,"a")</f>
        <v>3</v>
      </c>
      <c r="KE4" s="2" t="s">
        <v>53</v>
      </c>
      <c r="LF4" s="44">
        <f>COUNTIF(JX4:LE4,"a")</f>
        <v>1</v>
      </c>
      <c r="ML4" s="44">
        <f>COUNTIF(LC4:MK4,"a")</f>
        <v>0</v>
      </c>
    </row>
    <row r="5" spans="1:350" x14ac:dyDescent="0.35">
      <c r="A5" s="2">
        <f>+A4+1</f>
        <v>2</v>
      </c>
      <c r="B5" t="s">
        <v>572</v>
      </c>
      <c r="F5" s="3">
        <f t="shared" ref="F5" si="3">COUNTIF(C5:E5,"p")</f>
        <v>0</v>
      </c>
      <c r="G5" s="2"/>
      <c r="U5" s="2"/>
      <c r="AL5" s="44">
        <f t="shared" ref="AL5:AL36" si="4">COUNTIF(G5:AK5,"A")</f>
        <v>0</v>
      </c>
      <c r="AM5" s="2"/>
      <c r="AN5" s="2" t="s">
        <v>9</v>
      </c>
      <c r="AP5" s="2">
        <v>10</v>
      </c>
      <c r="AQ5" s="2"/>
      <c r="AR5" s="2"/>
      <c r="AS5" s="2"/>
      <c r="AV5">
        <v>15</v>
      </c>
      <c r="AW5" s="2">
        <v>2</v>
      </c>
      <c r="AX5" s="2"/>
      <c r="AY5" s="2"/>
      <c r="BA5" s="2"/>
      <c r="BD5" s="2"/>
      <c r="BE5" s="2"/>
      <c r="BF5" s="2"/>
      <c r="BG5" s="2"/>
      <c r="BH5" s="2"/>
      <c r="BK5" s="2"/>
      <c r="BL5" s="2"/>
      <c r="BM5" s="2"/>
      <c r="CK5" s="44">
        <f t="shared" si="1"/>
        <v>0</v>
      </c>
      <c r="CL5" s="2" t="s">
        <v>236</v>
      </c>
      <c r="CM5" s="2" t="s">
        <v>236</v>
      </c>
      <c r="CN5" s="2" t="s">
        <v>118</v>
      </c>
      <c r="CY5" s="2" t="s">
        <v>53</v>
      </c>
      <c r="DA5" s="2" t="s">
        <v>53</v>
      </c>
      <c r="DE5" s="2" t="s">
        <v>53</v>
      </c>
      <c r="DQ5" s="44">
        <f t="shared" si="2"/>
        <v>3</v>
      </c>
      <c r="DR5" s="2"/>
      <c r="DU5" s="2" t="s">
        <v>53</v>
      </c>
      <c r="EC5" s="2" t="s">
        <v>53</v>
      </c>
      <c r="FC5" s="44">
        <f t="shared" ref="FC5:FC36" si="5">COUNTIF(DR5:FB5,"a")</f>
        <v>2</v>
      </c>
      <c r="FD5" s="2"/>
      <c r="FE5" s="73"/>
      <c r="FF5" s="73"/>
      <c r="FG5" s="73"/>
      <c r="FH5" s="73"/>
      <c r="FI5" s="73"/>
      <c r="FJ5" s="73"/>
      <c r="FK5" s="73">
        <v>9</v>
      </c>
      <c r="FL5" s="2" t="s">
        <v>53</v>
      </c>
      <c r="GH5" s="2" t="s">
        <v>53</v>
      </c>
      <c r="GI5" s="44">
        <f t="shared" ref="GI5:GI36" si="6">COUNTIF(FD5:GH5,"a")</f>
        <v>2</v>
      </c>
      <c r="GJ5" s="2"/>
      <c r="GK5" s="73"/>
      <c r="GL5" s="73"/>
      <c r="GM5" s="73"/>
      <c r="GN5" s="73"/>
      <c r="GO5" s="73"/>
      <c r="GP5" s="73"/>
      <c r="GQ5" s="73">
        <v>9</v>
      </c>
      <c r="GR5" s="2" t="s">
        <v>53</v>
      </c>
      <c r="HN5" s="2" t="s">
        <v>53</v>
      </c>
      <c r="HO5" s="44">
        <f t="shared" ref="HO5:HO36" si="7">COUNTIF(GJ5:HN5,"a")</f>
        <v>2</v>
      </c>
      <c r="HP5" s="2"/>
      <c r="HQ5" s="73" t="s">
        <v>53</v>
      </c>
      <c r="HR5" s="73"/>
      <c r="HS5" s="73"/>
      <c r="HT5" s="73"/>
      <c r="HU5" s="73"/>
      <c r="HV5" s="73"/>
      <c r="HW5" s="73"/>
      <c r="IU5" s="44">
        <f t="shared" ref="IU5:IU36" si="8">COUNTIF(HP5:IT5,"a")</f>
        <v>1</v>
      </c>
      <c r="KA5" s="44">
        <f t="shared" ref="KA5:KA36" si="9">COUNTIF(IU5:JZ5,"a")</f>
        <v>0</v>
      </c>
      <c r="LF5" s="44">
        <f t="shared" ref="LF5:LF36" si="10">COUNTIF(JX5:LE5,"a")</f>
        <v>0</v>
      </c>
      <c r="ML5" s="44">
        <f t="shared" ref="ML5:ML36" si="11">COUNTIF(LC5:MK5,"a")</f>
        <v>0</v>
      </c>
    </row>
    <row r="6" spans="1:350" x14ac:dyDescent="0.35">
      <c r="A6" s="2">
        <f>+A5+1</f>
        <v>3</v>
      </c>
      <c r="B6" t="s">
        <v>22</v>
      </c>
      <c r="F6" s="3">
        <f t="shared" si="0"/>
        <v>0</v>
      </c>
      <c r="G6" s="2"/>
      <c r="U6" s="2" t="s">
        <v>53</v>
      </c>
      <c r="AL6" s="44">
        <f t="shared" si="4"/>
        <v>1</v>
      </c>
      <c r="AM6" s="2"/>
      <c r="AN6" s="2" t="s">
        <v>9</v>
      </c>
      <c r="AO6" t="s">
        <v>53</v>
      </c>
      <c r="AP6" s="2">
        <v>10</v>
      </c>
      <c r="AQ6" s="2"/>
      <c r="AR6" s="2"/>
      <c r="AS6" s="2"/>
      <c r="AV6">
        <v>15</v>
      </c>
      <c r="AW6" s="58">
        <v>2</v>
      </c>
      <c r="AX6" s="2"/>
      <c r="AY6" s="2"/>
      <c r="BA6" s="2"/>
      <c r="BD6" s="2"/>
      <c r="BE6" s="2"/>
      <c r="BF6" s="2"/>
      <c r="BG6" s="2"/>
      <c r="BH6" s="2"/>
      <c r="BK6" s="2"/>
      <c r="BL6" s="2"/>
      <c r="BM6" s="2"/>
      <c r="CK6" s="44">
        <f t="shared" si="1"/>
        <v>1</v>
      </c>
      <c r="CL6" s="2" t="s">
        <v>236</v>
      </c>
      <c r="CM6" s="2" t="s">
        <v>236</v>
      </c>
      <c r="CN6" s="2" t="s">
        <v>118</v>
      </c>
      <c r="DB6" s="2" t="s">
        <v>53</v>
      </c>
      <c r="DQ6" s="44">
        <f t="shared" si="2"/>
        <v>1</v>
      </c>
      <c r="DR6" s="2"/>
      <c r="FC6" s="44">
        <f t="shared" si="5"/>
        <v>0</v>
      </c>
      <c r="FD6" s="2"/>
      <c r="FE6" s="73"/>
      <c r="FF6" s="73"/>
      <c r="FG6" s="73"/>
      <c r="FH6" s="73"/>
      <c r="FI6" s="73"/>
      <c r="FJ6" s="73"/>
      <c r="FK6" s="73">
        <v>8</v>
      </c>
      <c r="GI6" s="44">
        <f t="shared" si="6"/>
        <v>0</v>
      </c>
      <c r="GJ6" s="2"/>
      <c r="GK6" s="73"/>
      <c r="GL6" s="73"/>
      <c r="GM6" s="73"/>
      <c r="GN6" s="73"/>
      <c r="GO6" s="73"/>
      <c r="GP6" s="73"/>
      <c r="GQ6" s="73">
        <v>8</v>
      </c>
      <c r="HO6" s="44">
        <f t="shared" si="7"/>
        <v>0</v>
      </c>
      <c r="HP6" s="2"/>
      <c r="HQ6" s="73"/>
      <c r="HR6" s="73"/>
      <c r="HS6" s="73"/>
      <c r="HT6" s="73"/>
      <c r="HU6" s="73"/>
      <c r="HV6" s="73"/>
      <c r="HW6" s="73"/>
      <c r="IU6" s="44">
        <f t="shared" si="8"/>
        <v>0</v>
      </c>
      <c r="KA6" s="44">
        <f t="shared" si="9"/>
        <v>0</v>
      </c>
      <c r="LF6" s="44">
        <f t="shared" si="10"/>
        <v>0</v>
      </c>
      <c r="ML6" s="44">
        <f t="shared" si="11"/>
        <v>0</v>
      </c>
    </row>
    <row r="7" spans="1:350" x14ac:dyDescent="0.35">
      <c r="A7" s="2">
        <f t="shared" ref="A7:A36" si="12">+A6+1</f>
        <v>4</v>
      </c>
      <c r="B7" t="s">
        <v>574</v>
      </c>
      <c r="F7" s="3">
        <f t="shared" si="0"/>
        <v>0</v>
      </c>
      <c r="G7" s="2"/>
      <c r="U7" s="2"/>
      <c r="AL7" s="44">
        <f t="shared" si="4"/>
        <v>0</v>
      </c>
      <c r="AM7" s="2"/>
      <c r="AN7" s="2" t="s">
        <v>9</v>
      </c>
      <c r="AP7" s="2">
        <v>10</v>
      </c>
      <c r="AQ7" s="2"/>
      <c r="AR7" s="2"/>
      <c r="AS7" s="2"/>
      <c r="AV7">
        <v>15</v>
      </c>
      <c r="AW7" s="58">
        <v>5</v>
      </c>
      <c r="AX7" s="2"/>
      <c r="AY7" s="2"/>
      <c r="BA7" s="2"/>
      <c r="BD7" s="2"/>
      <c r="BE7" s="2"/>
      <c r="BF7" s="2"/>
      <c r="BG7" s="2"/>
      <c r="BH7" s="2"/>
      <c r="BK7" s="2"/>
      <c r="BL7" s="2"/>
      <c r="BM7" s="2"/>
      <c r="CK7" s="44">
        <f t="shared" si="1"/>
        <v>0</v>
      </c>
      <c r="CL7" s="2" t="s">
        <v>236</v>
      </c>
      <c r="CM7" s="2" t="s">
        <v>236</v>
      </c>
      <c r="CN7" s="2" t="s">
        <v>118</v>
      </c>
      <c r="DA7" s="2" t="s">
        <v>53</v>
      </c>
      <c r="DQ7" s="44">
        <f t="shared" si="2"/>
        <v>1</v>
      </c>
      <c r="DR7" s="2"/>
      <c r="FC7" s="44">
        <f t="shared" si="5"/>
        <v>0</v>
      </c>
      <c r="FD7" s="2"/>
      <c r="FE7" s="73"/>
      <c r="FF7" s="73"/>
      <c r="FG7" s="73"/>
      <c r="FH7" s="73"/>
      <c r="FI7" s="73"/>
      <c r="FJ7" s="73"/>
      <c r="FK7" s="73">
        <v>7</v>
      </c>
      <c r="FL7" s="2" t="s">
        <v>53</v>
      </c>
      <c r="GI7" s="44">
        <f t="shared" si="6"/>
        <v>1</v>
      </c>
      <c r="GJ7" s="2"/>
      <c r="GK7" s="73"/>
      <c r="GL7" s="73"/>
      <c r="GM7" s="73"/>
      <c r="GN7" s="73"/>
      <c r="GO7" s="73"/>
      <c r="GP7" s="73"/>
      <c r="GQ7" s="73">
        <v>7</v>
      </c>
      <c r="GR7" s="2" t="s">
        <v>53</v>
      </c>
      <c r="HO7" s="44">
        <f t="shared" si="7"/>
        <v>1</v>
      </c>
      <c r="HP7" s="2"/>
      <c r="HQ7" s="73"/>
      <c r="HR7" s="73"/>
      <c r="HS7" s="73"/>
      <c r="HT7" s="73"/>
      <c r="HU7" s="73"/>
      <c r="HV7" s="73"/>
      <c r="HW7" s="73"/>
      <c r="IU7" s="44">
        <f t="shared" si="8"/>
        <v>0</v>
      </c>
      <c r="KA7" s="44">
        <f t="shared" si="9"/>
        <v>0</v>
      </c>
      <c r="LF7" s="44">
        <f t="shared" si="10"/>
        <v>0</v>
      </c>
      <c r="ML7" s="44">
        <f t="shared" si="11"/>
        <v>0</v>
      </c>
    </row>
    <row r="8" spans="1:350" x14ac:dyDescent="0.35">
      <c r="A8" s="2">
        <f t="shared" si="12"/>
        <v>5</v>
      </c>
      <c r="B8" t="s">
        <v>3</v>
      </c>
      <c r="F8" s="3">
        <f>COUNTIF(C8:E8,"p")</f>
        <v>0</v>
      </c>
      <c r="G8" s="2"/>
      <c r="U8" s="2"/>
      <c r="AL8" s="44">
        <f t="shared" si="4"/>
        <v>0</v>
      </c>
      <c r="AM8" s="2"/>
      <c r="AN8" s="2" t="s">
        <v>9</v>
      </c>
      <c r="AO8" t="s">
        <v>53</v>
      </c>
      <c r="AP8" s="2">
        <v>10</v>
      </c>
      <c r="AQ8" s="2"/>
      <c r="AR8" s="2"/>
      <c r="AS8" s="2"/>
      <c r="AV8">
        <v>15</v>
      </c>
      <c r="AW8" s="2">
        <v>3</v>
      </c>
      <c r="AX8" s="2"/>
      <c r="AY8" s="2"/>
      <c r="BA8" s="2"/>
      <c r="BD8" s="2"/>
      <c r="BE8" s="2"/>
      <c r="BF8" s="2"/>
      <c r="BG8" s="2"/>
      <c r="BH8" s="2"/>
      <c r="BK8" s="2"/>
      <c r="BL8" s="2"/>
      <c r="BM8" s="2"/>
      <c r="CK8" s="44">
        <f t="shared" si="1"/>
        <v>1</v>
      </c>
      <c r="CL8" s="2" t="s">
        <v>236</v>
      </c>
      <c r="CM8" s="2" t="s">
        <v>236</v>
      </c>
      <c r="CN8" s="2" t="s">
        <v>118</v>
      </c>
      <c r="DA8" s="2" t="s">
        <v>53</v>
      </c>
      <c r="DQ8" s="44">
        <f t="shared" si="2"/>
        <v>1</v>
      </c>
      <c r="DR8" s="2"/>
      <c r="EC8" s="2" t="s">
        <v>53</v>
      </c>
      <c r="FC8" s="44">
        <f t="shared" si="5"/>
        <v>1</v>
      </c>
      <c r="FD8" s="2"/>
      <c r="FE8" s="73"/>
      <c r="FF8" s="73"/>
      <c r="FG8" s="73"/>
      <c r="FH8" s="73"/>
      <c r="FI8" s="73"/>
      <c r="FJ8" s="73"/>
      <c r="FK8" s="73" t="s">
        <v>53</v>
      </c>
      <c r="GI8" s="44">
        <f t="shared" si="6"/>
        <v>1</v>
      </c>
      <c r="GJ8" s="2"/>
      <c r="GK8" s="73"/>
      <c r="GL8" s="73"/>
      <c r="GM8" s="73"/>
      <c r="GN8" s="73"/>
      <c r="GO8" s="73"/>
      <c r="GP8" s="73"/>
      <c r="GQ8" s="73" t="s">
        <v>53</v>
      </c>
      <c r="HO8" s="44">
        <f t="shared" si="7"/>
        <v>1</v>
      </c>
      <c r="HP8" s="2"/>
      <c r="HQ8" s="73"/>
      <c r="HR8" s="73"/>
      <c r="HS8" s="73"/>
      <c r="HT8" s="73"/>
      <c r="HU8" s="73"/>
      <c r="HV8" s="73"/>
      <c r="HW8" s="73"/>
      <c r="IB8" s="2" t="s">
        <v>386</v>
      </c>
      <c r="IU8" s="44">
        <f t="shared" si="8"/>
        <v>0</v>
      </c>
      <c r="KA8" s="44">
        <f t="shared" si="9"/>
        <v>0</v>
      </c>
      <c r="LF8" s="44">
        <f t="shared" si="10"/>
        <v>0</v>
      </c>
      <c r="ML8" s="44">
        <f t="shared" si="11"/>
        <v>0</v>
      </c>
    </row>
    <row r="9" spans="1:350" x14ac:dyDescent="0.35">
      <c r="A9" s="2">
        <f t="shared" si="12"/>
        <v>6</v>
      </c>
      <c r="B9" t="s">
        <v>553</v>
      </c>
      <c r="F9" s="3">
        <f t="shared" si="0"/>
        <v>0</v>
      </c>
      <c r="G9" s="2"/>
      <c r="K9" s="2" t="s">
        <v>53</v>
      </c>
      <c r="U9" s="2" t="s">
        <v>53</v>
      </c>
      <c r="AL9" s="44">
        <f t="shared" si="4"/>
        <v>2</v>
      </c>
      <c r="AM9" s="2"/>
      <c r="AN9" s="2" t="s">
        <v>9</v>
      </c>
      <c r="AP9" s="2">
        <v>10</v>
      </c>
      <c r="AQ9" s="2"/>
      <c r="AR9" s="2"/>
      <c r="AS9" s="2"/>
      <c r="AV9">
        <v>15</v>
      </c>
      <c r="AW9" s="58">
        <v>1</v>
      </c>
      <c r="AX9" s="2"/>
      <c r="AY9" s="2"/>
      <c r="BA9" s="2"/>
      <c r="BD9" s="2"/>
      <c r="BE9" s="2"/>
      <c r="BF9" s="2"/>
      <c r="BG9" s="2"/>
      <c r="BH9" s="2"/>
      <c r="BK9" s="2"/>
      <c r="BL9" s="2"/>
      <c r="BM9" s="2"/>
      <c r="CK9" s="44">
        <f t="shared" si="1"/>
        <v>0</v>
      </c>
      <c r="CL9" s="2" t="s">
        <v>236</v>
      </c>
      <c r="CM9" s="2" t="s">
        <v>236</v>
      </c>
      <c r="CN9" s="2" t="s">
        <v>118</v>
      </c>
      <c r="DQ9" s="44">
        <f t="shared" si="2"/>
        <v>0</v>
      </c>
      <c r="DR9" s="2"/>
      <c r="FC9" s="44">
        <f t="shared" si="5"/>
        <v>0</v>
      </c>
      <c r="FD9" s="2"/>
      <c r="FE9" s="73"/>
      <c r="FF9" s="73"/>
      <c r="FG9" s="73"/>
      <c r="FH9" s="73"/>
      <c r="FI9" s="73"/>
      <c r="FJ9" s="73"/>
      <c r="FK9" s="73">
        <v>9</v>
      </c>
      <c r="GI9" s="44">
        <f t="shared" si="6"/>
        <v>0</v>
      </c>
      <c r="GJ9" s="2"/>
      <c r="GK9" s="73"/>
      <c r="GL9" s="73"/>
      <c r="GM9" s="73"/>
      <c r="GN9" s="73"/>
      <c r="GO9" s="73"/>
      <c r="GP9" s="73"/>
      <c r="GQ9" s="73">
        <v>9</v>
      </c>
      <c r="HO9" s="44">
        <f t="shared" si="7"/>
        <v>0</v>
      </c>
      <c r="HP9" s="2"/>
      <c r="HQ9" s="73"/>
      <c r="HR9" s="73"/>
      <c r="HS9" s="73"/>
      <c r="HT9" s="73"/>
      <c r="HU9" s="73"/>
      <c r="HV9" s="73"/>
      <c r="HW9" s="73"/>
      <c r="IU9" s="44">
        <f t="shared" si="8"/>
        <v>0</v>
      </c>
      <c r="KA9" s="44">
        <f t="shared" si="9"/>
        <v>0</v>
      </c>
      <c r="LF9" s="44">
        <f t="shared" si="10"/>
        <v>0</v>
      </c>
      <c r="ML9" s="44">
        <f t="shared" si="11"/>
        <v>0</v>
      </c>
    </row>
    <row r="10" spans="1:350" s="49" customFormat="1" x14ac:dyDescent="0.35">
      <c r="A10" s="73">
        <f t="shared" si="12"/>
        <v>7</v>
      </c>
      <c r="B10" s="49" t="s">
        <v>5</v>
      </c>
      <c r="C10" s="73"/>
      <c r="D10" s="73"/>
      <c r="E10" s="73"/>
      <c r="F10" s="3">
        <f t="shared" si="0"/>
        <v>0</v>
      </c>
      <c r="G10" s="73"/>
      <c r="J10" s="73"/>
      <c r="K10" s="73"/>
      <c r="L10" s="73"/>
      <c r="Q10" s="73"/>
      <c r="R10" s="73"/>
      <c r="S10" s="73"/>
      <c r="T10" s="73"/>
      <c r="U10" s="73"/>
      <c r="X10" s="73"/>
      <c r="Y10" s="73"/>
      <c r="Z10" s="73"/>
      <c r="AA10" s="73"/>
      <c r="AB10" s="73"/>
      <c r="AC10" s="73"/>
      <c r="AD10" s="73"/>
      <c r="AE10" s="73"/>
      <c r="AF10" s="73"/>
      <c r="AG10" s="73"/>
      <c r="AH10" s="73"/>
      <c r="AI10" s="73"/>
      <c r="AJ10" s="73"/>
      <c r="AK10" s="73"/>
      <c r="AL10" s="107">
        <f t="shared" si="4"/>
        <v>0</v>
      </c>
      <c r="AM10" s="73"/>
      <c r="AN10" s="73" t="s">
        <v>53</v>
      </c>
      <c r="AO10" s="49" t="s">
        <v>53</v>
      </c>
      <c r="AP10" s="73">
        <v>10</v>
      </c>
      <c r="AQ10" s="73"/>
      <c r="AR10" s="73"/>
      <c r="AS10" s="73"/>
      <c r="AW10" s="73">
        <v>1</v>
      </c>
      <c r="AX10" s="73"/>
      <c r="AY10" s="73"/>
      <c r="BA10" s="73"/>
      <c r="BD10" s="73"/>
      <c r="BE10" s="73"/>
      <c r="BF10" s="73"/>
      <c r="BG10" s="73"/>
      <c r="BH10" s="73"/>
      <c r="BI10" s="73"/>
      <c r="BK10" s="73"/>
      <c r="BL10" s="73"/>
      <c r="BM10" s="73"/>
      <c r="CK10" s="107">
        <f t="shared" si="1"/>
        <v>2</v>
      </c>
      <c r="CL10" s="73" t="s">
        <v>236</v>
      </c>
      <c r="CM10" s="73" t="s">
        <v>236</v>
      </c>
      <c r="CN10" s="73" t="s">
        <v>118</v>
      </c>
      <c r="CO10" s="73"/>
      <c r="CP10" s="73"/>
      <c r="CQ10" s="73" t="s">
        <v>53</v>
      </c>
      <c r="CR10" s="73" t="s">
        <v>53</v>
      </c>
      <c r="CS10" s="73"/>
      <c r="CT10" s="73"/>
      <c r="CU10" s="73"/>
      <c r="CV10" s="73"/>
      <c r="CW10" s="73"/>
      <c r="CX10" s="73" t="s">
        <v>53</v>
      </c>
      <c r="CY10" s="73" t="s">
        <v>53</v>
      </c>
      <c r="CZ10" s="73" t="s">
        <v>53</v>
      </c>
      <c r="DA10" s="73" t="s">
        <v>53</v>
      </c>
      <c r="DB10" s="73" t="s">
        <v>53</v>
      </c>
      <c r="DC10" s="73"/>
      <c r="DD10" s="73"/>
      <c r="DE10" s="73" t="s">
        <v>53</v>
      </c>
      <c r="DF10" s="73" t="s">
        <v>53</v>
      </c>
      <c r="DG10" s="73" t="s">
        <v>53</v>
      </c>
      <c r="DH10" s="73" t="s">
        <v>53</v>
      </c>
      <c r="DI10" s="73"/>
      <c r="DJ10" s="73"/>
      <c r="DK10" s="73"/>
      <c r="DL10" s="73"/>
      <c r="DM10" s="73"/>
      <c r="DN10" s="73" t="s">
        <v>53</v>
      </c>
      <c r="DO10" s="73"/>
      <c r="DP10" s="73"/>
      <c r="DQ10" s="107">
        <f t="shared" si="2"/>
        <v>12</v>
      </c>
      <c r="DR10" s="73"/>
      <c r="DS10" s="73"/>
      <c r="DT10" s="73"/>
      <c r="DU10" s="73" t="s">
        <v>53</v>
      </c>
      <c r="DV10" s="73" t="s">
        <v>53</v>
      </c>
      <c r="DW10" s="73"/>
      <c r="DX10" s="73"/>
      <c r="DY10" s="73"/>
      <c r="DZ10" s="73"/>
      <c r="EA10" s="73"/>
      <c r="EB10" s="73" t="s">
        <v>254</v>
      </c>
      <c r="EC10" s="73" t="s">
        <v>53</v>
      </c>
      <c r="ED10" s="73"/>
      <c r="EE10" s="73"/>
      <c r="EF10" s="73"/>
      <c r="EG10" s="73"/>
      <c r="EH10" s="73"/>
      <c r="EI10" s="73"/>
      <c r="EJ10" s="73"/>
      <c r="EK10" s="73"/>
      <c r="EL10" s="73"/>
      <c r="EM10" s="73"/>
      <c r="EN10" s="73"/>
      <c r="EO10" s="73"/>
      <c r="EP10" s="73"/>
      <c r="EQ10" s="73"/>
      <c r="ER10" s="73"/>
      <c r="ES10" s="73"/>
      <c r="ET10" s="73"/>
      <c r="EU10" s="73"/>
      <c r="EV10" s="73"/>
      <c r="EW10" s="73"/>
      <c r="EX10" s="73"/>
      <c r="EY10" s="73"/>
      <c r="EZ10" s="73"/>
      <c r="FA10" s="73"/>
      <c r="FB10" s="73"/>
      <c r="FC10" s="107">
        <f t="shared" si="5"/>
        <v>3</v>
      </c>
      <c r="FD10" s="73"/>
      <c r="FE10" s="73"/>
      <c r="FF10" s="73"/>
      <c r="FG10" s="73"/>
      <c r="FH10" s="73"/>
      <c r="FI10" s="73"/>
      <c r="FJ10" s="73"/>
      <c r="FK10" s="73"/>
      <c r="FL10" s="73"/>
      <c r="FM10" s="73"/>
      <c r="FN10" s="73"/>
      <c r="FO10" s="73"/>
      <c r="FP10" s="73"/>
      <c r="FQ10" s="73"/>
      <c r="FR10" s="73"/>
      <c r="FS10" s="73"/>
      <c r="FT10" s="73"/>
      <c r="FU10" s="73"/>
      <c r="FV10" s="73"/>
      <c r="FW10" s="73"/>
      <c r="FX10" s="73"/>
      <c r="FY10" s="73"/>
      <c r="FZ10" s="73"/>
      <c r="GA10" s="73"/>
      <c r="GB10" s="73"/>
      <c r="GC10" s="73"/>
      <c r="GD10" s="73"/>
      <c r="GE10" s="73"/>
      <c r="GF10" s="73"/>
      <c r="GG10" s="73"/>
      <c r="GH10" s="73" t="s">
        <v>53</v>
      </c>
      <c r="GI10" s="107">
        <f t="shared" si="6"/>
        <v>1</v>
      </c>
      <c r="GJ10" s="73"/>
      <c r="GK10" s="73"/>
      <c r="GL10" s="73"/>
      <c r="GM10" s="73"/>
      <c r="GN10" s="73"/>
      <c r="GO10" s="73"/>
      <c r="GP10" s="73"/>
      <c r="GQ10" s="73"/>
      <c r="GR10" s="73"/>
      <c r="GS10" s="73"/>
      <c r="GT10" s="73"/>
      <c r="GU10" s="73"/>
      <c r="GV10" s="73"/>
      <c r="GW10" s="73"/>
      <c r="GX10" s="73"/>
      <c r="GY10" s="73"/>
      <c r="GZ10" s="73"/>
      <c r="HA10" s="73"/>
      <c r="HB10" s="73"/>
      <c r="HC10" s="73"/>
      <c r="HD10" s="73"/>
      <c r="HE10" s="73"/>
      <c r="HF10" s="73"/>
      <c r="HG10" s="73"/>
      <c r="HH10" s="73"/>
      <c r="HI10" s="73"/>
      <c r="HJ10" s="73"/>
      <c r="HK10" s="73"/>
      <c r="HL10" s="73"/>
      <c r="HM10" s="73"/>
      <c r="HN10" s="73" t="s">
        <v>53</v>
      </c>
      <c r="HO10" s="107">
        <f t="shared" si="7"/>
        <v>1</v>
      </c>
      <c r="HP10" s="73"/>
      <c r="HQ10" s="73" t="s">
        <v>53</v>
      </c>
      <c r="HR10" s="73"/>
      <c r="HS10" s="73"/>
      <c r="HT10" s="73"/>
      <c r="HU10" s="73"/>
      <c r="HV10" s="73"/>
      <c r="HW10" s="73"/>
      <c r="HX10" s="73"/>
      <c r="HY10" s="73"/>
      <c r="HZ10" s="73"/>
      <c r="IA10" s="73" t="s">
        <v>53</v>
      </c>
      <c r="IB10" s="73" t="s">
        <v>386</v>
      </c>
      <c r="IC10" s="73"/>
      <c r="ID10" s="73"/>
      <c r="IE10" s="73"/>
      <c r="IF10" s="73"/>
      <c r="IG10" s="73"/>
      <c r="IH10" s="73"/>
      <c r="II10" s="73"/>
      <c r="IJ10" s="73" t="s">
        <v>53</v>
      </c>
      <c r="IK10" s="73"/>
      <c r="IL10" s="73"/>
      <c r="IM10" s="73"/>
      <c r="IN10" s="73"/>
      <c r="IO10" s="73" t="s">
        <v>53</v>
      </c>
      <c r="IP10" s="73" t="s">
        <v>53</v>
      </c>
      <c r="IQ10" s="73"/>
      <c r="IR10" s="73"/>
      <c r="IS10" s="73"/>
      <c r="IT10" s="73"/>
      <c r="IU10" s="107">
        <f t="shared" si="8"/>
        <v>5</v>
      </c>
      <c r="IV10" s="73"/>
      <c r="IW10" s="73"/>
      <c r="IX10" s="73"/>
      <c r="IY10" s="73" t="s">
        <v>53</v>
      </c>
      <c r="IZ10" s="73" t="s">
        <v>53</v>
      </c>
      <c r="JA10" s="73"/>
      <c r="JB10" s="73" t="s">
        <v>53</v>
      </c>
      <c r="JC10" s="73"/>
      <c r="JD10" s="73"/>
      <c r="JE10" s="73"/>
      <c r="JF10" s="73" t="s">
        <v>53</v>
      </c>
      <c r="JG10" s="73"/>
      <c r="JH10" s="73" t="s">
        <v>53</v>
      </c>
      <c r="JI10" s="73"/>
      <c r="JJ10" s="73"/>
      <c r="JK10" s="73"/>
      <c r="JL10" s="73"/>
      <c r="JM10" s="73"/>
      <c r="JN10" s="73"/>
      <c r="JO10" s="73"/>
      <c r="JP10" s="73"/>
      <c r="JQ10" s="73"/>
      <c r="JR10" s="73"/>
      <c r="JS10" s="73"/>
      <c r="JT10" s="73"/>
      <c r="JU10" s="73" t="s">
        <v>53</v>
      </c>
      <c r="JV10" s="73"/>
      <c r="JW10" s="73"/>
      <c r="JX10" s="73"/>
      <c r="JY10" s="73"/>
      <c r="JZ10" s="73"/>
      <c r="KA10" s="107">
        <f t="shared" si="9"/>
        <v>6</v>
      </c>
      <c r="KB10" s="73" t="s">
        <v>53</v>
      </c>
      <c r="KC10" s="73"/>
      <c r="KD10" s="73" t="s">
        <v>53</v>
      </c>
      <c r="KE10" s="73"/>
      <c r="KF10" s="73"/>
      <c r="KG10" s="73"/>
      <c r="KH10" s="73"/>
      <c r="KI10" s="73"/>
      <c r="KJ10" s="73"/>
      <c r="KK10" s="73"/>
      <c r="KL10" s="73"/>
      <c r="KM10" s="73"/>
      <c r="KN10" s="73"/>
      <c r="KO10" s="73"/>
      <c r="KP10" s="73"/>
      <c r="KQ10" s="73"/>
      <c r="KR10" s="73"/>
      <c r="KS10" s="73"/>
      <c r="KT10" s="73"/>
      <c r="KU10" s="73"/>
      <c r="KV10" s="73"/>
      <c r="KW10" s="73"/>
      <c r="KX10" s="73"/>
      <c r="KY10" s="73" t="s">
        <v>233</v>
      </c>
      <c r="KZ10" s="73" t="s">
        <v>53</v>
      </c>
      <c r="LA10" s="73"/>
      <c r="LB10" s="73"/>
      <c r="LC10" s="73"/>
      <c r="LD10" s="73"/>
      <c r="LE10" s="73"/>
      <c r="LF10" s="44">
        <f t="shared" si="10"/>
        <v>4</v>
      </c>
      <c r="LG10" s="73"/>
      <c r="LH10" s="73"/>
      <c r="LI10" s="73"/>
      <c r="LJ10" s="73"/>
      <c r="LK10" s="73"/>
      <c r="LL10" s="73"/>
      <c r="LM10" s="73"/>
      <c r="LN10" s="73"/>
      <c r="LO10" s="73"/>
      <c r="LP10" s="73"/>
      <c r="LQ10" s="73"/>
      <c r="LR10" s="73"/>
      <c r="LS10" s="73"/>
      <c r="LT10" s="73"/>
      <c r="LU10" s="73"/>
      <c r="LV10" s="73"/>
      <c r="LW10" s="73"/>
      <c r="LX10" s="73"/>
      <c r="LY10" s="73"/>
      <c r="LZ10" s="73"/>
      <c r="MA10" s="73"/>
      <c r="MB10" s="73"/>
      <c r="MC10" s="73"/>
      <c r="MD10" s="73"/>
      <c r="ME10" s="73"/>
      <c r="MF10" s="73"/>
      <c r="MG10" s="73"/>
      <c r="MH10" s="73"/>
      <c r="MI10" s="73"/>
      <c r="MJ10" s="73"/>
      <c r="MK10" s="73"/>
      <c r="ML10" s="44">
        <f t="shared" si="11"/>
        <v>0</v>
      </c>
    </row>
    <row r="11" spans="1:350" x14ac:dyDescent="0.35">
      <c r="A11" s="2">
        <f t="shared" si="12"/>
        <v>8</v>
      </c>
      <c r="B11" s="4" t="s">
        <v>562</v>
      </c>
      <c r="F11" s="3">
        <f>COUNTIF(C11:E11,"p")</f>
        <v>0</v>
      </c>
      <c r="G11" s="2"/>
      <c r="U11" s="2"/>
      <c r="AL11" s="44">
        <f t="shared" si="4"/>
        <v>0</v>
      </c>
      <c r="AM11" s="2"/>
      <c r="AN11" s="2" t="s">
        <v>9</v>
      </c>
      <c r="AP11" s="2">
        <v>10</v>
      </c>
      <c r="AQ11" s="2"/>
      <c r="AR11" s="2"/>
      <c r="AS11" s="2"/>
      <c r="AV11">
        <v>15</v>
      </c>
      <c r="AW11" s="2">
        <v>2</v>
      </c>
      <c r="AX11" s="2"/>
      <c r="AY11" s="2"/>
      <c r="BA11" s="2"/>
      <c r="BD11" s="2"/>
      <c r="BE11" s="2"/>
      <c r="BF11" s="2"/>
      <c r="BG11" s="2"/>
      <c r="BH11" s="2"/>
      <c r="BK11" s="2"/>
      <c r="BL11" s="2"/>
      <c r="BM11" s="2"/>
      <c r="CK11" s="44">
        <f t="shared" si="1"/>
        <v>0</v>
      </c>
      <c r="CL11" s="2" t="s">
        <v>236</v>
      </c>
      <c r="CM11" s="2" t="s">
        <v>236</v>
      </c>
      <c r="CN11" s="2" t="s">
        <v>118</v>
      </c>
      <c r="DE11" s="2" t="s">
        <v>53</v>
      </c>
      <c r="DQ11" s="44">
        <f t="shared" si="2"/>
        <v>1</v>
      </c>
      <c r="DR11" s="2"/>
      <c r="FC11" s="44">
        <f t="shared" si="5"/>
        <v>0</v>
      </c>
      <c r="FD11" s="2"/>
      <c r="FE11" s="73"/>
      <c r="FF11" s="73"/>
      <c r="FG11" s="73"/>
      <c r="FH11" s="73"/>
      <c r="FI11" s="73"/>
      <c r="FJ11" s="73"/>
      <c r="FK11" s="73">
        <v>8</v>
      </c>
      <c r="GI11" s="44">
        <f t="shared" si="6"/>
        <v>0</v>
      </c>
      <c r="GJ11" s="2"/>
      <c r="GK11" s="73"/>
      <c r="GL11" s="73"/>
      <c r="GM11" s="73"/>
      <c r="GN11" s="73"/>
      <c r="GO11" s="73"/>
      <c r="GP11" s="73"/>
      <c r="GQ11" s="73">
        <v>8</v>
      </c>
      <c r="HO11" s="44">
        <f t="shared" si="7"/>
        <v>0</v>
      </c>
      <c r="HP11" s="2"/>
      <c r="HQ11" s="73"/>
      <c r="HR11" s="73"/>
      <c r="HS11" s="73"/>
      <c r="HT11" s="73"/>
      <c r="HU11" s="73"/>
      <c r="HV11" s="73"/>
      <c r="HW11" s="73"/>
      <c r="IU11" s="44">
        <f t="shared" si="8"/>
        <v>0</v>
      </c>
      <c r="KA11" s="44">
        <f t="shared" si="9"/>
        <v>0</v>
      </c>
      <c r="LF11" s="44">
        <f t="shared" si="10"/>
        <v>0</v>
      </c>
      <c r="ML11" s="44">
        <f t="shared" si="11"/>
        <v>0</v>
      </c>
    </row>
    <row r="12" spans="1:350" s="15" customFormat="1" ht="15" thickBot="1" x14ac:dyDescent="0.4">
      <c r="A12" s="14">
        <f t="shared" si="12"/>
        <v>9</v>
      </c>
      <c r="B12" s="15" t="s">
        <v>558</v>
      </c>
      <c r="C12" s="14"/>
      <c r="D12" s="14"/>
      <c r="E12" s="14"/>
      <c r="F12" s="16">
        <f t="shared" si="0"/>
        <v>0</v>
      </c>
      <c r="G12" s="14"/>
      <c r="J12" s="14"/>
      <c r="K12" s="14"/>
      <c r="L12" s="14"/>
      <c r="Q12" s="14"/>
      <c r="R12" s="14"/>
      <c r="S12" s="14"/>
      <c r="T12" s="14"/>
      <c r="U12" s="14"/>
      <c r="X12" s="14"/>
      <c r="Y12" s="14"/>
      <c r="Z12" s="14"/>
      <c r="AA12" s="14"/>
      <c r="AB12" s="14"/>
      <c r="AC12" s="14"/>
      <c r="AD12" s="14"/>
      <c r="AE12" s="14"/>
      <c r="AF12" s="14"/>
      <c r="AG12" s="14"/>
      <c r="AH12" s="14"/>
      <c r="AI12" s="14"/>
      <c r="AJ12" s="14"/>
      <c r="AK12" s="14"/>
      <c r="AL12" s="45">
        <f t="shared" si="4"/>
        <v>0</v>
      </c>
      <c r="AM12" s="14"/>
      <c r="AN12" s="14" t="s">
        <v>9</v>
      </c>
      <c r="AP12" s="14">
        <v>10</v>
      </c>
      <c r="AQ12" s="14"/>
      <c r="AR12" s="14"/>
      <c r="AS12" s="14"/>
      <c r="AV12" s="15">
        <v>15</v>
      </c>
      <c r="AW12" s="22">
        <v>4</v>
      </c>
      <c r="AX12" s="14"/>
      <c r="AY12" s="14"/>
      <c r="BA12" s="14"/>
      <c r="BD12" s="14"/>
      <c r="BE12" s="14"/>
      <c r="BF12" s="14"/>
      <c r="BG12" s="14"/>
      <c r="BH12" s="14"/>
      <c r="BI12" s="14"/>
      <c r="BK12" s="14"/>
      <c r="BL12" s="14"/>
      <c r="BM12" s="14"/>
      <c r="CK12" s="45">
        <f t="shared" si="1"/>
        <v>0</v>
      </c>
      <c r="CL12" s="14" t="s">
        <v>236</v>
      </c>
      <c r="CM12" s="14" t="s">
        <v>236</v>
      </c>
      <c r="CN12" s="14" t="s">
        <v>118</v>
      </c>
      <c r="CO12" s="14"/>
      <c r="CP12" s="14"/>
      <c r="CQ12" s="14"/>
      <c r="CR12" s="14"/>
      <c r="CS12" s="14"/>
      <c r="CT12" s="14"/>
      <c r="CU12" s="14"/>
      <c r="CV12" s="14"/>
      <c r="CW12" s="14"/>
      <c r="CX12" s="14"/>
      <c r="CY12" s="14"/>
      <c r="CZ12" s="14"/>
      <c r="DA12" s="14"/>
      <c r="DB12" s="14"/>
      <c r="DC12" s="14"/>
      <c r="DD12" s="14"/>
      <c r="DE12" s="14"/>
      <c r="DF12" s="14" t="s">
        <v>54</v>
      </c>
      <c r="DG12" s="14" t="s">
        <v>54</v>
      </c>
      <c r="DH12" s="14" t="s">
        <v>54</v>
      </c>
      <c r="DI12" s="14"/>
      <c r="DJ12" s="14"/>
      <c r="DK12" s="14"/>
      <c r="DL12" s="14"/>
      <c r="DM12" s="14"/>
      <c r="DN12" s="14"/>
      <c r="DO12" s="14"/>
      <c r="DP12" s="14"/>
      <c r="DQ12" s="45">
        <f t="shared" si="2"/>
        <v>0</v>
      </c>
      <c r="DR12" s="14"/>
      <c r="DS12" s="14"/>
      <c r="DT12" s="14"/>
      <c r="DU12" s="14"/>
      <c r="DV12" s="14"/>
      <c r="DW12" s="14"/>
      <c r="DX12" s="14"/>
      <c r="DY12" s="14"/>
      <c r="DZ12" s="14"/>
      <c r="EA12" s="14"/>
      <c r="EB12" s="14"/>
      <c r="EC12" s="14" t="s">
        <v>53</v>
      </c>
      <c r="ED12" s="14"/>
      <c r="EE12" s="14"/>
      <c r="EF12" s="14"/>
      <c r="EG12" s="14"/>
      <c r="EH12" s="14"/>
      <c r="EI12" s="14"/>
      <c r="EJ12" s="14"/>
      <c r="EK12" s="14"/>
      <c r="EL12" s="14"/>
      <c r="EM12" s="14"/>
      <c r="EN12" s="14"/>
      <c r="EO12" s="14"/>
      <c r="EP12" s="14"/>
      <c r="EQ12" s="14"/>
      <c r="ER12" s="14"/>
      <c r="ES12" s="14"/>
      <c r="ET12" s="14"/>
      <c r="EU12" s="14"/>
      <c r="EV12" s="14"/>
      <c r="EW12" s="14"/>
      <c r="EX12" s="14"/>
      <c r="EY12" s="14"/>
      <c r="EZ12" s="14"/>
      <c r="FA12" s="14"/>
      <c r="FB12" s="14"/>
      <c r="FC12" s="45">
        <f t="shared" si="5"/>
        <v>1</v>
      </c>
      <c r="FD12" s="14"/>
      <c r="FE12" s="75"/>
      <c r="FF12" s="75"/>
      <c r="FG12" s="75"/>
      <c r="FH12" s="75"/>
      <c r="FI12" s="75"/>
      <c r="FJ12" s="75"/>
      <c r="FK12" s="75">
        <v>9</v>
      </c>
      <c r="FL12" s="14"/>
      <c r="FM12" s="14"/>
      <c r="FN12" s="14"/>
      <c r="FO12" s="14"/>
      <c r="FP12" s="14"/>
      <c r="FQ12" s="14"/>
      <c r="FR12" s="14"/>
      <c r="FS12" s="14"/>
      <c r="FT12" s="14"/>
      <c r="FU12" s="14"/>
      <c r="FV12" s="14"/>
      <c r="FW12" s="14"/>
      <c r="FX12" s="14"/>
      <c r="FY12" s="14"/>
      <c r="FZ12" s="14"/>
      <c r="GA12" s="14"/>
      <c r="GB12" s="14"/>
      <c r="GC12" s="14"/>
      <c r="GD12" s="14"/>
      <c r="GE12" s="14"/>
      <c r="GF12" s="14"/>
      <c r="GG12" s="14"/>
      <c r="GH12" s="14"/>
      <c r="GI12" s="45">
        <f t="shared" si="6"/>
        <v>0</v>
      </c>
      <c r="GJ12" s="14"/>
      <c r="GK12" s="75"/>
      <c r="GL12" s="75"/>
      <c r="GM12" s="75"/>
      <c r="GN12" s="75"/>
      <c r="GO12" s="75"/>
      <c r="GP12" s="75"/>
      <c r="GQ12" s="75">
        <v>9</v>
      </c>
      <c r="GR12" s="14"/>
      <c r="GS12" s="14"/>
      <c r="GT12" s="14"/>
      <c r="GU12" s="14"/>
      <c r="GV12" s="14"/>
      <c r="GW12" s="14"/>
      <c r="GX12" s="14"/>
      <c r="GY12" s="14"/>
      <c r="GZ12" s="14"/>
      <c r="HA12" s="14"/>
      <c r="HB12" s="14"/>
      <c r="HC12" s="14"/>
      <c r="HD12" s="14"/>
      <c r="HE12" s="14"/>
      <c r="HF12" s="14"/>
      <c r="HG12" s="14"/>
      <c r="HH12" s="14"/>
      <c r="HI12" s="14"/>
      <c r="HJ12" s="14"/>
      <c r="HK12" s="14"/>
      <c r="HL12" s="14"/>
      <c r="HM12" s="14"/>
      <c r="HN12" s="14"/>
      <c r="HO12" s="45">
        <f t="shared" si="7"/>
        <v>0</v>
      </c>
      <c r="HP12" s="14"/>
      <c r="HQ12" s="75"/>
      <c r="HR12" s="75"/>
      <c r="HS12" s="75"/>
      <c r="HT12" s="75"/>
      <c r="HU12" s="75"/>
      <c r="HV12" s="75"/>
      <c r="HW12" s="75"/>
      <c r="HX12" s="14"/>
      <c r="HY12" s="14"/>
      <c r="HZ12" s="14"/>
      <c r="IA12" s="14"/>
      <c r="IB12" s="14"/>
      <c r="IC12" s="14"/>
      <c r="ID12" s="14"/>
      <c r="IE12" s="14"/>
      <c r="IF12" s="14"/>
      <c r="IG12" s="14"/>
      <c r="IH12" s="14"/>
      <c r="II12" s="14"/>
      <c r="IJ12" s="14"/>
      <c r="IK12" s="14"/>
      <c r="IL12" s="14"/>
      <c r="IM12" s="14"/>
      <c r="IN12" s="14"/>
      <c r="IO12" s="14" t="s">
        <v>54</v>
      </c>
      <c r="IP12" s="14" t="s">
        <v>54</v>
      </c>
      <c r="IQ12" s="14"/>
      <c r="IR12" s="14"/>
      <c r="IS12" s="14"/>
      <c r="IT12" s="14"/>
      <c r="IU12" s="45">
        <f t="shared" si="8"/>
        <v>0</v>
      </c>
      <c r="IV12" s="14"/>
      <c r="IW12" s="14"/>
      <c r="IX12" s="14"/>
      <c r="IY12" s="14" t="s">
        <v>54</v>
      </c>
      <c r="IZ12" s="14"/>
      <c r="JA12" s="14" t="s">
        <v>54</v>
      </c>
      <c r="JB12" s="14"/>
      <c r="JC12" s="14"/>
      <c r="JD12" s="14"/>
      <c r="JE12" s="14"/>
      <c r="JF12" s="14"/>
      <c r="JG12" s="14"/>
      <c r="JH12" s="14" t="s">
        <v>54</v>
      </c>
      <c r="JI12" s="14"/>
      <c r="JJ12" s="14"/>
      <c r="JK12" s="14"/>
      <c r="JL12" s="14"/>
      <c r="JM12" s="14"/>
      <c r="JN12" s="14"/>
      <c r="JO12" s="14"/>
      <c r="JP12" s="14"/>
      <c r="JQ12" s="14"/>
      <c r="JR12" s="14"/>
      <c r="JS12" s="14"/>
      <c r="JT12" s="14"/>
      <c r="JU12" s="14"/>
      <c r="JV12" s="14"/>
      <c r="JW12" s="14"/>
      <c r="JX12" s="14"/>
      <c r="JY12" s="14"/>
      <c r="JZ12" s="14"/>
      <c r="KA12" s="45">
        <f t="shared" si="9"/>
        <v>0</v>
      </c>
      <c r="KB12" s="14"/>
      <c r="KC12" s="14"/>
      <c r="KD12" s="14"/>
      <c r="KE12" s="14"/>
      <c r="KF12" s="14"/>
      <c r="KG12" s="14"/>
      <c r="KH12" s="14"/>
      <c r="KI12" s="14"/>
      <c r="KJ12" s="14"/>
      <c r="KK12" s="14"/>
      <c r="KL12" s="14"/>
      <c r="KM12" s="14"/>
      <c r="KN12" s="14"/>
      <c r="KO12" s="14"/>
      <c r="KP12" s="14"/>
      <c r="KQ12" s="14"/>
      <c r="KR12" s="14"/>
      <c r="KS12" s="14"/>
      <c r="KT12" s="14"/>
      <c r="KU12" s="14"/>
      <c r="KV12" s="14"/>
      <c r="KW12" s="14"/>
      <c r="KX12" s="14"/>
      <c r="KY12" s="14"/>
      <c r="KZ12" s="14"/>
      <c r="LA12" s="14"/>
      <c r="LB12" s="14"/>
      <c r="LC12" s="14"/>
      <c r="LD12" s="14"/>
      <c r="LE12" s="14"/>
      <c r="LF12" s="45">
        <f t="shared" si="10"/>
        <v>0</v>
      </c>
      <c r="LG12" s="14"/>
      <c r="LH12" s="14"/>
      <c r="LI12" s="14"/>
      <c r="LJ12" s="14"/>
      <c r="LK12" s="14"/>
      <c r="LL12" s="14"/>
      <c r="LM12" s="14"/>
      <c r="LN12" s="14"/>
      <c r="LO12" s="14"/>
      <c r="LP12" s="14"/>
      <c r="LQ12" s="14"/>
      <c r="LR12" s="14"/>
      <c r="LS12" s="14"/>
      <c r="LT12" s="14"/>
      <c r="LU12" s="14"/>
      <c r="LV12" s="14"/>
      <c r="LW12" s="14"/>
      <c r="LX12" s="14"/>
      <c r="LY12" s="14"/>
      <c r="LZ12" s="14"/>
      <c r="MA12" s="14"/>
      <c r="MB12" s="14"/>
      <c r="MC12" s="14"/>
      <c r="MD12" s="14"/>
      <c r="ME12" s="14"/>
      <c r="MF12" s="14"/>
      <c r="MG12" s="14"/>
      <c r="MH12" s="14"/>
      <c r="MI12" s="14"/>
      <c r="MJ12" s="14"/>
      <c r="MK12" s="14"/>
      <c r="ML12" s="45">
        <f t="shared" si="11"/>
        <v>0</v>
      </c>
    </row>
    <row r="13" spans="1:350" x14ac:dyDescent="0.35">
      <c r="A13" s="2">
        <f t="shared" si="12"/>
        <v>10</v>
      </c>
      <c r="B13" t="s">
        <v>55</v>
      </c>
      <c r="F13" s="3">
        <f t="shared" si="0"/>
        <v>0</v>
      </c>
      <c r="G13" s="2"/>
      <c r="U13" s="2"/>
      <c r="AL13" s="44">
        <f t="shared" si="4"/>
        <v>0</v>
      </c>
      <c r="AM13" s="2"/>
      <c r="AN13" s="2" t="s">
        <v>9</v>
      </c>
      <c r="AP13" s="2">
        <v>10</v>
      </c>
      <c r="AQ13" s="2"/>
      <c r="AR13" s="2"/>
      <c r="AS13" s="2"/>
      <c r="AV13">
        <v>15</v>
      </c>
      <c r="AW13" s="58">
        <v>3</v>
      </c>
      <c r="AX13" s="2"/>
      <c r="AY13" s="2"/>
      <c r="BA13" s="2"/>
      <c r="BD13" s="2"/>
      <c r="BE13" s="2"/>
      <c r="BF13" s="2"/>
      <c r="BG13" s="2"/>
      <c r="BH13" s="2"/>
      <c r="BK13" s="2"/>
      <c r="BL13" s="2"/>
      <c r="BM13" s="2"/>
      <c r="CK13" s="44">
        <f t="shared" si="1"/>
        <v>0</v>
      </c>
      <c r="CL13" s="2" t="s">
        <v>236</v>
      </c>
      <c r="CM13" s="2" t="s">
        <v>236</v>
      </c>
      <c r="CN13" s="2" t="s">
        <v>118</v>
      </c>
      <c r="CX13" s="2" t="s">
        <v>53</v>
      </c>
      <c r="DF13" s="2" t="s">
        <v>54</v>
      </c>
      <c r="DG13" s="2" t="s">
        <v>54</v>
      </c>
      <c r="DH13" s="2" t="s">
        <v>54</v>
      </c>
      <c r="DQ13" s="44">
        <f t="shared" si="2"/>
        <v>1</v>
      </c>
      <c r="DR13" s="2"/>
      <c r="EB13" s="2" t="s">
        <v>53</v>
      </c>
      <c r="FC13" s="44">
        <f t="shared" si="5"/>
        <v>1</v>
      </c>
      <c r="FD13" s="2"/>
      <c r="FE13" s="73"/>
      <c r="FF13" s="73"/>
      <c r="FG13" s="73"/>
      <c r="FH13" s="73"/>
      <c r="FI13" s="73"/>
      <c r="FJ13" s="73"/>
      <c r="FK13" s="73">
        <v>9</v>
      </c>
      <c r="GH13" s="2" t="s">
        <v>53</v>
      </c>
      <c r="GI13" s="44">
        <f t="shared" si="6"/>
        <v>1</v>
      </c>
      <c r="GJ13" s="2"/>
      <c r="GK13" s="73"/>
      <c r="GL13" s="73"/>
      <c r="GM13" s="73"/>
      <c r="GN13" s="73"/>
      <c r="GO13" s="73"/>
      <c r="GP13" s="73"/>
      <c r="GQ13" s="73">
        <v>9</v>
      </c>
      <c r="HN13" s="2" t="s">
        <v>53</v>
      </c>
      <c r="HO13" s="44">
        <f t="shared" si="7"/>
        <v>1</v>
      </c>
      <c r="HP13" s="2" t="s">
        <v>53</v>
      </c>
      <c r="HQ13" s="73" t="s">
        <v>53</v>
      </c>
      <c r="HR13" s="73"/>
      <c r="HS13" s="73"/>
      <c r="HT13" s="73"/>
      <c r="HU13" s="73"/>
      <c r="HV13" s="73"/>
      <c r="HW13" s="73"/>
      <c r="IU13" s="44">
        <f t="shared" si="8"/>
        <v>2</v>
      </c>
      <c r="KA13" s="44">
        <f t="shared" si="9"/>
        <v>0</v>
      </c>
      <c r="KS13" s="2" t="s">
        <v>54</v>
      </c>
      <c r="LF13" s="44">
        <f t="shared" si="10"/>
        <v>0</v>
      </c>
      <c r="ML13" s="44">
        <f t="shared" si="11"/>
        <v>0</v>
      </c>
    </row>
    <row r="14" spans="1:350" x14ac:dyDescent="0.35">
      <c r="A14" s="2">
        <f t="shared" si="12"/>
        <v>11</v>
      </c>
      <c r="B14" t="s">
        <v>571</v>
      </c>
      <c r="F14" s="3">
        <f t="shared" si="0"/>
        <v>0</v>
      </c>
      <c r="G14" s="2"/>
      <c r="U14" s="2"/>
      <c r="AL14" s="44">
        <f t="shared" si="4"/>
        <v>0</v>
      </c>
      <c r="AM14" s="2"/>
      <c r="AN14" s="2" t="s">
        <v>9</v>
      </c>
      <c r="AP14" s="2">
        <v>10</v>
      </c>
      <c r="AQ14" s="2"/>
      <c r="AR14" s="2"/>
      <c r="AS14" s="2"/>
      <c r="AV14">
        <v>10</v>
      </c>
      <c r="AW14" s="2">
        <v>5</v>
      </c>
      <c r="AX14" s="2"/>
      <c r="AY14" s="2"/>
      <c r="BA14" s="2"/>
      <c r="BD14" s="2"/>
      <c r="BE14" s="2"/>
      <c r="BF14" s="2"/>
      <c r="BG14" s="2"/>
      <c r="BH14" s="2"/>
      <c r="BJ14" t="s">
        <v>54</v>
      </c>
      <c r="BK14" s="2"/>
      <c r="BL14" s="2"/>
      <c r="BM14" s="2"/>
      <c r="CK14" s="44">
        <f t="shared" si="1"/>
        <v>0</v>
      </c>
      <c r="CL14" s="2" t="s">
        <v>236</v>
      </c>
      <c r="CM14" s="2" t="s">
        <v>236</v>
      </c>
      <c r="CN14" s="2" t="s">
        <v>118</v>
      </c>
      <c r="DE14" s="2" t="s">
        <v>53</v>
      </c>
      <c r="DQ14" s="44">
        <f t="shared" si="2"/>
        <v>1</v>
      </c>
      <c r="DR14" s="2"/>
      <c r="EC14" s="2" t="s">
        <v>53</v>
      </c>
      <c r="FC14" s="44">
        <f t="shared" si="5"/>
        <v>1</v>
      </c>
      <c r="FD14" s="2"/>
      <c r="FE14" s="73"/>
      <c r="FF14" s="73"/>
      <c r="FG14" s="73"/>
      <c r="FH14" s="73"/>
      <c r="FI14" s="73"/>
      <c r="FJ14" s="73"/>
      <c r="FK14" s="73">
        <v>5</v>
      </c>
      <c r="GI14" s="44">
        <f t="shared" si="6"/>
        <v>0</v>
      </c>
      <c r="GJ14" s="2"/>
      <c r="GK14" s="73"/>
      <c r="GL14" s="73"/>
      <c r="GM14" s="73"/>
      <c r="GN14" s="73"/>
      <c r="GO14" s="73"/>
      <c r="GP14" s="73"/>
      <c r="GQ14" s="73">
        <v>5</v>
      </c>
      <c r="HO14" s="44">
        <f t="shared" si="7"/>
        <v>0</v>
      </c>
      <c r="HP14" s="2"/>
      <c r="HQ14" s="73"/>
      <c r="HR14" s="73"/>
      <c r="HS14" s="73"/>
      <c r="HT14" s="73"/>
      <c r="HU14" s="73"/>
      <c r="HV14" s="73"/>
      <c r="HW14" s="73"/>
      <c r="IU14" s="44">
        <f t="shared" si="8"/>
        <v>0</v>
      </c>
      <c r="KA14" s="44">
        <f t="shared" si="9"/>
        <v>0</v>
      </c>
      <c r="LF14" s="44">
        <f t="shared" si="10"/>
        <v>0</v>
      </c>
      <c r="ML14" s="44">
        <f t="shared" si="11"/>
        <v>0</v>
      </c>
    </row>
    <row r="15" spans="1:350" x14ac:dyDescent="0.35">
      <c r="A15" s="2">
        <f t="shared" si="12"/>
        <v>12</v>
      </c>
      <c r="B15" t="s">
        <v>568</v>
      </c>
      <c r="F15" s="3">
        <f t="shared" si="0"/>
        <v>0</v>
      </c>
      <c r="G15" s="2"/>
      <c r="U15" s="2"/>
      <c r="AL15" s="44">
        <f t="shared" si="4"/>
        <v>0</v>
      </c>
      <c r="AM15" s="2"/>
      <c r="AN15" s="2" t="s">
        <v>9</v>
      </c>
      <c r="AP15" s="2">
        <v>10</v>
      </c>
      <c r="AQ15" s="2"/>
      <c r="AR15" s="2"/>
      <c r="AS15" s="2"/>
      <c r="AV15">
        <v>15</v>
      </c>
      <c r="AW15" s="2">
        <v>4</v>
      </c>
      <c r="AX15" s="2"/>
      <c r="AY15" s="2"/>
      <c r="BA15" s="2"/>
      <c r="BD15" s="2"/>
      <c r="BE15" s="2"/>
      <c r="BF15" s="2"/>
      <c r="BG15" s="2"/>
      <c r="BH15" s="2"/>
      <c r="BK15" s="2"/>
      <c r="BL15" s="2"/>
      <c r="BM15" s="2"/>
      <c r="CK15" s="44">
        <f t="shared" si="1"/>
        <v>0</v>
      </c>
      <c r="CL15" s="2" t="s">
        <v>236</v>
      </c>
      <c r="CM15" s="2" t="s">
        <v>236</v>
      </c>
      <c r="CN15" s="2" t="s">
        <v>118</v>
      </c>
      <c r="CY15" s="2" t="s">
        <v>53</v>
      </c>
      <c r="DB15" s="2" t="s">
        <v>53</v>
      </c>
      <c r="DF15" s="2" t="s">
        <v>54</v>
      </c>
      <c r="DG15" s="2" t="s">
        <v>54</v>
      </c>
      <c r="DH15" s="2" t="s">
        <v>54</v>
      </c>
      <c r="DQ15" s="44">
        <f t="shared" si="2"/>
        <v>2</v>
      </c>
      <c r="DR15" s="2"/>
      <c r="EC15" s="2" t="s">
        <v>53</v>
      </c>
      <c r="FC15" s="44">
        <f t="shared" si="5"/>
        <v>1</v>
      </c>
      <c r="FD15" s="2"/>
      <c r="FE15" s="73"/>
      <c r="FF15" s="73"/>
      <c r="FG15" s="73"/>
      <c r="FH15" s="73"/>
      <c r="FI15" s="73"/>
      <c r="FJ15" s="73"/>
      <c r="FK15" s="73">
        <v>9</v>
      </c>
      <c r="FZ15" s="2" t="s">
        <v>53</v>
      </c>
      <c r="GI15" s="44">
        <f t="shared" si="6"/>
        <v>1</v>
      </c>
      <c r="GJ15" s="2"/>
      <c r="GK15" s="73"/>
      <c r="GL15" s="73"/>
      <c r="GM15" s="73"/>
      <c r="GN15" s="73"/>
      <c r="GO15" s="73"/>
      <c r="GP15" s="73"/>
      <c r="GQ15" s="73">
        <v>9</v>
      </c>
      <c r="HF15" s="2" t="s">
        <v>53</v>
      </c>
      <c r="HO15" s="44">
        <f t="shared" si="7"/>
        <v>1</v>
      </c>
      <c r="HP15" s="2"/>
      <c r="HQ15" s="73"/>
      <c r="HR15" s="73"/>
      <c r="HS15" s="73"/>
      <c r="HT15" s="73"/>
      <c r="HU15" s="73"/>
      <c r="HV15" s="73"/>
      <c r="HW15" s="73"/>
      <c r="IU15" s="44">
        <f t="shared" si="8"/>
        <v>0</v>
      </c>
      <c r="JA15" s="2" t="s">
        <v>53</v>
      </c>
      <c r="JF15" s="2" t="s">
        <v>53</v>
      </c>
      <c r="JG15" s="2" t="s">
        <v>53</v>
      </c>
      <c r="JH15" s="2" t="s">
        <v>53</v>
      </c>
      <c r="KA15" s="44">
        <f t="shared" si="9"/>
        <v>4</v>
      </c>
      <c r="LF15" s="44">
        <f t="shared" si="10"/>
        <v>0</v>
      </c>
      <c r="ML15" s="44">
        <f t="shared" si="11"/>
        <v>0</v>
      </c>
    </row>
    <row r="16" spans="1:350" x14ac:dyDescent="0.35">
      <c r="A16" s="2">
        <f t="shared" si="12"/>
        <v>13</v>
      </c>
      <c r="B16" t="s">
        <v>570</v>
      </c>
      <c r="F16" s="3">
        <f t="shared" si="0"/>
        <v>0</v>
      </c>
      <c r="G16" s="2"/>
      <c r="U16" s="2"/>
      <c r="AL16" s="44">
        <f t="shared" si="4"/>
        <v>0</v>
      </c>
      <c r="AM16" s="2"/>
      <c r="AN16" s="2" t="s">
        <v>9</v>
      </c>
      <c r="AP16" s="2">
        <v>10</v>
      </c>
      <c r="AQ16" s="2"/>
      <c r="AR16" s="2"/>
      <c r="AS16" s="2"/>
      <c r="AU16" s="4"/>
      <c r="AV16">
        <v>15</v>
      </c>
      <c r="AW16" s="2">
        <v>1</v>
      </c>
      <c r="AX16" s="2"/>
      <c r="AY16" s="2"/>
      <c r="BA16" s="2"/>
      <c r="BD16" s="2"/>
      <c r="BE16" s="2"/>
      <c r="BF16" s="2"/>
      <c r="BG16" s="2"/>
      <c r="BH16" s="2"/>
      <c r="BK16" s="2"/>
      <c r="BL16" s="2"/>
      <c r="BM16" s="2"/>
      <c r="CK16" s="44">
        <f t="shared" si="1"/>
        <v>0</v>
      </c>
      <c r="CL16" s="2" t="s">
        <v>236</v>
      </c>
      <c r="CM16" s="2" t="s">
        <v>236</v>
      </c>
      <c r="CN16" s="2" t="s">
        <v>118</v>
      </c>
      <c r="DQ16" s="44">
        <f t="shared" si="2"/>
        <v>0</v>
      </c>
      <c r="DR16" s="2"/>
      <c r="FC16" s="44">
        <f t="shared" si="5"/>
        <v>0</v>
      </c>
      <c r="FD16" s="2"/>
      <c r="FE16" s="73"/>
      <c r="FF16" s="73"/>
      <c r="FG16" s="73"/>
      <c r="FH16" s="73"/>
      <c r="FI16" s="73"/>
      <c r="FJ16" s="73"/>
      <c r="FK16" s="73">
        <v>9</v>
      </c>
      <c r="GI16" s="44">
        <f t="shared" si="6"/>
        <v>0</v>
      </c>
      <c r="GJ16" s="2"/>
      <c r="GK16" s="73"/>
      <c r="GL16" s="73"/>
      <c r="GM16" s="73"/>
      <c r="GN16" s="73"/>
      <c r="GO16" s="73"/>
      <c r="GP16" s="73"/>
      <c r="GQ16" s="73">
        <v>9</v>
      </c>
      <c r="HO16" s="44">
        <f t="shared" si="7"/>
        <v>0</v>
      </c>
      <c r="HP16" s="2"/>
      <c r="HQ16" s="73"/>
      <c r="HR16" s="73"/>
      <c r="HS16" s="73"/>
      <c r="HT16" s="73"/>
      <c r="HU16" s="73"/>
      <c r="HV16" s="73"/>
      <c r="HW16" s="73"/>
      <c r="IU16" s="44">
        <f t="shared" si="8"/>
        <v>0</v>
      </c>
      <c r="JH16" s="2" t="s">
        <v>53</v>
      </c>
      <c r="KA16" s="44">
        <f t="shared" si="9"/>
        <v>1</v>
      </c>
      <c r="LF16" s="44">
        <f t="shared" si="10"/>
        <v>0</v>
      </c>
      <c r="ML16" s="44">
        <f t="shared" si="11"/>
        <v>0</v>
      </c>
    </row>
    <row r="17" spans="1:350" x14ac:dyDescent="0.35">
      <c r="A17" s="2">
        <f t="shared" si="12"/>
        <v>14</v>
      </c>
      <c r="B17" t="s">
        <v>552</v>
      </c>
      <c r="F17" s="3">
        <f t="shared" si="0"/>
        <v>0</v>
      </c>
      <c r="G17" s="2"/>
      <c r="U17" s="2"/>
      <c r="Y17" s="2" t="s">
        <v>53</v>
      </c>
      <c r="AL17" s="44">
        <f t="shared" si="4"/>
        <v>1</v>
      </c>
      <c r="AM17" s="2"/>
      <c r="AN17" s="2" t="s">
        <v>9</v>
      </c>
      <c r="AO17" t="s">
        <v>53</v>
      </c>
      <c r="AP17" s="2">
        <v>10</v>
      </c>
      <c r="AQ17" s="2"/>
      <c r="AR17" s="2"/>
      <c r="AS17" s="2"/>
      <c r="AV17">
        <v>15</v>
      </c>
      <c r="AW17" s="2">
        <v>2</v>
      </c>
      <c r="AX17" s="2"/>
      <c r="AY17" s="2"/>
      <c r="BA17" s="2"/>
      <c r="BC17" t="s">
        <v>53</v>
      </c>
      <c r="BD17" s="2"/>
      <c r="BE17" s="2"/>
      <c r="BF17" s="2"/>
      <c r="BG17" s="2"/>
      <c r="BH17" s="2"/>
      <c r="BK17" s="2"/>
      <c r="BL17" s="2"/>
      <c r="BM17" s="2"/>
      <c r="CK17" s="44">
        <f t="shared" si="1"/>
        <v>2</v>
      </c>
      <c r="CL17" s="2" t="s">
        <v>236</v>
      </c>
      <c r="CM17" s="2" t="s">
        <v>236</v>
      </c>
      <c r="CN17" s="2" t="s">
        <v>118</v>
      </c>
      <c r="CQ17" s="2" t="s">
        <v>53</v>
      </c>
      <c r="CR17" s="2" t="s">
        <v>53</v>
      </c>
      <c r="CY17" s="2" t="s">
        <v>53</v>
      </c>
      <c r="CZ17" s="2" t="s">
        <v>53</v>
      </c>
      <c r="DA17" s="2" t="s">
        <v>53</v>
      </c>
      <c r="DQ17" s="44">
        <f t="shared" si="2"/>
        <v>5</v>
      </c>
      <c r="DR17" s="2"/>
      <c r="FC17" s="44">
        <f t="shared" si="5"/>
        <v>0</v>
      </c>
      <c r="FD17" s="2"/>
      <c r="FE17" s="73"/>
      <c r="FF17" s="73"/>
      <c r="FG17" s="73"/>
      <c r="FH17" s="73"/>
      <c r="FI17" s="73"/>
      <c r="FJ17" s="73"/>
      <c r="FK17" s="73">
        <v>8</v>
      </c>
      <c r="FL17" s="2" t="s">
        <v>53</v>
      </c>
      <c r="FZ17" s="2" t="s">
        <v>53</v>
      </c>
      <c r="GI17" s="44">
        <f t="shared" si="6"/>
        <v>2</v>
      </c>
      <c r="GJ17" s="2"/>
      <c r="GK17" s="73"/>
      <c r="GL17" s="73"/>
      <c r="GM17" s="73"/>
      <c r="GN17" s="73"/>
      <c r="GO17" s="73"/>
      <c r="GP17" s="73"/>
      <c r="GQ17" s="73">
        <v>8</v>
      </c>
      <c r="GR17" s="2" t="s">
        <v>53</v>
      </c>
      <c r="HF17" s="2" t="s">
        <v>53</v>
      </c>
      <c r="HO17" s="44">
        <f t="shared" si="7"/>
        <v>2</v>
      </c>
      <c r="HP17" s="2"/>
      <c r="HQ17" s="73"/>
      <c r="HR17" s="73"/>
      <c r="HS17" s="73"/>
      <c r="HT17" s="73" t="s">
        <v>373</v>
      </c>
      <c r="HU17" s="73"/>
      <c r="HV17" s="73" t="s">
        <v>53</v>
      </c>
      <c r="HW17" s="73" t="s">
        <v>53</v>
      </c>
      <c r="IP17" s="2" t="s">
        <v>53</v>
      </c>
      <c r="IU17" s="44">
        <f t="shared" si="8"/>
        <v>3</v>
      </c>
      <c r="KA17" s="44">
        <f t="shared" si="9"/>
        <v>0</v>
      </c>
      <c r="KB17" s="2" t="s">
        <v>53</v>
      </c>
      <c r="LF17" s="44">
        <f t="shared" si="10"/>
        <v>1</v>
      </c>
      <c r="ML17" s="44">
        <f t="shared" si="11"/>
        <v>0</v>
      </c>
    </row>
    <row r="18" spans="1:350" x14ac:dyDescent="0.35">
      <c r="A18" s="2">
        <f t="shared" si="12"/>
        <v>15</v>
      </c>
      <c r="B18" t="s">
        <v>573</v>
      </c>
      <c r="F18" s="3">
        <f t="shared" si="0"/>
        <v>0</v>
      </c>
      <c r="G18" s="2"/>
      <c r="U18" s="2"/>
      <c r="AL18" s="44">
        <f t="shared" si="4"/>
        <v>0</v>
      </c>
      <c r="AM18" s="2"/>
      <c r="AN18" s="2" t="s">
        <v>9</v>
      </c>
      <c r="AP18" s="2">
        <v>10</v>
      </c>
      <c r="AQ18" s="2"/>
      <c r="AR18" s="2"/>
      <c r="AS18" s="2"/>
      <c r="AW18" s="2">
        <v>4</v>
      </c>
      <c r="AX18" s="2"/>
      <c r="AY18" s="2"/>
      <c r="BA18" s="2"/>
      <c r="BD18" s="2"/>
      <c r="BE18" s="2"/>
      <c r="BF18" s="2"/>
      <c r="BG18" s="2"/>
      <c r="BH18" s="2"/>
      <c r="BK18" s="2"/>
      <c r="BL18" s="2"/>
      <c r="BM18" s="2"/>
      <c r="CK18" s="44">
        <f t="shared" si="1"/>
        <v>0</v>
      </c>
      <c r="CL18" s="2" t="s">
        <v>236</v>
      </c>
      <c r="CM18" s="2" t="s">
        <v>236</v>
      </c>
      <c r="CN18" s="2" t="s">
        <v>118</v>
      </c>
      <c r="CR18" s="2" t="s">
        <v>53</v>
      </c>
      <c r="DB18" s="2" t="s">
        <v>53</v>
      </c>
      <c r="DF18" s="2" t="s">
        <v>53</v>
      </c>
      <c r="DQ18" s="44">
        <f t="shared" si="2"/>
        <v>3</v>
      </c>
      <c r="DR18" s="2"/>
      <c r="FC18" s="44">
        <f t="shared" si="5"/>
        <v>0</v>
      </c>
      <c r="FD18" s="2"/>
      <c r="FE18" s="73"/>
      <c r="FF18" s="73"/>
      <c r="FG18" s="73"/>
      <c r="FH18" s="73"/>
      <c r="FI18" s="73"/>
      <c r="FJ18" s="73"/>
      <c r="FK18" s="73">
        <v>6</v>
      </c>
      <c r="GH18" s="2" t="s">
        <v>53</v>
      </c>
      <c r="GI18" s="44">
        <f t="shared" si="6"/>
        <v>1</v>
      </c>
      <c r="GJ18" s="2"/>
      <c r="GK18" s="73"/>
      <c r="GL18" s="73"/>
      <c r="GM18" s="73"/>
      <c r="GN18" s="73"/>
      <c r="GO18" s="73"/>
      <c r="GP18" s="73"/>
      <c r="GQ18" s="73">
        <v>6</v>
      </c>
      <c r="HN18" s="2" t="s">
        <v>53</v>
      </c>
      <c r="HO18" s="44">
        <f t="shared" si="7"/>
        <v>1</v>
      </c>
      <c r="HP18" s="2"/>
      <c r="HQ18" s="73" t="s">
        <v>53</v>
      </c>
      <c r="HR18" s="73"/>
      <c r="HS18" s="73"/>
      <c r="HT18" s="73"/>
      <c r="HU18" s="73"/>
      <c r="HV18" s="73"/>
      <c r="HW18" s="73"/>
      <c r="IA18" s="2" t="s">
        <v>53</v>
      </c>
      <c r="II18" s="2" t="s">
        <v>53</v>
      </c>
      <c r="IJ18" s="2" t="s">
        <v>53</v>
      </c>
      <c r="IU18" s="44">
        <f t="shared" si="8"/>
        <v>4</v>
      </c>
      <c r="JF18" s="2" t="s">
        <v>53</v>
      </c>
      <c r="JU18" s="2" t="s">
        <v>53</v>
      </c>
      <c r="KA18" s="44">
        <f t="shared" si="9"/>
        <v>2</v>
      </c>
      <c r="KB18" s="2" t="s">
        <v>53</v>
      </c>
      <c r="KE18" s="2" t="s">
        <v>53</v>
      </c>
      <c r="KS18" s="2" t="s">
        <v>53</v>
      </c>
      <c r="KW18" s="2" t="s">
        <v>53</v>
      </c>
      <c r="KY18" s="2" t="s">
        <v>233</v>
      </c>
      <c r="LF18" s="44">
        <f>COUNTIF(JX18:LE18,"a")</f>
        <v>5</v>
      </c>
      <c r="ML18" s="44">
        <f t="shared" si="11"/>
        <v>0</v>
      </c>
    </row>
    <row r="19" spans="1:350" x14ac:dyDescent="0.35">
      <c r="A19" s="2">
        <f t="shared" si="12"/>
        <v>16</v>
      </c>
      <c r="B19" t="s">
        <v>559</v>
      </c>
      <c r="F19" s="3">
        <f t="shared" si="0"/>
        <v>0</v>
      </c>
      <c r="G19" s="2"/>
      <c r="U19" s="2"/>
      <c r="AL19" s="44">
        <f t="shared" si="4"/>
        <v>0</v>
      </c>
      <c r="AM19" s="2"/>
      <c r="AN19" s="2" t="s">
        <v>9</v>
      </c>
      <c r="AP19" s="2">
        <v>10</v>
      </c>
      <c r="AQ19" s="2"/>
      <c r="AR19" s="2"/>
      <c r="AS19" s="2"/>
      <c r="AV19">
        <v>10</v>
      </c>
      <c r="AW19" s="2">
        <v>3</v>
      </c>
      <c r="AX19" s="2"/>
      <c r="AY19" s="2"/>
      <c r="BA19" s="2"/>
      <c r="BD19" s="2"/>
      <c r="BE19" s="2"/>
      <c r="BF19" s="2"/>
      <c r="BG19" s="2"/>
      <c r="BH19" s="2"/>
      <c r="BK19" s="2"/>
      <c r="BL19" s="2"/>
      <c r="BM19" s="2"/>
      <c r="CK19" s="44">
        <f t="shared" si="1"/>
        <v>0</v>
      </c>
      <c r="CL19" s="2" t="s">
        <v>236</v>
      </c>
      <c r="CM19" s="2" t="s">
        <v>236</v>
      </c>
      <c r="CN19" s="2" t="s">
        <v>118</v>
      </c>
      <c r="DQ19" s="44">
        <f t="shared" si="2"/>
        <v>0</v>
      </c>
      <c r="DR19" s="2"/>
      <c r="EC19" s="2" t="s">
        <v>53</v>
      </c>
      <c r="FC19" s="44">
        <f t="shared" si="5"/>
        <v>1</v>
      </c>
      <c r="FD19" s="2"/>
      <c r="FE19" s="73"/>
      <c r="FF19" s="73"/>
      <c r="FG19" s="73"/>
      <c r="FH19" s="73"/>
      <c r="FI19" s="73"/>
      <c r="FJ19" s="73"/>
      <c r="FK19" s="73">
        <v>9</v>
      </c>
      <c r="GI19" s="44">
        <f t="shared" si="6"/>
        <v>0</v>
      </c>
      <c r="GJ19" s="2"/>
      <c r="GK19" s="73"/>
      <c r="GL19" s="73"/>
      <c r="GM19" s="73"/>
      <c r="GN19" s="73"/>
      <c r="GO19" s="73"/>
      <c r="GP19" s="73"/>
      <c r="GQ19" s="73">
        <v>9</v>
      </c>
      <c r="HO19" s="44">
        <f t="shared" si="7"/>
        <v>0</v>
      </c>
      <c r="HP19" s="2"/>
      <c r="HQ19" s="73"/>
      <c r="HR19" s="73"/>
      <c r="HS19" s="73"/>
      <c r="HT19" s="73"/>
      <c r="HU19" s="73"/>
      <c r="HV19" s="73"/>
      <c r="HW19" s="73"/>
      <c r="IU19" s="44">
        <f t="shared" si="8"/>
        <v>0</v>
      </c>
      <c r="KA19" s="44">
        <f t="shared" si="9"/>
        <v>0</v>
      </c>
      <c r="LF19" s="44">
        <f t="shared" si="10"/>
        <v>0</v>
      </c>
      <c r="ML19" s="44">
        <f t="shared" si="11"/>
        <v>0</v>
      </c>
    </row>
    <row r="20" spans="1:350" x14ac:dyDescent="0.35">
      <c r="A20" s="2">
        <f t="shared" si="12"/>
        <v>17</v>
      </c>
      <c r="B20" t="s">
        <v>554</v>
      </c>
      <c r="F20" s="3">
        <f t="shared" si="0"/>
        <v>0</v>
      </c>
      <c r="G20" s="2"/>
      <c r="U20" s="2"/>
      <c r="AL20" s="44">
        <f t="shared" si="4"/>
        <v>0</v>
      </c>
      <c r="AM20" s="2"/>
      <c r="AN20" s="2" t="s">
        <v>9</v>
      </c>
      <c r="AP20" s="2">
        <v>10</v>
      </c>
      <c r="AQ20" s="2"/>
      <c r="AR20" s="2"/>
      <c r="AS20" s="2"/>
      <c r="AW20" s="2">
        <v>1</v>
      </c>
      <c r="AX20" s="2"/>
      <c r="AY20" s="2"/>
      <c r="BA20" s="2"/>
      <c r="BB20" t="s">
        <v>53</v>
      </c>
      <c r="BD20" s="2" t="s">
        <v>53</v>
      </c>
      <c r="BE20" s="2"/>
      <c r="BF20" s="2"/>
      <c r="BG20" s="2"/>
      <c r="BH20" s="2"/>
      <c r="BK20" s="2"/>
      <c r="BL20" s="2"/>
      <c r="BM20" s="2"/>
      <c r="CK20" s="44">
        <f t="shared" si="1"/>
        <v>2</v>
      </c>
      <c r="CL20" s="2" t="s">
        <v>236</v>
      </c>
      <c r="CM20" s="2" t="s">
        <v>236</v>
      </c>
      <c r="CN20" s="2" t="s">
        <v>118</v>
      </c>
      <c r="DQ20" s="44">
        <f t="shared" si="2"/>
        <v>0</v>
      </c>
      <c r="DR20" s="2"/>
      <c r="FC20" s="44">
        <f t="shared" si="5"/>
        <v>0</v>
      </c>
      <c r="FD20" s="2"/>
      <c r="FE20" s="73"/>
      <c r="FF20" s="73"/>
      <c r="FG20" s="73"/>
      <c r="FH20" s="73"/>
      <c r="FI20" s="73"/>
      <c r="FJ20" s="73"/>
      <c r="FK20" s="73">
        <v>8</v>
      </c>
      <c r="FL20" s="2" t="s">
        <v>53</v>
      </c>
      <c r="GH20" s="2" t="s">
        <v>53</v>
      </c>
      <c r="GI20" s="44">
        <f t="shared" si="6"/>
        <v>2</v>
      </c>
      <c r="GJ20" s="2"/>
      <c r="GK20" s="73"/>
      <c r="GL20" s="73"/>
      <c r="GM20" s="73"/>
      <c r="GN20" s="73"/>
      <c r="GO20" s="73"/>
      <c r="GP20" s="73"/>
      <c r="GQ20" s="73">
        <v>8</v>
      </c>
      <c r="GR20" s="2" t="s">
        <v>53</v>
      </c>
      <c r="HN20" s="2" t="s">
        <v>53</v>
      </c>
      <c r="HO20" s="44">
        <f t="shared" si="7"/>
        <v>2</v>
      </c>
      <c r="HP20" s="2"/>
      <c r="HQ20" s="73"/>
      <c r="HR20" s="73"/>
      <c r="HS20" s="73"/>
      <c r="HT20" s="73"/>
      <c r="HU20" s="73"/>
      <c r="HV20" s="73"/>
      <c r="HW20" s="73" t="s">
        <v>53</v>
      </c>
      <c r="IP20" s="2" t="s">
        <v>53</v>
      </c>
      <c r="IU20" s="44">
        <f t="shared" si="8"/>
        <v>2</v>
      </c>
      <c r="JF20" s="2" t="s">
        <v>53</v>
      </c>
      <c r="JH20" s="2" t="s">
        <v>53</v>
      </c>
      <c r="KA20" s="44">
        <f t="shared" si="9"/>
        <v>2</v>
      </c>
      <c r="KB20" s="2" t="s">
        <v>53</v>
      </c>
      <c r="LF20" s="44">
        <f t="shared" si="10"/>
        <v>1</v>
      </c>
      <c r="ML20" s="44">
        <f t="shared" si="11"/>
        <v>0</v>
      </c>
    </row>
    <row r="21" spans="1:350" x14ac:dyDescent="0.35">
      <c r="A21" s="2">
        <f t="shared" si="12"/>
        <v>18</v>
      </c>
      <c r="B21" t="s">
        <v>7</v>
      </c>
      <c r="F21" s="3">
        <f t="shared" si="0"/>
        <v>0</v>
      </c>
      <c r="G21" s="2"/>
      <c r="U21" s="2"/>
      <c r="AL21" s="44">
        <f t="shared" si="4"/>
        <v>0</v>
      </c>
      <c r="AM21" s="2"/>
      <c r="AN21" s="2" t="s">
        <v>9</v>
      </c>
      <c r="AP21" s="2">
        <v>10</v>
      </c>
      <c r="AQ21" s="2"/>
      <c r="AR21" s="2"/>
      <c r="AS21" s="2"/>
      <c r="AV21">
        <v>10</v>
      </c>
      <c r="AW21" s="59">
        <v>5</v>
      </c>
      <c r="AX21" s="2"/>
      <c r="AY21" s="2"/>
      <c r="BA21" s="2"/>
      <c r="BD21" s="2"/>
      <c r="BE21" s="2"/>
      <c r="BF21" s="2"/>
      <c r="BG21" s="2"/>
      <c r="BH21" s="2"/>
      <c r="BK21" s="2"/>
      <c r="BL21" s="2"/>
      <c r="BM21" s="2"/>
      <c r="CK21" s="44">
        <f t="shared" si="1"/>
        <v>0</v>
      </c>
      <c r="CL21" s="2" t="s">
        <v>236</v>
      </c>
      <c r="CM21" s="2" t="s">
        <v>236</v>
      </c>
      <c r="CN21" s="2" t="s">
        <v>118</v>
      </c>
      <c r="DA21" s="2" t="s">
        <v>53</v>
      </c>
      <c r="DB21" s="2" t="s">
        <v>53</v>
      </c>
      <c r="DF21" s="2" t="s">
        <v>53</v>
      </c>
      <c r="DQ21" s="44">
        <f t="shared" si="2"/>
        <v>3</v>
      </c>
      <c r="DR21" s="2"/>
      <c r="EC21" s="2" t="s">
        <v>53</v>
      </c>
      <c r="FC21" s="44">
        <f t="shared" si="5"/>
        <v>1</v>
      </c>
      <c r="FD21" s="2"/>
      <c r="FE21" s="73"/>
      <c r="FF21" s="73"/>
      <c r="FG21" s="73" t="s">
        <v>53</v>
      </c>
      <c r="FH21" s="73" t="s">
        <v>54</v>
      </c>
      <c r="FI21" s="73"/>
      <c r="FJ21" s="73"/>
      <c r="FK21" s="73">
        <v>10</v>
      </c>
      <c r="GI21" s="44">
        <f t="shared" si="6"/>
        <v>1</v>
      </c>
      <c r="GJ21" s="2"/>
      <c r="GK21" s="73"/>
      <c r="GL21" s="73"/>
      <c r="GM21" s="73" t="s">
        <v>53</v>
      </c>
      <c r="GN21" s="73" t="s">
        <v>54</v>
      </c>
      <c r="GO21" s="73"/>
      <c r="GP21" s="73"/>
      <c r="GQ21" s="73">
        <v>10</v>
      </c>
      <c r="HO21" s="44">
        <f t="shared" si="7"/>
        <v>1</v>
      </c>
      <c r="HP21" s="2"/>
      <c r="HQ21" s="73"/>
      <c r="HR21" s="73"/>
      <c r="HS21" s="73"/>
      <c r="HT21" s="73"/>
      <c r="HU21" s="73"/>
      <c r="HV21" s="73"/>
      <c r="HW21" s="73"/>
      <c r="IO21" s="2" t="s">
        <v>53</v>
      </c>
      <c r="IU21" s="44">
        <f t="shared" si="8"/>
        <v>1</v>
      </c>
      <c r="KA21" s="44">
        <f t="shared" si="9"/>
        <v>0</v>
      </c>
      <c r="LF21" s="44">
        <f t="shared" si="10"/>
        <v>0</v>
      </c>
      <c r="ML21" s="44">
        <f t="shared" si="11"/>
        <v>0</v>
      </c>
    </row>
    <row r="22" spans="1:350" x14ac:dyDescent="0.35">
      <c r="A22" s="2">
        <f t="shared" si="12"/>
        <v>19</v>
      </c>
      <c r="B22" s="49" t="s">
        <v>556</v>
      </c>
      <c r="F22" s="3">
        <f t="shared" si="0"/>
        <v>0</v>
      </c>
      <c r="G22" s="2"/>
      <c r="N22" t="s">
        <v>54</v>
      </c>
      <c r="U22" s="2"/>
      <c r="AL22" s="44">
        <f t="shared" si="4"/>
        <v>0</v>
      </c>
      <c r="AM22" s="2"/>
      <c r="AN22" s="2" t="s">
        <v>9</v>
      </c>
      <c r="AP22" s="2">
        <v>10</v>
      </c>
      <c r="AQ22" s="2"/>
      <c r="AR22" s="2"/>
      <c r="AS22" s="2"/>
      <c r="AV22">
        <v>15</v>
      </c>
      <c r="AW22" s="59">
        <v>2</v>
      </c>
      <c r="AX22" s="2"/>
      <c r="AY22" s="2"/>
      <c r="BA22" s="2"/>
      <c r="BD22" s="2"/>
      <c r="BE22" s="2"/>
      <c r="BF22" s="2"/>
      <c r="BG22" s="2"/>
      <c r="BH22" s="2"/>
      <c r="BK22" s="2"/>
      <c r="BL22" s="2"/>
      <c r="BM22" s="2"/>
      <c r="CK22" s="44">
        <f t="shared" si="1"/>
        <v>0</v>
      </c>
      <c r="CL22" s="2" t="s">
        <v>236</v>
      </c>
      <c r="CM22" s="2" t="s">
        <v>236</v>
      </c>
      <c r="CN22" s="2" t="s">
        <v>118</v>
      </c>
      <c r="DA22" s="2" t="s">
        <v>54</v>
      </c>
      <c r="DB22" s="2" t="s">
        <v>53</v>
      </c>
      <c r="DH22" s="2" t="s">
        <v>53</v>
      </c>
      <c r="DN22" s="2" t="s">
        <v>53</v>
      </c>
      <c r="DQ22" s="44">
        <f t="shared" si="2"/>
        <v>3</v>
      </c>
      <c r="DR22" s="2"/>
      <c r="EC22" s="2" t="s">
        <v>53</v>
      </c>
      <c r="FC22" s="44">
        <f t="shared" si="5"/>
        <v>1</v>
      </c>
      <c r="FD22" s="2"/>
      <c r="FE22" s="73"/>
      <c r="FF22" s="73"/>
      <c r="FG22" s="73"/>
      <c r="FH22" s="73" t="s">
        <v>53</v>
      </c>
      <c r="FI22" s="73"/>
      <c r="FJ22" s="73"/>
      <c r="FK22" s="73">
        <v>9</v>
      </c>
      <c r="FZ22" s="2" t="s">
        <v>53</v>
      </c>
      <c r="GH22" s="2" t="s">
        <v>53</v>
      </c>
      <c r="GI22" s="44">
        <f t="shared" si="6"/>
        <v>3</v>
      </c>
      <c r="GJ22" s="2"/>
      <c r="GK22" s="73"/>
      <c r="GL22" s="73"/>
      <c r="GM22" s="73"/>
      <c r="GN22" s="73" t="s">
        <v>53</v>
      </c>
      <c r="GO22" s="73"/>
      <c r="GP22" s="73"/>
      <c r="GQ22" s="73">
        <v>9</v>
      </c>
      <c r="HF22" s="2" t="s">
        <v>53</v>
      </c>
      <c r="HN22" s="2" t="s">
        <v>53</v>
      </c>
      <c r="HO22" s="44">
        <f t="shared" si="7"/>
        <v>3</v>
      </c>
      <c r="HP22" s="2"/>
      <c r="HQ22" s="73"/>
      <c r="HR22" s="73"/>
      <c r="HS22" s="73"/>
      <c r="HT22" s="73"/>
      <c r="HU22" s="73"/>
      <c r="HV22" s="73"/>
      <c r="HW22" s="73"/>
      <c r="II22" s="2" t="s">
        <v>53</v>
      </c>
      <c r="IU22" s="44">
        <f t="shared" si="8"/>
        <v>1</v>
      </c>
      <c r="KA22" s="44">
        <f t="shared" si="9"/>
        <v>0</v>
      </c>
      <c r="LF22" s="44">
        <f t="shared" si="10"/>
        <v>0</v>
      </c>
      <c r="ML22" s="44">
        <f t="shared" si="11"/>
        <v>0</v>
      </c>
    </row>
    <row r="23" spans="1:350" x14ac:dyDescent="0.35">
      <c r="A23" s="2">
        <f t="shared" si="12"/>
        <v>20</v>
      </c>
      <c r="B23" t="s">
        <v>45</v>
      </c>
      <c r="F23" s="3">
        <f t="shared" si="0"/>
        <v>0</v>
      </c>
      <c r="G23" s="2"/>
      <c r="U23" s="2"/>
      <c r="AL23" s="44">
        <f t="shared" si="4"/>
        <v>0</v>
      </c>
      <c r="AM23" s="2"/>
      <c r="AN23" s="2" t="s">
        <v>9</v>
      </c>
      <c r="AP23" s="2">
        <v>10</v>
      </c>
      <c r="AQ23" s="2"/>
      <c r="AR23" s="2"/>
      <c r="AS23" s="2"/>
      <c r="AV23">
        <v>15</v>
      </c>
      <c r="AW23" s="59">
        <v>4</v>
      </c>
      <c r="AX23" s="2"/>
      <c r="AY23" s="2"/>
      <c r="BA23" s="2"/>
      <c r="BD23" s="2"/>
      <c r="BE23" s="2"/>
      <c r="BF23" s="2"/>
      <c r="BG23" s="2"/>
      <c r="BH23" s="2"/>
      <c r="BK23" s="2"/>
      <c r="BL23" s="2"/>
      <c r="BM23" s="2"/>
      <c r="CK23" s="44">
        <f t="shared" si="1"/>
        <v>0</v>
      </c>
      <c r="CL23" s="2" t="s">
        <v>236</v>
      </c>
      <c r="CM23" s="2" t="s">
        <v>236</v>
      </c>
      <c r="CN23" s="2" t="s">
        <v>118</v>
      </c>
      <c r="CT23" s="2" t="s">
        <v>53</v>
      </c>
      <c r="CX23" s="2" t="s">
        <v>53</v>
      </c>
      <c r="CY23" s="2" t="s">
        <v>53</v>
      </c>
      <c r="CZ23" s="2" t="s">
        <v>53</v>
      </c>
      <c r="DA23" s="2" t="s">
        <v>53</v>
      </c>
      <c r="DB23" s="2" t="s">
        <v>54</v>
      </c>
      <c r="DE23" s="2" t="s">
        <v>53</v>
      </c>
      <c r="DQ23" s="44">
        <f t="shared" si="2"/>
        <v>6</v>
      </c>
      <c r="DR23" s="2"/>
      <c r="EC23" s="2" t="s">
        <v>53</v>
      </c>
      <c r="FC23" s="44">
        <f t="shared" si="5"/>
        <v>1</v>
      </c>
      <c r="FD23" s="2"/>
      <c r="FE23" s="73"/>
      <c r="FF23" s="73"/>
      <c r="FG23" s="73"/>
      <c r="FH23" s="73"/>
      <c r="FI23" s="73"/>
      <c r="FJ23" s="73"/>
      <c r="FK23" s="73">
        <v>9</v>
      </c>
      <c r="GI23" s="44">
        <f t="shared" si="6"/>
        <v>0</v>
      </c>
      <c r="GJ23" s="2"/>
      <c r="GK23" s="73"/>
      <c r="GL23" s="73"/>
      <c r="GM23" s="73"/>
      <c r="GN23" s="73"/>
      <c r="GO23" s="73"/>
      <c r="GP23" s="73"/>
      <c r="GQ23" s="73">
        <v>9</v>
      </c>
      <c r="HO23" s="44">
        <f t="shared" si="7"/>
        <v>0</v>
      </c>
      <c r="HP23" s="2"/>
      <c r="HQ23" s="73"/>
      <c r="HR23" s="73"/>
      <c r="HS23" s="73"/>
      <c r="HT23" s="73"/>
      <c r="HU23" s="73"/>
      <c r="HV23" s="73"/>
      <c r="HW23" s="73"/>
      <c r="IU23" s="44">
        <f t="shared" si="8"/>
        <v>0</v>
      </c>
      <c r="KA23" s="44">
        <f t="shared" si="9"/>
        <v>0</v>
      </c>
      <c r="KW23" s="2" t="s">
        <v>53</v>
      </c>
      <c r="LF23" s="44">
        <f t="shared" si="10"/>
        <v>1</v>
      </c>
      <c r="ML23" s="44">
        <f t="shared" si="11"/>
        <v>0</v>
      </c>
    </row>
    <row r="24" spans="1:350" x14ac:dyDescent="0.35">
      <c r="A24" s="2">
        <f t="shared" si="12"/>
        <v>21</v>
      </c>
      <c r="B24" t="s">
        <v>555</v>
      </c>
      <c r="F24" s="3">
        <f t="shared" si="0"/>
        <v>0</v>
      </c>
      <c r="G24" s="2"/>
      <c r="U24" s="2" t="s">
        <v>53</v>
      </c>
      <c r="AL24" s="44">
        <f t="shared" si="4"/>
        <v>1</v>
      </c>
      <c r="AM24" s="2"/>
      <c r="AN24" s="2" t="s">
        <v>9</v>
      </c>
      <c r="AP24" s="2">
        <v>10</v>
      </c>
      <c r="AQ24" s="2"/>
      <c r="AR24" s="2"/>
      <c r="AS24" s="2"/>
      <c r="AV24">
        <v>15</v>
      </c>
      <c r="AW24" s="59">
        <v>3</v>
      </c>
      <c r="AX24" s="2"/>
      <c r="AY24" s="2"/>
      <c r="BA24" s="2"/>
      <c r="BD24" s="2"/>
      <c r="BE24" s="2"/>
      <c r="BF24" s="2"/>
      <c r="BG24" s="2"/>
      <c r="BH24" s="2"/>
      <c r="BK24" s="2"/>
      <c r="BL24" s="2"/>
      <c r="BM24" s="2"/>
      <c r="CK24" s="44">
        <f t="shared" si="1"/>
        <v>0</v>
      </c>
      <c r="CL24" s="2" t="s">
        <v>236</v>
      </c>
      <c r="CM24" s="2" t="s">
        <v>236</v>
      </c>
      <c r="CN24" s="2" t="s">
        <v>118</v>
      </c>
      <c r="DQ24" s="44">
        <f t="shared" si="2"/>
        <v>0</v>
      </c>
      <c r="DR24" s="2"/>
      <c r="FC24" s="44">
        <f t="shared" si="5"/>
        <v>0</v>
      </c>
      <c r="FD24" s="2"/>
      <c r="FE24" s="73"/>
      <c r="FF24" s="73"/>
      <c r="FG24" s="73"/>
      <c r="FH24" s="73"/>
      <c r="FI24" s="73"/>
      <c r="FJ24" s="73"/>
      <c r="FK24" s="73">
        <v>10</v>
      </c>
      <c r="GI24" s="44">
        <f t="shared" si="6"/>
        <v>0</v>
      </c>
      <c r="GJ24" s="2"/>
      <c r="GK24" s="73"/>
      <c r="GL24" s="73"/>
      <c r="GM24" s="73"/>
      <c r="GN24" s="73"/>
      <c r="GO24" s="73"/>
      <c r="GP24" s="73"/>
      <c r="GQ24" s="73">
        <v>10</v>
      </c>
      <c r="HO24" s="44">
        <f t="shared" si="7"/>
        <v>0</v>
      </c>
      <c r="HP24" s="2"/>
      <c r="HQ24" s="73"/>
      <c r="HR24" s="73"/>
      <c r="HS24" s="73"/>
      <c r="HT24" s="73"/>
      <c r="HU24" s="73"/>
      <c r="HV24" s="73"/>
      <c r="HW24" s="73"/>
      <c r="IU24" s="44">
        <f t="shared" si="8"/>
        <v>0</v>
      </c>
      <c r="KA24" s="44">
        <f t="shared" si="9"/>
        <v>0</v>
      </c>
      <c r="LF24" s="44">
        <f t="shared" si="10"/>
        <v>0</v>
      </c>
      <c r="ML24" s="44">
        <f t="shared" si="11"/>
        <v>0</v>
      </c>
    </row>
    <row r="25" spans="1:350" x14ac:dyDescent="0.35">
      <c r="A25" s="2">
        <f t="shared" si="12"/>
        <v>22</v>
      </c>
      <c r="B25" t="s">
        <v>569</v>
      </c>
      <c r="F25" s="3">
        <f t="shared" si="0"/>
        <v>0</v>
      </c>
      <c r="G25" s="2"/>
      <c r="U25" s="2"/>
      <c r="AL25" s="44">
        <f t="shared" si="4"/>
        <v>0</v>
      </c>
      <c r="AM25" s="2"/>
      <c r="AN25" s="2" t="s">
        <v>9</v>
      </c>
      <c r="AP25" s="2"/>
      <c r="AQ25" s="2"/>
      <c r="AR25" s="2"/>
      <c r="AS25" s="2"/>
      <c r="AV25">
        <v>15</v>
      </c>
      <c r="AW25" s="59">
        <v>1</v>
      </c>
      <c r="AX25" s="2"/>
      <c r="AY25" s="2"/>
      <c r="BA25" s="2"/>
      <c r="BD25" s="2" t="s">
        <v>53</v>
      </c>
      <c r="BE25" s="2"/>
      <c r="BF25" s="2"/>
      <c r="BG25" s="2"/>
      <c r="BH25" s="2"/>
      <c r="BK25" s="2"/>
      <c r="BL25" s="2"/>
      <c r="BM25" s="2"/>
      <c r="CK25" s="44">
        <f t="shared" si="1"/>
        <v>1</v>
      </c>
      <c r="CL25" s="2" t="s">
        <v>236</v>
      </c>
      <c r="CM25" s="2" t="s">
        <v>236</v>
      </c>
      <c r="CN25" s="2" t="s">
        <v>118</v>
      </c>
      <c r="DQ25" s="44">
        <f t="shared" si="2"/>
        <v>0</v>
      </c>
      <c r="DR25" s="2"/>
      <c r="EC25" s="2" t="s">
        <v>53</v>
      </c>
      <c r="FC25" s="44">
        <f t="shared" si="5"/>
        <v>1</v>
      </c>
      <c r="FD25" s="2"/>
      <c r="FE25" s="73"/>
      <c r="FF25" s="73"/>
      <c r="FG25" s="73"/>
      <c r="FH25" s="73"/>
      <c r="FI25" s="73"/>
      <c r="FJ25" s="73"/>
      <c r="FK25" s="73">
        <v>7</v>
      </c>
      <c r="GI25" s="44">
        <f t="shared" si="6"/>
        <v>0</v>
      </c>
      <c r="GJ25" s="2"/>
      <c r="GK25" s="73"/>
      <c r="GL25" s="73"/>
      <c r="GM25" s="73"/>
      <c r="GN25" s="73"/>
      <c r="GO25" s="73"/>
      <c r="GP25" s="73"/>
      <c r="GQ25" s="73">
        <v>7</v>
      </c>
      <c r="HO25" s="44">
        <f t="shared" si="7"/>
        <v>0</v>
      </c>
      <c r="HP25" s="2"/>
      <c r="HQ25" s="73"/>
      <c r="HR25" s="73"/>
      <c r="HS25" s="73"/>
      <c r="HT25" s="73"/>
      <c r="HU25" s="73"/>
      <c r="HV25" s="73"/>
      <c r="HW25" s="73"/>
      <c r="IU25" s="44">
        <f t="shared" si="8"/>
        <v>0</v>
      </c>
      <c r="KA25" s="44">
        <f t="shared" si="9"/>
        <v>0</v>
      </c>
      <c r="LF25" s="44">
        <f t="shared" si="10"/>
        <v>0</v>
      </c>
      <c r="ML25" s="44">
        <f t="shared" si="11"/>
        <v>0</v>
      </c>
    </row>
    <row r="26" spans="1:350" x14ac:dyDescent="0.35">
      <c r="A26" s="2">
        <f t="shared" si="12"/>
        <v>23</v>
      </c>
      <c r="B26" t="s">
        <v>564</v>
      </c>
      <c r="F26" s="3">
        <f t="shared" si="0"/>
        <v>0</v>
      </c>
      <c r="G26" s="2"/>
      <c r="U26" s="2"/>
      <c r="AL26" s="44">
        <f t="shared" si="4"/>
        <v>0</v>
      </c>
      <c r="AM26" s="2"/>
      <c r="AN26" s="2" t="s">
        <v>9</v>
      </c>
      <c r="AP26" s="2">
        <v>10</v>
      </c>
      <c r="AQ26" s="2"/>
      <c r="AR26" s="2"/>
      <c r="AS26" s="2"/>
      <c r="AV26">
        <v>15</v>
      </c>
      <c r="AW26" s="59">
        <v>5</v>
      </c>
      <c r="AX26" s="2"/>
      <c r="AY26" s="2"/>
      <c r="BA26" s="2"/>
      <c r="BD26" s="2"/>
      <c r="BE26" s="2"/>
      <c r="BF26" s="2"/>
      <c r="BG26" s="2"/>
      <c r="BH26" s="2"/>
      <c r="BK26" s="2"/>
      <c r="BL26" s="2"/>
      <c r="BM26" s="2"/>
      <c r="CK26" s="44">
        <f t="shared" si="1"/>
        <v>0</v>
      </c>
      <c r="CL26" s="2" t="s">
        <v>236</v>
      </c>
      <c r="CM26" s="2" t="s">
        <v>236</v>
      </c>
      <c r="CN26" s="2" t="s">
        <v>118</v>
      </c>
      <c r="DQ26" s="44">
        <f t="shared" si="2"/>
        <v>0</v>
      </c>
      <c r="DR26" s="2"/>
      <c r="FC26" s="44">
        <f t="shared" si="5"/>
        <v>0</v>
      </c>
      <c r="FD26" s="2"/>
      <c r="FE26" s="73"/>
      <c r="FF26" s="73"/>
      <c r="FG26" s="73"/>
      <c r="FH26" s="73"/>
      <c r="FI26" s="73"/>
      <c r="FJ26" s="73"/>
      <c r="FK26" s="73" t="s">
        <v>53</v>
      </c>
      <c r="GI26" s="44">
        <f t="shared" si="6"/>
        <v>1</v>
      </c>
      <c r="GJ26" s="2"/>
      <c r="GK26" s="73"/>
      <c r="GL26" s="73"/>
      <c r="GM26" s="73"/>
      <c r="GN26" s="73"/>
      <c r="GO26" s="73"/>
      <c r="GP26" s="73"/>
      <c r="GQ26" s="73" t="s">
        <v>53</v>
      </c>
      <c r="HO26" s="44">
        <f t="shared" si="7"/>
        <v>1</v>
      </c>
      <c r="HP26" s="2"/>
      <c r="HQ26" s="73"/>
      <c r="HR26" s="73"/>
      <c r="HS26" s="73"/>
      <c r="HT26" s="73"/>
      <c r="HU26" s="73"/>
      <c r="HV26" s="73"/>
      <c r="HW26" s="73"/>
      <c r="IU26" s="44">
        <f t="shared" si="8"/>
        <v>0</v>
      </c>
      <c r="JA26" s="2" t="s">
        <v>54</v>
      </c>
      <c r="JH26" s="2" t="s">
        <v>54</v>
      </c>
      <c r="KA26" s="44">
        <f t="shared" si="9"/>
        <v>0</v>
      </c>
      <c r="LF26" s="44">
        <f t="shared" si="10"/>
        <v>0</v>
      </c>
      <c r="ML26" s="44">
        <f t="shared" si="11"/>
        <v>0</v>
      </c>
    </row>
    <row r="27" spans="1:350" x14ac:dyDescent="0.35">
      <c r="A27" s="2">
        <f t="shared" si="12"/>
        <v>24</v>
      </c>
      <c r="B27" t="s">
        <v>551</v>
      </c>
      <c r="F27" s="3">
        <f t="shared" si="0"/>
        <v>0</v>
      </c>
      <c r="G27" s="2"/>
      <c r="U27" s="2"/>
      <c r="AL27" s="44">
        <f t="shared" si="4"/>
        <v>0</v>
      </c>
      <c r="AM27" s="2"/>
      <c r="AN27" s="2" t="s">
        <v>9</v>
      </c>
      <c r="AP27" s="2">
        <v>10</v>
      </c>
      <c r="AQ27" s="2"/>
      <c r="AR27" s="2"/>
      <c r="AS27" s="2"/>
      <c r="AV27">
        <v>15</v>
      </c>
      <c r="AW27" s="59">
        <v>2</v>
      </c>
      <c r="AX27" s="2"/>
      <c r="AY27" s="2"/>
      <c r="BA27" s="2"/>
      <c r="BD27" s="2"/>
      <c r="BE27" s="2"/>
      <c r="BF27" s="2"/>
      <c r="BG27" s="2"/>
      <c r="BH27" s="2"/>
      <c r="BK27" s="2"/>
      <c r="BL27" s="2"/>
      <c r="BM27" s="2"/>
      <c r="CK27" s="44">
        <f t="shared" si="1"/>
        <v>0</v>
      </c>
      <c r="CL27" s="2" t="s">
        <v>236</v>
      </c>
      <c r="CM27" s="2" t="s">
        <v>236</v>
      </c>
      <c r="CN27" s="2" t="s">
        <v>118</v>
      </c>
      <c r="DQ27" s="44">
        <f t="shared" si="2"/>
        <v>0</v>
      </c>
      <c r="DR27" s="2"/>
      <c r="FC27" s="44">
        <f t="shared" si="5"/>
        <v>0</v>
      </c>
      <c r="FD27" s="2"/>
      <c r="FE27" s="73"/>
      <c r="FF27" s="73"/>
      <c r="FG27" s="73"/>
      <c r="FH27" s="73"/>
      <c r="FI27" s="73"/>
      <c r="FJ27" s="73"/>
      <c r="FK27" s="73">
        <v>8</v>
      </c>
      <c r="GI27" s="44">
        <f t="shared" si="6"/>
        <v>0</v>
      </c>
      <c r="GJ27" s="2"/>
      <c r="GK27" s="73"/>
      <c r="GL27" s="73"/>
      <c r="GM27" s="73"/>
      <c r="GN27" s="73"/>
      <c r="GO27" s="73"/>
      <c r="GP27" s="73"/>
      <c r="GQ27" s="73">
        <v>8</v>
      </c>
      <c r="HO27" s="44">
        <f t="shared" si="7"/>
        <v>0</v>
      </c>
      <c r="HP27" s="2"/>
      <c r="HQ27" s="73"/>
      <c r="HR27" s="73"/>
      <c r="HS27" s="73"/>
      <c r="HT27" s="73"/>
      <c r="HU27" s="73"/>
      <c r="HV27" s="73"/>
      <c r="HW27" s="73"/>
      <c r="IU27" s="44">
        <f t="shared" si="8"/>
        <v>0</v>
      </c>
      <c r="IY27" s="2" t="s">
        <v>54</v>
      </c>
      <c r="KA27" s="44">
        <f t="shared" si="9"/>
        <v>0</v>
      </c>
      <c r="LF27" s="44">
        <f t="shared" si="10"/>
        <v>0</v>
      </c>
      <c r="ML27" s="44">
        <f t="shared" si="11"/>
        <v>0</v>
      </c>
    </row>
    <row r="28" spans="1:350" x14ac:dyDescent="0.35">
      <c r="A28" s="2">
        <f t="shared" si="12"/>
        <v>25</v>
      </c>
      <c r="B28" t="s">
        <v>560</v>
      </c>
      <c r="F28" s="3">
        <f t="shared" si="0"/>
        <v>0</v>
      </c>
      <c r="G28" s="2"/>
      <c r="U28" s="2"/>
      <c r="AL28" s="44">
        <f t="shared" si="4"/>
        <v>0</v>
      </c>
      <c r="AM28" s="2"/>
      <c r="AN28" s="2" t="s">
        <v>9</v>
      </c>
      <c r="AO28" t="s">
        <v>53</v>
      </c>
      <c r="AP28" s="2">
        <v>10</v>
      </c>
      <c r="AQ28" s="2"/>
      <c r="AR28" s="2"/>
      <c r="AS28" s="2"/>
      <c r="AV28">
        <v>15</v>
      </c>
      <c r="AW28" s="59">
        <v>4</v>
      </c>
      <c r="AX28" s="2"/>
      <c r="AY28" s="2"/>
      <c r="BA28" s="2"/>
      <c r="BD28" s="2"/>
      <c r="BE28" s="2"/>
      <c r="BF28" s="2"/>
      <c r="BG28" s="2"/>
      <c r="BH28" s="2"/>
      <c r="BK28" s="2"/>
      <c r="BL28" s="2"/>
      <c r="BM28" s="2"/>
      <c r="CK28" s="44">
        <f t="shared" si="1"/>
        <v>1</v>
      </c>
      <c r="CL28" s="2" t="s">
        <v>236</v>
      </c>
      <c r="CM28" s="2" t="s">
        <v>236</v>
      </c>
      <c r="CN28" s="2" t="s">
        <v>118</v>
      </c>
      <c r="DB28" s="2" t="s">
        <v>53</v>
      </c>
      <c r="DM28" s="2" t="s">
        <v>54</v>
      </c>
      <c r="DN28" s="2" t="s">
        <v>54</v>
      </c>
      <c r="DQ28" s="44">
        <f t="shared" si="2"/>
        <v>1</v>
      </c>
      <c r="DR28" s="2"/>
      <c r="EC28" s="2" t="s">
        <v>53</v>
      </c>
      <c r="FC28" s="44">
        <f t="shared" si="5"/>
        <v>1</v>
      </c>
      <c r="FD28" s="2"/>
      <c r="FE28" s="73"/>
      <c r="FF28" s="73"/>
      <c r="FG28" s="73"/>
      <c r="FH28" s="73"/>
      <c r="FI28" s="73"/>
      <c r="FJ28" s="73"/>
      <c r="FK28" s="73">
        <v>8</v>
      </c>
      <c r="GI28" s="44">
        <f t="shared" si="6"/>
        <v>0</v>
      </c>
      <c r="GJ28" s="2"/>
      <c r="GK28" s="73"/>
      <c r="GL28" s="73"/>
      <c r="GM28" s="73"/>
      <c r="GN28" s="73"/>
      <c r="GO28" s="73"/>
      <c r="GP28" s="73"/>
      <c r="GQ28" s="73">
        <v>8</v>
      </c>
      <c r="HO28" s="44">
        <f t="shared" si="7"/>
        <v>0</v>
      </c>
      <c r="HP28" s="2"/>
      <c r="HQ28" s="73"/>
      <c r="HR28" s="73"/>
      <c r="HS28" s="73"/>
      <c r="HT28" s="73"/>
      <c r="HU28" s="73"/>
      <c r="HV28" s="73"/>
      <c r="HW28" s="73"/>
      <c r="IA28" s="2" t="s">
        <v>53</v>
      </c>
      <c r="II28" s="2" t="s">
        <v>53</v>
      </c>
      <c r="IJ28" s="2" t="s">
        <v>53</v>
      </c>
      <c r="IU28" s="44">
        <f t="shared" si="8"/>
        <v>3</v>
      </c>
      <c r="IY28" s="2" t="s">
        <v>53</v>
      </c>
      <c r="JB28" s="2" t="s">
        <v>53</v>
      </c>
      <c r="JF28" s="2" t="s">
        <v>53</v>
      </c>
      <c r="KA28" s="44">
        <f t="shared" si="9"/>
        <v>3</v>
      </c>
      <c r="KD28" s="2" t="s">
        <v>53</v>
      </c>
      <c r="LF28" s="44">
        <f t="shared" si="10"/>
        <v>1</v>
      </c>
      <c r="ML28" s="44">
        <f t="shared" si="11"/>
        <v>0</v>
      </c>
    </row>
    <row r="29" spans="1:350" x14ac:dyDescent="0.35">
      <c r="A29" s="2">
        <f t="shared" si="12"/>
        <v>26</v>
      </c>
      <c r="B29" t="s">
        <v>8</v>
      </c>
      <c r="F29" s="3">
        <f t="shared" si="0"/>
        <v>0</v>
      </c>
      <c r="G29" s="2"/>
      <c r="U29" s="2"/>
      <c r="AL29" s="44">
        <f t="shared" si="4"/>
        <v>0</v>
      </c>
      <c r="AM29" s="2"/>
      <c r="AN29" s="2" t="s">
        <v>9</v>
      </c>
      <c r="AP29" s="2">
        <v>10</v>
      </c>
      <c r="AQ29" s="2"/>
      <c r="AR29" s="2"/>
      <c r="AS29" s="2"/>
      <c r="AV29">
        <v>15</v>
      </c>
      <c r="AW29" s="59">
        <v>3</v>
      </c>
      <c r="AX29" s="2"/>
      <c r="AY29" s="2"/>
      <c r="BA29" s="2"/>
      <c r="BD29" s="2"/>
      <c r="BE29" s="2"/>
      <c r="BF29" s="2"/>
      <c r="BG29" s="2"/>
      <c r="BH29" s="2"/>
      <c r="BK29" s="2"/>
      <c r="BL29" s="2"/>
      <c r="BM29" s="2"/>
      <c r="CK29" s="44">
        <f t="shared" si="1"/>
        <v>0</v>
      </c>
      <c r="CL29" s="2" t="s">
        <v>236</v>
      </c>
      <c r="CM29" s="2" t="s">
        <v>236</v>
      </c>
      <c r="CN29" s="2" t="s">
        <v>118</v>
      </c>
      <c r="DQ29" s="44">
        <f t="shared" si="2"/>
        <v>0</v>
      </c>
      <c r="DR29" s="2"/>
      <c r="DU29" s="2" t="s">
        <v>53</v>
      </c>
      <c r="FC29" s="44">
        <f t="shared" si="5"/>
        <v>1</v>
      </c>
      <c r="FD29" s="2"/>
      <c r="FE29" s="73"/>
      <c r="FF29" s="73"/>
      <c r="FG29" s="73"/>
      <c r="FH29" s="73"/>
      <c r="FI29" s="73"/>
      <c r="FJ29" s="73"/>
      <c r="FK29" s="73">
        <v>10</v>
      </c>
      <c r="GI29" s="44">
        <f t="shared" si="6"/>
        <v>0</v>
      </c>
      <c r="GJ29" s="2"/>
      <c r="GK29" s="73"/>
      <c r="GL29" s="73"/>
      <c r="GM29" s="73"/>
      <c r="GN29" s="73"/>
      <c r="GO29" s="73"/>
      <c r="GP29" s="73"/>
      <c r="GQ29" s="73">
        <v>10</v>
      </c>
      <c r="HO29" s="44">
        <f t="shared" si="7"/>
        <v>0</v>
      </c>
      <c r="HP29" s="2"/>
      <c r="HQ29" s="73"/>
      <c r="HR29" s="73"/>
      <c r="HS29" s="73"/>
      <c r="HT29" s="73"/>
      <c r="HU29" s="73"/>
      <c r="HV29" s="73"/>
      <c r="HW29" s="73"/>
      <c r="IU29" s="44">
        <f t="shared" si="8"/>
        <v>0</v>
      </c>
      <c r="KA29" s="44">
        <f t="shared" si="9"/>
        <v>0</v>
      </c>
      <c r="LF29" s="44">
        <f t="shared" si="10"/>
        <v>0</v>
      </c>
      <c r="ML29" s="44">
        <f t="shared" si="11"/>
        <v>0</v>
      </c>
    </row>
    <row r="30" spans="1:350" x14ac:dyDescent="0.35">
      <c r="A30" s="2">
        <f t="shared" si="12"/>
        <v>27</v>
      </c>
      <c r="B30" t="s">
        <v>567</v>
      </c>
      <c r="F30" s="3">
        <f t="shared" si="0"/>
        <v>0</v>
      </c>
      <c r="G30" s="2"/>
      <c r="U30" s="2"/>
      <c r="AL30" s="44">
        <f t="shared" si="4"/>
        <v>0</v>
      </c>
      <c r="AM30" s="2"/>
      <c r="AN30" s="2" t="s">
        <v>9</v>
      </c>
      <c r="AP30" s="2">
        <v>10</v>
      </c>
      <c r="AQ30" s="2"/>
      <c r="AR30" s="2"/>
      <c r="AS30" s="2"/>
      <c r="AV30">
        <v>15</v>
      </c>
      <c r="AW30" s="59">
        <v>1</v>
      </c>
      <c r="AX30" s="2"/>
      <c r="AY30" s="2"/>
      <c r="BA30" s="2"/>
      <c r="BD30" s="2"/>
      <c r="BE30" s="2"/>
      <c r="BF30" s="2"/>
      <c r="BG30" s="2"/>
      <c r="BH30" s="2"/>
      <c r="BK30" s="2"/>
      <c r="BL30" s="2"/>
      <c r="BM30" s="2"/>
      <c r="CK30" s="44">
        <f t="shared" si="1"/>
        <v>0</v>
      </c>
      <c r="CL30" s="2" t="s">
        <v>236</v>
      </c>
      <c r="CM30" s="2" t="s">
        <v>236</v>
      </c>
      <c r="CN30" s="2" t="s">
        <v>118</v>
      </c>
      <c r="DQ30" s="44">
        <f t="shared" si="2"/>
        <v>0</v>
      </c>
      <c r="DR30" s="2"/>
      <c r="FC30" s="44">
        <f t="shared" si="5"/>
        <v>0</v>
      </c>
      <c r="FD30" s="2"/>
      <c r="FE30" s="73"/>
      <c r="FF30" s="73"/>
      <c r="FG30" s="73"/>
      <c r="FH30" s="73" t="s">
        <v>53</v>
      </c>
      <c r="FI30" s="73"/>
      <c r="FJ30" s="73"/>
      <c r="FK30" s="73">
        <v>9</v>
      </c>
      <c r="GI30" s="44">
        <f t="shared" si="6"/>
        <v>1</v>
      </c>
      <c r="GJ30" s="2"/>
      <c r="GK30" s="73"/>
      <c r="GL30" s="73"/>
      <c r="GM30" s="73"/>
      <c r="GN30" s="73" t="s">
        <v>53</v>
      </c>
      <c r="GO30" s="73"/>
      <c r="GP30" s="73"/>
      <c r="GQ30" s="73">
        <v>9</v>
      </c>
      <c r="HO30" s="44">
        <f t="shared" si="7"/>
        <v>1</v>
      </c>
      <c r="HP30" s="2"/>
      <c r="HQ30" s="73"/>
      <c r="HR30" s="73"/>
      <c r="HS30" s="73"/>
      <c r="HT30" s="73"/>
      <c r="HU30" s="73"/>
      <c r="HV30" s="73"/>
      <c r="HW30" s="73"/>
      <c r="IJ30" s="2" t="s">
        <v>53</v>
      </c>
      <c r="IU30" s="44">
        <f t="shared" si="8"/>
        <v>1</v>
      </c>
      <c r="IY30" s="2" t="s">
        <v>53</v>
      </c>
      <c r="KA30" s="44">
        <f t="shared" si="9"/>
        <v>1</v>
      </c>
      <c r="KY30" s="2" t="s">
        <v>442</v>
      </c>
      <c r="LF30" s="44">
        <f t="shared" si="10"/>
        <v>0</v>
      </c>
      <c r="ML30" s="44">
        <f t="shared" si="11"/>
        <v>0</v>
      </c>
    </row>
    <row r="31" spans="1:350" x14ac:dyDescent="0.35">
      <c r="A31" s="2">
        <f t="shared" si="12"/>
        <v>28</v>
      </c>
      <c r="B31" t="s">
        <v>566</v>
      </c>
      <c r="F31" s="3">
        <f t="shared" si="0"/>
        <v>0</v>
      </c>
      <c r="G31" s="2"/>
      <c r="U31" s="2"/>
      <c r="AL31" s="44">
        <f t="shared" si="4"/>
        <v>0</v>
      </c>
      <c r="AM31" s="2"/>
      <c r="AN31" s="2" t="s">
        <v>9</v>
      </c>
      <c r="AP31" s="2">
        <v>10</v>
      </c>
      <c r="AQ31" s="2"/>
      <c r="AR31" s="2"/>
      <c r="AS31" s="2"/>
      <c r="AV31">
        <v>15</v>
      </c>
      <c r="AW31" s="59">
        <v>4</v>
      </c>
      <c r="AX31" s="2"/>
      <c r="AY31" s="2"/>
      <c r="BA31" s="2"/>
      <c r="BD31" s="2"/>
      <c r="BE31" s="2"/>
      <c r="BF31" s="2"/>
      <c r="BG31" s="2"/>
      <c r="BH31" s="2"/>
      <c r="BK31" s="2"/>
      <c r="BL31" s="2"/>
      <c r="BM31" s="2"/>
      <c r="CK31" s="44">
        <f t="shared" si="1"/>
        <v>0</v>
      </c>
      <c r="CL31" s="2" t="s">
        <v>236</v>
      </c>
      <c r="CM31" s="2" t="s">
        <v>236</v>
      </c>
      <c r="CN31" s="2" t="s">
        <v>118</v>
      </c>
      <c r="DE31" s="2" t="s">
        <v>54</v>
      </c>
      <c r="DF31" s="2" t="s">
        <v>54</v>
      </c>
      <c r="DQ31" s="44">
        <f t="shared" si="2"/>
        <v>0</v>
      </c>
      <c r="DR31" s="2"/>
      <c r="FC31" s="44">
        <f t="shared" si="5"/>
        <v>0</v>
      </c>
      <c r="FD31" s="2"/>
      <c r="FE31" s="73"/>
      <c r="FF31" s="73"/>
      <c r="FG31" s="73"/>
      <c r="FH31" s="73"/>
      <c r="FI31" s="73"/>
      <c r="FJ31" s="73"/>
      <c r="FK31" s="73">
        <v>9</v>
      </c>
      <c r="GH31" s="2" t="s">
        <v>53</v>
      </c>
      <c r="GI31" s="44">
        <f t="shared" si="6"/>
        <v>1</v>
      </c>
      <c r="GJ31" s="2"/>
      <c r="GK31" s="73"/>
      <c r="GL31" s="73"/>
      <c r="GM31" s="73"/>
      <c r="GN31" s="73"/>
      <c r="GO31" s="73"/>
      <c r="GP31" s="73"/>
      <c r="GQ31" s="73">
        <v>9</v>
      </c>
      <c r="HN31" s="2" t="s">
        <v>53</v>
      </c>
      <c r="HO31" s="44">
        <f t="shared" si="7"/>
        <v>1</v>
      </c>
      <c r="HP31" s="2"/>
      <c r="HQ31" s="73"/>
      <c r="HR31" s="73"/>
      <c r="HS31" s="73"/>
      <c r="HT31" s="73"/>
      <c r="HU31" s="73"/>
      <c r="HV31" s="73"/>
      <c r="HW31" s="73"/>
      <c r="IU31" s="44">
        <f t="shared" si="8"/>
        <v>0</v>
      </c>
      <c r="KA31" s="44">
        <f t="shared" si="9"/>
        <v>0</v>
      </c>
      <c r="KW31" s="2" t="s">
        <v>53</v>
      </c>
      <c r="LF31" s="44">
        <f t="shared" si="10"/>
        <v>1</v>
      </c>
      <c r="ML31" s="44">
        <f t="shared" si="11"/>
        <v>0</v>
      </c>
    </row>
    <row r="32" spans="1:350" x14ac:dyDescent="0.35">
      <c r="A32" s="2">
        <f t="shared" si="12"/>
        <v>29</v>
      </c>
      <c r="B32" t="s">
        <v>565</v>
      </c>
      <c r="F32" s="3">
        <f t="shared" si="0"/>
        <v>0</v>
      </c>
      <c r="G32" s="2"/>
      <c r="U32" s="2"/>
      <c r="AL32" s="44">
        <f t="shared" si="4"/>
        <v>0</v>
      </c>
      <c r="AM32" s="2"/>
      <c r="AN32" s="2" t="s">
        <v>9</v>
      </c>
      <c r="AP32" s="2">
        <v>10</v>
      </c>
      <c r="AQ32" s="2"/>
      <c r="AR32" s="2"/>
      <c r="AS32" s="2"/>
      <c r="AV32">
        <v>15</v>
      </c>
      <c r="AW32" s="59">
        <v>2</v>
      </c>
      <c r="AX32" s="2"/>
      <c r="AY32" s="2"/>
      <c r="BA32" s="2"/>
      <c r="BD32" s="2"/>
      <c r="BE32" s="2"/>
      <c r="BF32" s="2"/>
      <c r="BG32" s="2"/>
      <c r="BH32" s="2"/>
      <c r="BK32" s="2"/>
      <c r="BL32" s="2"/>
      <c r="BM32" s="2"/>
      <c r="CK32" s="44">
        <f t="shared" si="1"/>
        <v>0</v>
      </c>
      <c r="CL32" s="2" t="s">
        <v>236</v>
      </c>
      <c r="CM32" s="2" t="s">
        <v>236</v>
      </c>
      <c r="CN32" s="2" t="s">
        <v>118</v>
      </c>
      <c r="DQ32" s="44">
        <f t="shared" si="2"/>
        <v>0</v>
      </c>
      <c r="DR32" s="2"/>
      <c r="FC32" s="44">
        <f t="shared" si="5"/>
        <v>0</v>
      </c>
      <c r="FD32" s="2"/>
      <c r="FE32" s="73"/>
      <c r="FF32" s="73"/>
      <c r="FG32" s="73"/>
      <c r="FH32" s="73"/>
      <c r="FI32" s="73"/>
      <c r="FJ32" s="73"/>
      <c r="FK32" s="73">
        <v>9</v>
      </c>
      <c r="GI32" s="44">
        <f t="shared" si="6"/>
        <v>0</v>
      </c>
      <c r="GJ32" s="2"/>
      <c r="GK32" s="73"/>
      <c r="GL32" s="73"/>
      <c r="GM32" s="73"/>
      <c r="GN32" s="73"/>
      <c r="GO32" s="73"/>
      <c r="GP32" s="73"/>
      <c r="GQ32" s="73"/>
      <c r="HO32" s="44">
        <f t="shared" si="7"/>
        <v>0</v>
      </c>
      <c r="HP32" s="2"/>
      <c r="HQ32" s="73"/>
      <c r="HR32" s="73"/>
      <c r="HS32" s="73"/>
      <c r="HT32" s="73"/>
      <c r="HU32" s="73"/>
      <c r="HV32" s="73"/>
      <c r="HW32" s="73"/>
      <c r="IU32" s="44">
        <f t="shared" si="8"/>
        <v>0</v>
      </c>
      <c r="KA32" s="44">
        <f t="shared" si="9"/>
        <v>0</v>
      </c>
      <c r="LF32" s="44">
        <f t="shared" si="10"/>
        <v>0</v>
      </c>
      <c r="ML32" s="44">
        <f t="shared" si="11"/>
        <v>0</v>
      </c>
    </row>
    <row r="33" spans="1:350" x14ac:dyDescent="0.35">
      <c r="A33" s="2">
        <f t="shared" si="12"/>
        <v>30</v>
      </c>
      <c r="B33" t="s">
        <v>557</v>
      </c>
      <c r="F33" s="3">
        <f t="shared" si="0"/>
        <v>0</v>
      </c>
      <c r="G33" s="2"/>
      <c r="U33" s="2"/>
      <c r="AL33" s="44">
        <f t="shared" si="4"/>
        <v>0</v>
      </c>
      <c r="AM33" s="2"/>
      <c r="AN33" s="2" t="s">
        <v>9</v>
      </c>
      <c r="AP33" s="2">
        <v>10</v>
      </c>
      <c r="AQ33" s="2"/>
      <c r="AR33" s="2"/>
      <c r="AS33" s="2"/>
      <c r="AV33">
        <v>15</v>
      </c>
      <c r="AW33" s="59">
        <v>4</v>
      </c>
      <c r="AX33" s="2"/>
      <c r="AY33" s="2"/>
      <c r="BA33" s="2"/>
      <c r="BD33" s="2"/>
      <c r="BE33" s="2"/>
      <c r="BF33" s="2"/>
      <c r="BG33" s="2"/>
      <c r="BH33" s="2"/>
      <c r="BK33" s="2"/>
      <c r="BL33" s="2"/>
      <c r="BM33" s="2"/>
      <c r="CK33" s="44">
        <f t="shared" si="1"/>
        <v>0</v>
      </c>
      <c r="CL33" s="2" t="s">
        <v>236</v>
      </c>
      <c r="CM33" s="2" t="s">
        <v>236</v>
      </c>
      <c r="CN33" s="2" t="s">
        <v>118</v>
      </c>
      <c r="DQ33" s="44">
        <f t="shared" si="2"/>
        <v>0</v>
      </c>
      <c r="DR33" s="2"/>
      <c r="EC33" s="2" t="s">
        <v>53</v>
      </c>
      <c r="FC33" s="44">
        <f t="shared" si="5"/>
        <v>1</v>
      </c>
      <c r="FD33" s="2"/>
      <c r="FE33" s="73"/>
      <c r="FF33" s="73"/>
      <c r="FG33" s="73"/>
      <c r="FH33" s="73"/>
      <c r="FI33" s="73"/>
      <c r="FJ33" s="73"/>
      <c r="FK33" s="73">
        <v>7</v>
      </c>
      <c r="GI33" s="44">
        <f t="shared" si="6"/>
        <v>0</v>
      </c>
      <c r="GJ33" s="2"/>
      <c r="GK33" s="73"/>
      <c r="GL33" s="73"/>
      <c r="GM33" s="73"/>
      <c r="GN33" s="73"/>
      <c r="GO33" s="73"/>
      <c r="GP33" s="73"/>
      <c r="GQ33" s="73"/>
      <c r="HO33" s="44">
        <f t="shared" si="7"/>
        <v>0</v>
      </c>
      <c r="HP33" s="2"/>
      <c r="HQ33" s="73"/>
      <c r="HR33" s="73"/>
      <c r="HS33" s="73"/>
      <c r="HT33" s="73"/>
      <c r="HU33" s="73"/>
      <c r="HV33" s="73"/>
      <c r="HW33" s="73"/>
      <c r="IA33" s="2" t="s">
        <v>53</v>
      </c>
      <c r="IU33" s="44">
        <f t="shared" si="8"/>
        <v>1</v>
      </c>
      <c r="KA33" s="44">
        <f t="shared" si="9"/>
        <v>0</v>
      </c>
      <c r="LF33" s="44">
        <f t="shared" si="10"/>
        <v>0</v>
      </c>
      <c r="ML33" s="44">
        <f t="shared" si="11"/>
        <v>0</v>
      </c>
    </row>
    <row r="34" spans="1:350" x14ac:dyDescent="0.35">
      <c r="A34" s="2">
        <f t="shared" si="12"/>
        <v>31</v>
      </c>
      <c r="B34" t="s">
        <v>561</v>
      </c>
      <c r="F34" s="3">
        <f t="shared" si="0"/>
        <v>0</v>
      </c>
      <c r="G34" s="2"/>
      <c r="U34" s="2"/>
      <c r="AL34" s="44">
        <f t="shared" si="4"/>
        <v>0</v>
      </c>
      <c r="AM34" s="2"/>
      <c r="AN34" s="2" t="s">
        <v>9</v>
      </c>
      <c r="AP34" s="2">
        <v>10</v>
      </c>
      <c r="AQ34" s="2"/>
      <c r="AR34" s="2"/>
      <c r="AS34" s="2"/>
      <c r="AV34">
        <v>15</v>
      </c>
      <c r="AW34" s="59">
        <v>3</v>
      </c>
      <c r="AX34" s="2"/>
      <c r="AY34" s="2"/>
      <c r="BA34" s="2"/>
      <c r="BD34" s="2"/>
      <c r="BE34" s="2"/>
      <c r="BF34" s="2"/>
      <c r="BG34" s="2"/>
      <c r="BH34" s="2"/>
      <c r="BK34" s="2"/>
      <c r="BL34" s="2"/>
      <c r="BM34" s="2"/>
      <c r="CK34" s="44">
        <f t="shared" si="1"/>
        <v>0</v>
      </c>
      <c r="CL34" s="2" t="s">
        <v>236</v>
      </c>
      <c r="CM34" s="2" t="s">
        <v>236</v>
      </c>
      <c r="CN34" s="2" t="s">
        <v>118</v>
      </c>
      <c r="CT34" s="2" t="s">
        <v>53</v>
      </c>
      <c r="DG34" s="2" t="s">
        <v>53</v>
      </c>
      <c r="DQ34" s="44">
        <f t="shared" si="2"/>
        <v>2</v>
      </c>
      <c r="DR34" s="2"/>
      <c r="EC34" s="2" t="s">
        <v>53</v>
      </c>
      <c r="FC34" s="44">
        <f t="shared" si="5"/>
        <v>1</v>
      </c>
      <c r="FD34" s="2"/>
      <c r="FE34" s="73"/>
      <c r="FF34" s="73"/>
      <c r="FG34" s="73" t="s">
        <v>54</v>
      </c>
      <c r="FH34" s="73" t="s">
        <v>54</v>
      </c>
      <c r="FI34" s="73"/>
      <c r="FJ34" s="73"/>
      <c r="FK34" s="73">
        <v>9</v>
      </c>
      <c r="GI34" s="44">
        <f t="shared" si="6"/>
        <v>0</v>
      </c>
      <c r="GJ34" s="2"/>
      <c r="GK34" s="73"/>
      <c r="GL34" s="73"/>
      <c r="GM34" s="73"/>
      <c r="GN34" s="73"/>
      <c r="GO34" s="73"/>
      <c r="GP34" s="73"/>
      <c r="GQ34" s="73"/>
      <c r="HO34" s="44">
        <f t="shared" si="7"/>
        <v>0</v>
      </c>
      <c r="HP34" s="2" t="s">
        <v>53</v>
      </c>
      <c r="HQ34" s="73"/>
      <c r="HR34" s="73"/>
      <c r="HS34" s="73"/>
      <c r="HT34" s="73"/>
      <c r="HU34" s="73"/>
      <c r="HV34" s="73"/>
      <c r="HW34" s="73"/>
      <c r="II34" s="2" t="s">
        <v>53</v>
      </c>
      <c r="IJ34" s="2" t="s">
        <v>53</v>
      </c>
      <c r="IU34" s="44">
        <f t="shared" si="8"/>
        <v>3</v>
      </c>
      <c r="JF34" s="2" t="s">
        <v>53</v>
      </c>
      <c r="KA34" s="44">
        <f t="shared" si="9"/>
        <v>1</v>
      </c>
      <c r="LF34" s="44">
        <f t="shared" si="10"/>
        <v>0</v>
      </c>
      <c r="ML34" s="44">
        <f t="shared" si="11"/>
        <v>0</v>
      </c>
    </row>
    <row r="35" spans="1:350" x14ac:dyDescent="0.35">
      <c r="A35" s="2">
        <f t="shared" si="12"/>
        <v>32</v>
      </c>
      <c r="B35" t="s">
        <v>52</v>
      </c>
      <c r="F35" s="3">
        <f t="shared" si="0"/>
        <v>0</v>
      </c>
      <c r="G35" s="2"/>
      <c r="U35" s="2"/>
      <c r="AL35" s="44">
        <f t="shared" si="4"/>
        <v>0</v>
      </c>
      <c r="AM35" s="2"/>
      <c r="AN35" s="2" t="s">
        <v>9</v>
      </c>
      <c r="AP35" s="2"/>
      <c r="AQ35" s="2"/>
      <c r="AR35" s="2"/>
      <c r="AS35" s="2"/>
      <c r="AW35" s="59">
        <v>1</v>
      </c>
      <c r="AX35" s="2"/>
      <c r="AY35" s="2"/>
      <c r="BA35" s="2"/>
      <c r="BD35" s="2"/>
      <c r="BE35" s="2"/>
      <c r="BF35" s="2"/>
      <c r="BG35" s="2"/>
      <c r="BH35" s="2"/>
      <c r="BK35" s="2"/>
      <c r="BL35" s="2"/>
      <c r="BM35" s="2"/>
      <c r="CK35" s="44">
        <f t="shared" si="1"/>
        <v>0</v>
      </c>
      <c r="CL35" s="2" t="s">
        <v>236</v>
      </c>
      <c r="CM35" s="2" t="s">
        <v>236</v>
      </c>
      <c r="CN35" s="2" t="s">
        <v>118</v>
      </c>
      <c r="DQ35" s="44">
        <f t="shared" si="2"/>
        <v>0</v>
      </c>
      <c r="DR35" s="2"/>
      <c r="EC35" s="2" t="s">
        <v>53</v>
      </c>
      <c r="FC35" s="44">
        <f t="shared" si="5"/>
        <v>1</v>
      </c>
      <c r="FD35" s="2"/>
      <c r="FE35" s="73"/>
      <c r="FF35" s="73"/>
      <c r="FG35" s="73"/>
      <c r="FH35" s="73"/>
      <c r="FI35" s="73"/>
      <c r="FJ35" s="73"/>
      <c r="FK35" s="73">
        <v>7</v>
      </c>
      <c r="GH35" s="2" t="s">
        <v>53</v>
      </c>
      <c r="GI35" s="44">
        <f t="shared" si="6"/>
        <v>1</v>
      </c>
      <c r="GJ35" s="2"/>
      <c r="GK35" s="73"/>
      <c r="GL35" s="73"/>
      <c r="GM35" s="73"/>
      <c r="GN35" s="73"/>
      <c r="GO35" s="73"/>
      <c r="GP35" s="73"/>
      <c r="GQ35" s="73"/>
      <c r="HO35" s="44">
        <f t="shared" si="7"/>
        <v>0</v>
      </c>
      <c r="HP35" s="2"/>
      <c r="HQ35" s="73"/>
      <c r="HR35" s="73"/>
      <c r="HS35" s="73"/>
      <c r="HT35" s="73"/>
      <c r="HU35" s="73"/>
      <c r="HV35" s="73"/>
      <c r="HW35" s="73"/>
      <c r="IU35" s="44">
        <f t="shared" si="8"/>
        <v>0</v>
      </c>
      <c r="KA35" s="44">
        <f t="shared" si="9"/>
        <v>0</v>
      </c>
      <c r="KE35" s="2" t="s">
        <v>53</v>
      </c>
      <c r="KS35" s="2" t="s">
        <v>53</v>
      </c>
      <c r="KW35" s="2" t="s">
        <v>53</v>
      </c>
      <c r="KZ35" s="2" t="s">
        <v>53</v>
      </c>
      <c r="LF35" s="44">
        <f t="shared" si="10"/>
        <v>4</v>
      </c>
      <c r="ML35" s="44">
        <f t="shared" si="11"/>
        <v>0</v>
      </c>
    </row>
    <row r="36" spans="1:350" x14ac:dyDescent="0.35">
      <c r="A36" s="2">
        <f t="shared" si="12"/>
        <v>33</v>
      </c>
      <c r="B36" t="s">
        <v>56</v>
      </c>
      <c r="F36" s="3">
        <f>COUNTIF(C36:E36,"p")</f>
        <v>0</v>
      </c>
      <c r="G36" s="2"/>
      <c r="U36" s="2"/>
      <c r="AL36" s="44">
        <f t="shared" si="4"/>
        <v>0</v>
      </c>
      <c r="AM36" s="2"/>
      <c r="AN36" s="2" t="s">
        <v>9</v>
      </c>
      <c r="AP36" s="2">
        <v>10</v>
      </c>
      <c r="AQ36" s="2"/>
      <c r="AR36" s="2"/>
      <c r="AS36" s="2"/>
      <c r="AW36" s="59">
        <v>2</v>
      </c>
      <c r="AX36" s="2"/>
      <c r="AY36" s="2"/>
      <c r="BA36" s="2"/>
      <c r="BD36" s="2"/>
      <c r="BE36" s="2"/>
      <c r="BF36" s="2"/>
      <c r="BG36" s="2"/>
      <c r="BH36" s="2"/>
      <c r="BK36" s="2"/>
      <c r="BL36" s="2"/>
      <c r="BM36" s="2"/>
      <c r="CK36" s="44">
        <f t="shared" si="1"/>
        <v>0</v>
      </c>
      <c r="CL36" s="2" t="s">
        <v>236</v>
      </c>
      <c r="CM36" s="2" t="s">
        <v>236</v>
      </c>
      <c r="CN36" s="2" t="s">
        <v>118</v>
      </c>
      <c r="DF36" s="2" t="s">
        <v>53</v>
      </c>
      <c r="DQ36" s="44">
        <f t="shared" si="2"/>
        <v>1</v>
      </c>
      <c r="DR36" s="2"/>
      <c r="DU36" s="2" t="s">
        <v>53</v>
      </c>
      <c r="EC36" s="2" t="s">
        <v>53</v>
      </c>
      <c r="FC36" s="44">
        <f t="shared" si="5"/>
        <v>2</v>
      </c>
      <c r="FD36" s="2"/>
      <c r="FE36" s="73"/>
      <c r="FF36" s="73"/>
      <c r="FG36" s="73"/>
      <c r="FH36" s="73"/>
      <c r="FI36" s="73"/>
      <c r="FJ36" s="73"/>
      <c r="FK36" s="73">
        <v>8</v>
      </c>
      <c r="GH36" s="2" t="s">
        <v>53</v>
      </c>
      <c r="GI36" s="44">
        <f t="shared" si="6"/>
        <v>1</v>
      </c>
      <c r="GJ36" s="2"/>
      <c r="GK36" s="73"/>
      <c r="GL36" s="73"/>
      <c r="GM36" s="73"/>
      <c r="GN36" s="73"/>
      <c r="GO36" s="73"/>
      <c r="GP36" s="73"/>
      <c r="GQ36" s="73"/>
      <c r="HO36" s="44">
        <f t="shared" si="7"/>
        <v>0</v>
      </c>
      <c r="HP36" s="2"/>
      <c r="HQ36" s="73" t="s">
        <v>53</v>
      </c>
      <c r="HR36" s="73"/>
      <c r="HS36" s="73"/>
      <c r="HT36" s="73"/>
      <c r="HU36" s="73"/>
      <c r="HV36" s="73"/>
      <c r="HW36" s="73"/>
      <c r="IA36" s="2" t="s">
        <v>53</v>
      </c>
      <c r="IU36" s="44">
        <f t="shared" si="8"/>
        <v>2</v>
      </c>
      <c r="JF36" s="2" t="s">
        <v>53</v>
      </c>
      <c r="KA36" s="44">
        <f t="shared" si="9"/>
        <v>1</v>
      </c>
      <c r="KE36" s="2" t="s">
        <v>53</v>
      </c>
      <c r="KS36" s="2" t="s">
        <v>53</v>
      </c>
      <c r="KW36" s="2" t="s">
        <v>53</v>
      </c>
      <c r="LF36" s="44">
        <f t="shared" si="10"/>
        <v>3</v>
      </c>
      <c r="ML36" s="44">
        <f t="shared" si="11"/>
        <v>0</v>
      </c>
    </row>
    <row r="37" spans="1:350" x14ac:dyDescent="0.35">
      <c r="G37" s="2"/>
      <c r="U37" s="2"/>
      <c r="AM37" s="2"/>
      <c r="AN37" s="2"/>
      <c r="AP37" s="2"/>
      <c r="AQ37" s="2"/>
      <c r="AR37" s="2"/>
      <c r="AS37" s="2"/>
      <c r="AW37" s="59"/>
      <c r="AX37" s="2"/>
      <c r="AY37" s="2"/>
      <c r="BA37" s="2"/>
      <c r="BD37" s="2"/>
      <c r="BE37" s="2"/>
      <c r="BF37" s="2"/>
      <c r="BG37" s="2"/>
      <c r="BH37" s="2"/>
      <c r="BK37" s="2"/>
      <c r="BL37" s="2"/>
      <c r="BM37" s="2"/>
      <c r="CK37" s="44"/>
      <c r="CL37" s="2"/>
      <c r="DQ37" s="44"/>
      <c r="DR37" s="2"/>
      <c r="FC37" s="44"/>
      <c r="FD37" s="2"/>
      <c r="FE37" s="73"/>
      <c r="FF37" s="73"/>
      <c r="FG37" s="73"/>
      <c r="FH37" s="73"/>
      <c r="FI37" s="73"/>
      <c r="FJ37" s="73"/>
      <c r="FK37" s="73"/>
      <c r="GI37" s="44"/>
      <c r="GJ37" s="2"/>
      <c r="GK37" s="73"/>
      <c r="GL37" s="73"/>
      <c r="GM37" s="73"/>
      <c r="GN37" s="73"/>
      <c r="GO37" s="73"/>
      <c r="GP37" s="73"/>
      <c r="GQ37" s="73"/>
      <c r="HO37" s="44"/>
      <c r="HP37" s="2"/>
      <c r="HQ37" s="73"/>
      <c r="HR37" s="73"/>
      <c r="HS37" s="73"/>
      <c r="HT37" s="73"/>
      <c r="HU37" s="73"/>
      <c r="HV37" s="73"/>
      <c r="HW37" s="73"/>
      <c r="IU37" s="44"/>
      <c r="KA37" s="44"/>
      <c r="LF37" s="44"/>
      <c r="ML37" s="44"/>
    </row>
    <row r="38" spans="1:350" x14ac:dyDescent="0.35">
      <c r="G38" s="2"/>
      <c r="U38" s="2"/>
      <c r="AM38" s="2"/>
      <c r="AN38" s="2"/>
      <c r="AP38" s="2"/>
      <c r="AQ38" s="2"/>
      <c r="AR38" s="2"/>
      <c r="AS38" s="2"/>
      <c r="AW38" s="59"/>
      <c r="AX38" s="2"/>
      <c r="AY38" s="2"/>
      <c r="BA38" s="2"/>
      <c r="BD38" s="2"/>
      <c r="BE38" s="2"/>
      <c r="BF38" s="2"/>
      <c r="BG38" s="2"/>
      <c r="BH38" s="2"/>
      <c r="BK38" s="2"/>
      <c r="BL38" s="2"/>
      <c r="BM38" s="2"/>
      <c r="CK38" s="44"/>
      <c r="CL38" s="2"/>
      <c r="DQ38" s="44"/>
      <c r="DR38" s="2"/>
      <c r="FC38" s="44"/>
      <c r="FD38" s="2"/>
      <c r="FE38" s="73"/>
      <c r="FF38" s="73"/>
      <c r="FG38" s="73"/>
      <c r="FH38" s="73"/>
      <c r="FI38" s="73"/>
      <c r="FJ38" s="73"/>
      <c r="FK38" s="73"/>
      <c r="GI38" s="44"/>
      <c r="GJ38" s="2"/>
      <c r="GK38" s="73"/>
      <c r="GL38" s="73"/>
      <c r="GM38" s="73"/>
      <c r="GN38" s="73"/>
      <c r="GO38" s="73"/>
      <c r="GP38" s="73"/>
      <c r="GQ38" s="73"/>
      <c r="HO38" s="44"/>
      <c r="HP38" s="2"/>
      <c r="HQ38" s="73"/>
      <c r="HR38" s="73"/>
      <c r="HS38" s="73"/>
      <c r="HT38" s="73"/>
      <c r="HU38" s="73"/>
      <c r="HV38" s="73"/>
      <c r="HW38" s="73"/>
      <c r="IU38" s="44"/>
      <c r="KA38" s="44"/>
      <c r="LF38" s="44"/>
      <c r="ML38" s="44"/>
    </row>
    <row r="39" spans="1:350" x14ac:dyDescent="0.35">
      <c r="G39" s="2"/>
      <c r="U39" s="2"/>
      <c r="AM39" s="2"/>
      <c r="AN39" s="2"/>
      <c r="AP39" s="2"/>
      <c r="AQ39" s="2"/>
      <c r="AR39" s="2"/>
      <c r="AS39" s="2"/>
      <c r="AW39" s="59"/>
      <c r="AX39" s="2"/>
      <c r="AY39" s="2"/>
      <c r="BA39" s="2"/>
      <c r="BD39" s="2"/>
      <c r="BE39" s="2"/>
      <c r="BF39" s="2"/>
      <c r="BG39" s="2"/>
      <c r="BH39" s="2"/>
      <c r="BK39" s="2"/>
      <c r="BL39" s="2"/>
      <c r="BM39" s="2"/>
      <c r="CK39" s="44"/>
      <c r="CL39" s="2"/>
      <c r="DQ39" s="44"/>
      <c r="DR39" s="2"/>
      <c r="FC39" s="44"/>
      <c r="FD39" s="2"/>
      <c r="FE39" s="73"/>
      <c r="FF39" s="73"/>
      <c r="FG39" s="73"/>
      <c r="FH39" s="73"/>
      <c r="FI39" s="73"/>
      <c r="FJ39" s="73"/>
      <c r="FK39" s="73"/>
      <c r="GI39" s="44"/>
      <c r="GJ39" s="2"/>
      <c r="GK39" s="73"/>
      <c r="GL39" s="73"/>
      <c r="GM39" s="73"/>
      <c r="GN39" s="73"/>
      <c r="GO39" s="73"/>
      <c r="GP39" s="73"/>
      <c r="GQ39" s="73"/>
      <c r="HO39" s="44"/>
      <c r="HP39" s="2"/>
      <c r="HQ39" s="73"/>
      <c r="HR39" s="73"/>
      <c r="HS39" s="73"/>
      <c r="HT39" s="73"/>
      <c r="HU39" s="73"/>
      <c r="HV39" s="73"/>
      <c r="HW39" s="73"/>
      <c r="IU39" s="44"/>
      <c r="KA39" s="44"/>
      <c r="LF39" s="44"/>
      <c r="ML39" s="44"/>
    </row>
    <row r="40" spans="1:350" x14ac:dyDescent="0.35">
      <c r="G40" s="2"/>
      <c r="U40" s="2"/>
      <c r="AM40" s="2"/>
      <c r="AN40" s="2"/>
      <c r="AP40" s="2"/>
      <c r="AQ40" s="2"/>
      <c r="AR40" s="2"/>
      <c r="AS40" s="2"/>
      <c r="AW40" s="59"/>
      <c r="AX40" s="2"/>
      <c r="AY40" s="2"/>
      <c r="BA40" s="2"/>
      <c r="BD40" s="2"/>
      <c r="BE40" s="2"/>
      <c r="BF40" s="2"/>
      <c r="BG40" s="2"/>
      <c r="BH40" s="2"/>
      <c r="BK40" s="2"/>
      <c r="BL40" s="2"/>
      <c r="BM40" s="2"/>
      <c r="CK40" s="44"/>
      <c r="CL40" s="2"/>
      <c r="DQ40" s="44"/>
      <c r="DR40" s="2"/>
      <c r="FC40" s="44"/>
      <c r="FD40" s="2"/>
      <c r="FE40" s="73"/>
      <c r="FF40" s="73"/>
      <c r="FG40" s="73"/>
      <c r="FH40" s="73"/>
      <c r="FI40" s="73"/>
      <c r="FJ40" s="73"/>
      <c r="FK40" s="73"/>
      <c r="GI40" s="44"/>
      <c r="GJ40" s="2"/>
      <c r="GK40" s="73"/>
      <c r="GL40" s="73"/>
      <c r="GM40" s="73"/>
      <c r="GN40" s="73"/>
      <c r="GO40" s="73"/>
      <c r="GP40" s="73"/>
      <c r="GQ40" s="73"/>
      <c r="HO40" s="44"/>
      <c r="HP40" s="2"/>
      <c r="HQ40" s="73"/>
      <c r="HR40" s="73"/>
      <c r="HS40" s="73"/>
      <c r="HT40" s="73"/>
      <c r="HU40" s="73"/>
      <c r="HV40" s="73"/>
      <c r="HW40" s="73"/>
      <c r="IU40" s="44"/>
      <c r="KA40" s="44"/>
      <c r="LF40" s="44"/>
      <c r="ML40" s="44"/>
    </row>
    <row r="41" spans="1:350" x14ac:dyDescent="0.35">
      <c r="G41" s="2"/>
      <c r="U41" s="2"/>
      <c r="AM41" s="2"/>
      <c r="AN41" s="2"/>
      <c r="AP41" s="2"/>
      <c r="AQ41" s="2"/>
      <c r="AR41" s="2"/>
      <c r="AS41" s="2"/>
      <c r="AW41" s="59"/>
      <c r="AX41" s="2"/>
      <c r="AY41" s="2"/>
      <c r="BA41" s="2"/>
      <c r="BD41" s="2"/>
      <c r="BE41" s="2"/>
      <c r="BF41" s="2"/>
      <c r="BG41" s="2"/>
      <c r="BH41" s="2"/>
      <c r="BK41" s="2"/>
      <c r="BL41" s="2"/>
      <c r="BM41" s="2"/>
      <c r="CK41" s="44"/>
      <c r="CL41" s="2"/>
      <c r="DQ41" s="44"/>
      <c r="DR41" s="2"/>
      <c r="FC41" s="44"/>
      <c r="FD41" s="2"/>
      <c r="FE41" s="73"/>
      <c r="FF41" s="73"/>
      <c r="FG41" s="73"/>
      <c r="FH41" s="73"/>
      <c r="FI41" s="73"/>
      <c r="FJ41" s="73"/>
      <c r="FK41" s="73"/>
      <c r="GI41" s="44"/>
      <c r="GJ41" s="2"/>
      <c r="GK41" s="73"/>
      <c r="GL41" s="73"/>
      <c r="GM41" s="73"/>
      <c r="GN41" s="73"/>
      <c r="GO41" s="73"/>
      <c r="GP41" s="73"/>
      <c r="GQ41" s="73"/>
      <c r="HO41" s="44"/>
      <c r="HP41" s="2"/>
      <c r="HQ41" s="73"/>
      <c r="HR41" s="73"/>
      <c r="HS41" s="73"/>
      <c r="HT41" s="73"/>
      <c r="HU41" s="73"/>
      <c r="HV41" s="73"/>
      <c r="HW41" s="73"/>
      <c r="IU41" s="44"/>
      <c r="KA41" s="44"/>
      <c r="LF41" s="44"/>
      <c r="ML41" s="44"/>
    </row>
    <row r="42" spans="1:350" x14ac:dyDescent="0.35">
      <c r="B42" t="s">
        <v>781</v>
      </c>
      <c r="G42" s="2"/>
      <c r="H42" t="s">
        <v>441</v>
      </c>
      <c r="U42" s="2"/>
      <c r="AM42" s="2"/>
      <c r="AN42" s="2"/>
      <c r="AP42" s="2"/>
      <c r="AQ42" s="2"/>
      <c r="AR42" s="2"/>
      <c r="AS42" s="2"/>
      <c r="AW42" s="59"/>
      <c r="AX42" s="2"/>
      <c r="AY42" s="2"/>
      <c r="BA42" s="2"/>
      <c r="BD42" s="2"/>
      <c r="BE42" s="2"/>
      <c r="BF42" s="2"/>
      <c r="BG42" s="2"/>
      <c r="BH42" s="2"/>
      <c r="BK42" s="2"/>
      <c r="BL42" s="2"/>
      <c r="BM42" s="2"/>
      <c r="CK42" s="44"/>
      <c r="CL42" s="2"/>
      <c r="DQ42" s="44"/>
      <c r="DR42" s="2"/>
      <c r="FC42" s="44"/>
      <c r="FD42" s="2"/>
      <c r="FE42" s="73"/>
      <c r="FF42" s="73"/>
      <c r="FG42" s="73"/>
      <c r="FH42" s="73"/>
      <c r="FI42" s="73"/>
      <c r="FJ42" s="73"/>
      <c r="FK42" s="73"/>
      <c r="GI42" s="44"/>
      <c r="GJ42" s="2"/>
      <c r="GK42" s="73"/>
      <c r="GL42" s="73"/>
      <c r="GM42" s="73"/>
      <c r="GN42" s="73"/>
      <c r="GO42" s="73"/>
      <c r="GP42" s="73"/>
      <c r="GQ42" s="73"/>
      <c r="HO42" s="44"/>
      <c r="HP42" s="2"/>
      <c r="HQ42" s="73"/>
      <c r="HR42" s="73"/>
      <c r="HS42" s="73"/>
      <c r="HT42" s="73"/>
      <c r="HU42" s="73"/>
      <c r="HV42" s="73"/>
      <c r="HW42" s="73"/>
      <c r="IU42" s="44"/>
      <c r="KA42" s="44"/>
      <c r="LF42" s="44"/>
      <c r="ML42" s="44"/>
    </row>
    <row r="43" spans="1:350" x14ac:dyDescent="0.35">
      <c r="G43" s="2"/>
      <c r="U43" s="2"/>
      <c r="AM43" s="2"/>
      <c r="AN43" s="2"/>
      <c r="AP43" s="2"/>
      <c r="AQ43" s="2"/>
      <c r="AR43" s="2"/>
      <c r="AS43" s="2"/>
      <c r="AW43" s="59"/>
      <c r="AX43" s="2"/>
      <c r="AY43" s="2"/>
      <c r="BA43" s="2"/>
      <c r="BD43" s="2"/>
      <c r="BE43" s="2"/>
      <c r="BF43" s="2"/>
      <c r="BG43" s="2"/>
      <c r="BH43" s="2"/>
      <c r="BK43" s="2"/>
      <c r="BL43" s="2"/>
      <c r="BM43" s="2"/>
      <c r="CK43" s="44"/>
      <c r="CL43" s="2"/>
      <c r="DQ43" s="44"/>
      <c r="DR43" s="2"/>
      <c r="FC43" s="44"/>
      <c r="FD43" s="2"/>
      <c r="FE43" s="73"/>
      <c r="FF43" s="73"/>
      <c r="FG43" s="73"/>
      <c r="FH43" s="73"/>
      <c r="FI43" s="73"/>
      <c r="FJ43" s="73"/>
      <c r="FK43" s="73"/>
      <c r="GI43" s="44"/>
      <c r="GJ43" s="2"/>
      <c r="GK43" s="73"/>
      <c r="GL43" s="73"/>
      <c r="GM43" s="73"/>
      <c r="GN43" s="73"/>
      <c r="GO43" s="73"/>
      <c r="GP43" s="73"/>
      <c r="GQ43" s="73"/>
      <c r="HO43" s="44"/>
      <c r="HP43" s="2"/>
      <c r="HQ43" s="73"/>
      <c r="HR43" s="73"/>
      <c r="HS43" s="73"/>
      <c r="HT43" s="73"/>
      <c r="HU43" s="73"/>
      <c r="HV43" s="73"/>
      <c r="HW43" s="73"/>
      <c r="IU43" s="44"/>
      <c r="KA43" s="44"/>
      <c r="LF43" s="44"/>
      <c r="ML43" s="44"/>
    </row>
    <row r="44" spans="1:350" x14ac:dyDescent="0.35">
      <c r="G44" s="2"/>
      <c r="U44" s="2"/>
      <c r="AM44" s="2"/>
      <c r="AN44" s="2"/>
      <c r="AP44" s="2"/>
      <c r="AQ44" s="2"/>
      <c r="AR44" s="2"/>
      <c r="AS44" s="2"/>
      <c r="AW44" s="59"/>
      <c r="AX44" s="2"/>
      <c r="AY44" s="2"/>
      <c r="BA44" s="2"/>
      <c r="BD44" s="2"/>
      <c r="BE44" s="2"/>
      <c r="BF44" s="2"/>
      <c r="BG44" s="2"/>
      <c r="BH44" s="2"/>
      <c r="BK44" s="2"/>
      <c r="BL44" s="2"/>
      <c r="BM44" s="2"/>
      <c r="CK44" s="44"/>
      <c r="CL44" s="2"/>
      <c r="DQ44" s="44"/>
      <c r="DR44" s="2"/>
      <c r="FC44" s="44"/>
      <c r="FD44" s="2"/>
      <c r="FE44" s="73"/>
      <c r="FF44" s="73"/>
      <c r="FG44" s="73"/>
      <c r="FH44" s="73"/>
      <c r="FI44" s="73"/>
      <c r="FJ44" s="73"/>
      <c r="FK44" s="73"/>
      <c r="GI44" s="44"/>
      <c r="GJ44" s="2"/>
      <c r="GK44" s="73"/>
      <c r="GL44" s="73"/>
      <c r="GM44" s="73"/>
      <c r="GN44" s="73"/>
      <c r="GO44" s="73"/>
      <c r="GP44" s="73"/>
      <c r="GQ44" s="73"/>
      <c r="HO44" s="44"/>
      <c r="HP44" s="2"/>
      <c r="HQ44" s="73"/>
      <c r="HR44" s="73"/>
      <c r="HS44" s="73"/>
      <c r="HT44" s="73"/>
      <c r="HU44" s="73"/>
      <c r="HV44" s="73"/>
      <c r="HW44" s="73"/>
      <c r="IU44" s="44"/>
      <c r="KA44" s="44"/>
      <c r="LF44" s="44"/>
      <c r="ML44" s="44"/>
    </row>
    <row r="45" spans="1:350" x14ac:dyDescent="0.35">
      <c r="G45" s="2"/>
      <c r="U45" s="2"/>
      <c r="AM45" s="2"/>
      <c r="AN45" s="2"/>
      <c r="AP45" s="2"/>
      <c r="AQ45" s="2"/>
      <c r="AR45" s="2"/>
      <c r="AS45" s="2"/>
      <c r="AW45" s="59"/>
      <c r="AX45" s="2"/>
      <c r="AY45" s="2"/>
      <c r="BA45" s="2"/>
      <c r="BD45" s="2"/>
      <c r="BE45" s="2"/>
      <c r="BF45" s="2"/>
      <c r="BG45" s="2"/>
      <c r="BH45" s="2"/>
      <c r="BK45" s="2"/>
      <c r="BL45" s="2"/>
      <c r="BM45" s="2"/>
      <c r="CK45" s="44"/>
      <c r="CL45" s="2"/>
      <c r="DQ45" s="44"/>
      <c r="DR45" s="2"/>
      <c r="FC45" s="44"/>
      <c r="FD45" s="2"/>
      <c r="FE45" s="73"/>
      <c r="FF45" s="73"/>
      <c r="FG45" s="73"/>
      <c r="FH45" s="73"/>
      <c r="FI45" s="73"/>
      <c r="FJ45" s="73"/>
      <c r="FK45" s="73"/>
      <c r="GI45" s="44"/>
      <c r="GJ45" s="2"/>
      <c r="GK45" s="73"/>
      <c r="GL45" s="73"/>
      <c r="GM45" s="73"/>
      <c r="GN45" s="73"/>
      <c r="GO45" s="73"/>
      <c r="GP45" s="73"/>
      <c r="GQ45" s="73"/>
      <c r="HO45" s="44"/>
      <c r="HP45" s="2"/>
      <c r="HQ45" s="73"/>
      <c r="HR45" s="73"/>
      <c r="HS45" s="73"/>
      <c r="HT45" s="73"/>
      <c r="HU45" s="73"/>
      <c r="HV45" s="73"/>
      <c r="HW45" s="73"/>
      <c r="IU45" s="44"/>
      <c r="KA45" s="44"/>
      <c r="LF45" s="44"/>
      <c r="ML45" s="44"/>
    </row>
    <row r="46" spans="1:350" x14ac:dyDescent="0.35">
      <c r="G46" s="2"/>
      <c r="U46" s="2"/>
      <c r="AM46" s="2"/>
      <c r="AN46" s="2"/>
      <c r="AP46" s="2"/>
      <c r="AQ46" s="2"/>
      <c r="AR46" s="2"/>
      <c r="AS46" s="2"/>
      <c r="AW46" s="59"/>
      <c r="AX46" s="2"/>
      <c r="AY46" s="2"/>
      <c r="BA46" s="2"/>
      <c r="BD46" s="2"/>
      <c r="BE46" s="2"/>
      <c r="BF46" s="2"/>
      <c r="BG46" s="2"/>
      <c r="BH46" s="2"/>
      <c r="BK46" s="2"/>
      <c r="BL46" s="2"/>
      <c r="BM46" s="2"/>
      <c r="CK46" s="44"/>
      <c r="CL46" s="2"/>
      <c r="DQ46" s="44"/>
      <c r="DR46" s="2"/>
      <c r="FC46" s="44"/>
      <c r="FD46" s="2"/>
      <c r="FE46" s="73"/>
      <c r="FF46" s="73"/>
      <c r="FG46" s="73"/>
      <c r="FH46" s="73"/>
      <c r="FI46" s="73"/>
      <c r="FJ46" s="73"/>
      <c r="FK46" s="73"/>
      <c r="GI46" s="44"/>
      <c r="GJ46" s="2"/>
      <c r="GK46" s="73"/>
      <c r="GL46" s="73"/>
      <c r="GM46" s="73"/>
      <c r="GN46" s="73"/>
      <c r="GO46" s="73"/>
      <c r="GP46" s="73"/>
      <c r="GQ46" s="73"/>
      <c r="HO46" s="44"/>
      <c r="HP46" s="2"/>
      <c r="HQ46" s="73"/>
      <c r="HR46" s="73"/>
      <c r="HS46" s="73"/>
      <c r="HT46" s="73"/>
      <c r="HU46" s="73"/>
      <c r="HV46" s="73"/>
      <c r="HW46" s="73"/>
      <c r="IU46" s="44"/>
      <c r="KA46" s="44"/>
      <c r="LF46" s="44"/>
      <c r="ML46" s="44"/>
    </row>
    <row r="47" spans="1:350" x14ac:dyDescent="0.35">
      <c r="G47" s="2"/>
      <c r="U47" s="2"/>
      <c r="AM47" s="2"/>
      <c r="AN47" s="2"/>
      <c r="AP47" s="2"/>
      <c r="AQ47" s="2"/>
      <c r="AR47" s="2"/>
      <c r="AS47" s="2"/>
      <c r="AW47" s="59"/>
      <c r="AX47" s="2"/>
      <c r="AY47" s="2"/>
      <c r="BA47" s="2"/>
      <c r="BD47" s="2"/>
      <c r="BE47" s="2"/>
      <c r="BF47" s="2"/>
      <c r="BG47" s="2"/>
      <c r="BH47" s="2"/>
      <c r="BK47" s="2"/>
      <c r="BL47" s="2"/>
      <c r="BM47" s="2"/>
      <c r="CK47" s="44"/>
      <c r="CL47" s="2"/>
      <c r="DQ47" s="44"/>
      <c r="DR47" s="2"/>
      <c r="FC47" s="44"/>
      <c r="FD47" s="2"/>
      <c r="FE47" s="73"/>
      <c r="FF47" s="73"/>
      <c r="FG47" s="73"/>
      <c r="FH47" s="73"/>
      <c r="FI47" s="73"/>
      <c r="FJ47" s="73"/>
      <c r="FK47" s="73"/>
      <c r="GI47" s="44"/>
      <c r="GJ47" s="2"/>
      <c r="GK47" s="73"/>
      <c r="GL47" s="73"/>
      <c r="GM47" s="73"/>
      <c r="GN47" s="73"/>
      <c r="GO47" s="73"/>
      <c r="GP47" s="73"/>
      <c r="GQ47" s="73"/>
      <c r="HO47" s="44"/>
      <c r="HP47" s="2"/>
      <c r="HQ47" s="73"/>
      <c r="HR47" s="73"/>
      <c r="HS47" s="73"/>
      <c r="HT47" s="73"/>
      <c r="HU47" s="73"/>
      <c r="HV47" s="73"/>
      <c r="HW47" s="73"/>
      <c r="IU47" s="44"/>
      <c r="KA47" s="44"/>
      <c r="LF47" s="44"/>
      <c r="ML47" s="44"/>
    </row>
    <row r="48" spans="1:350" x14ac:dyDescent="0.35">
      <c r="G48" s="2"/>
      <c r="U48" s="2"/>
      <c r="AM48" s="2"/>
      <c r="AN48" s="2"/>
      <c r="AP48" s="2"/>
      <c r="AQ48" s="2"/>
      <c r="AR48" s="2"/>
      <c r="AS48" s="2"/>
      <c r="AW48" s="59"/>
      <c r="AX48" s="2"/>
      <c r="AY48" s="2"/>
      <c r="BA48" s="2"/>
      <c r="BD48" s="2"/>
      <c r="BE48" s="2"/>
      <c r="BF48" s="2"/>
      <c r="BG48" s="2"/>
      <c r="BH48" s="2"/>
      <c r="BK48" s="2"/>
      <c r="BL48" s="2"/>
      <c r="BM48" s="2"/>
      <c r="CK48" s="44"/>
      <c r="CL48" s="2"/>
      <c r="DQ48" s="44"/>
      <c r="DR48" s="2"/>
      <c r="FC48" s="44"/>
      <c r="FD48" s="2"/>
      <c r="FE48" s="73"/>
      <c r="FF48" s="73"/>
      <c r="FG48" s="73"/>
      <c r="FH48" s="73"/>
      <c r="FI48" s="73"/>
      <c r="FJ48" s="73"/>
      <c r="FK48" s="73"/>
      <c r="GI48" s="44"/>
      <c r="GJ48" s="2"/>
      <c r="GK48" s="73"/>
      <c r="GL48" s="73"/>
      <c r="GM48" s="73"/>
      <c r="GN48" s="73"/>
      <c r="GO48" s="73"/>
      <c r="GP48" s="73"/>
      <c r="GQ48" s="73"/>
      <c r="HO48" s="44"/>
      <c r="HP48" s="2"/>
      <c r="HQ48" s="73"/>
      <c r="HR48" s="73"/>
      <c r="HS48" s="73"/>
      <c r="HT48" s="73"/>
      <c r="HU48" s="73"/>
      <c r="HV48" s="73"/>
      <c r="HW48" s="73"/>
      <c r="IU48" s="44"/>
      <c r="KA48" s="44"/>
      <c r="LF48" s="44"/>
      <c r="ML48" s="44"/>
    </row>
    <row r="49" spans="7:348" x14ac:dyDescent="0.35">
      <c r="G49" s="2"/>
      <c r="U49" s="2"/>
      <c r="AM49" s="2"/>
      <c r="AN49" s="2"/>
      <c r="AP49" s="2"/>
      <c r="AQ49" s="2"/>
      <c r="AR49" s="2"/>
      <c r="AS49" s="2"/>
      <c r="AW49" s="59"/>
      <c r="AX49" s="2"/>
      <c r="AY49" s="2"/>
      <c r="BA49" s="2"/>
      <c r="BD49" s="2"/>
      <c r="BE49" s="2"/>
      <c r="BF49" s="2"/>
      <c r="BG49" s="2"/>
      <c r="BH49" s="2"/>
      <c r="BK49" s="2"/>
      <c r="BL49" s="2"/>
      <c r="BM49" s="2"/>
      <c r="CK49" s="44"/>
      <c r="CL49" s="2"/>
      <c r="DQ49" s="44"/>
      <c r="DR49" s="2"/>
      <c r="FC49" s="44"/>
      <c r="FD49" s="2"/>
      <c r="FE49" s="73"/>
      <c r="FF49" s="73"/>
      <c r="FG49" s="73"/>
      <c r="FH49" s="73"/>
      <c r="FI49" s="73"/>
      <c r="FJ49" s="73"/>
      <c r="FK49" s="73"/>
      <c r="GI49" s="44"/>
      <c r="GJ49" s="2"/>
      <c r="GK49" s="73"/>
      <c r="GL49" s="73"/>
      <c r="GM49" s="73"/>
      <c r="GN49" s="73"/>
      <c r="GO49" s="73"/>
      <c r="GP49" s="73"/>
      <c r="GQ49" s="73"/>
      <c r="HO49" s="44"/>
      <c r="HP49" s="2"/>
      <c r="HQ49" s="73"/>
      <c r="HR49" s="73"/>
      <c r="HS49" s="73"/>
      <c r="HT49" s="73"/>
      <c r="HU49" s="73"/>
      <c r="HV49" s="73"/>
      <c r="HW49" s="73"/>
      <c r="IU49" s="44"/>
      <c r="IV49" s="2">
        <f>COUNTIF(IV4:IV48,"a")</f>
        <v>0</v>
      </c>
      <c r="IW49" s="2">
        <f t="shared" ref="IW49:JZ49" si="13">COUNTIF(IW4:IW48,"a")</f>
        <v>0</v>
      </c>
      <c r="IX49" s="2">
        <f t="shared" si="13"/>
        <v>0</v>
      </c>
      <c r="IY49" s="2">
        <f t="shared" si="13"/>
        <v>4</v>
      </c>
      <c r="IZ49" s="2">
        <f t="shared" si="13"/>
        <v>1</v>
      </c>
      <c r="JA49" s="2">
        <f t="shared" si="13"/>
        <v>1</v>
      </c>
      <c r="JB49" s="2">
        <f t="shared" si="13"/>
        <v>2</v>
      </c>
      <c r="JC49" s="2">
        <f t="shared" si="13"/>
        <v>0</v>
      </c>
      <c r="JD49" s="2">
        <f t="shared" si="13"/>
        <v>0</v>
      </c>
      <c r="JE49" s="2">
        <f t="shared" si="13"/>
        <v>0</v>
      </c>
      <c r="JF49" s="2">
        <f t="shared" si="13"/>
        <v>8</v>
      </c>
      <c r="JG49" s="2">
        <f t="shared" si="13"/>
        <v>1</v>
      </c>
      <c r="JH49" s="2">
        <f t="shared" si="13"/>
        <v>4</v>
      </c>
      <c r="JI49" s="2">
        <f t="shared" si="13"/>
        <v>0</v>
      </c>
      <c r="JJ49" s="2">
        <f t="shared" si="13"/>
        <v>0</v>
      </c>
      <c r="JK49" s="2">
        <f t="shared" si="13"/>
        <v>0</v>
      </c>
      <c r="JL49" s="2">
        <f t="shared" si="13"/>
        <v>0</v>
      </c>
      <c r="JM49" s="2">
        <f t="shared" si="13"/>
        <v>0</v>
      </c>
      <c r="JN49" s="2">
        <f t="shared" si="13"/>
        <v>0</v>
      </c>
      <c r="JO49" s="2">
        <f t="shared" si="13"/>
        <v>0</v>
      </c>
      <c r="JP49" s="2">
        <f t="shared" si="13"/>
        <v>0</v>
      </c>
      <c r="JQ49" s="2">
        <f t="shared" si="13"/>
        <v>0</v>
      </c>
      <c r="JR49" s="2">
        <f t="shared" si="13"/>
        <v>0</v>
      </c>
      <c r="JS49" s="2">
        <f t="shared" si="13"/>
        <v>0</v>
      </c>
      <c r="JT49" s="2">
        <f t="shared" si="13"/>
        <v>0</v>
      </c>
      <c r="JU49" s="2">
        <f t="shared" si="13"/>
        <v>3</v>
      </c>
      <c r="JV49" s="2">
        <f t="shared" si="13"/>
        <v>0</v>
      </c>
      <c r="JW49" s="2">
        <f t="shared" si="13"/>
        <v>0</v>
      </c>
      <c r="JX49" s="2">
        <f t="shared" si="13"/>
        <v>0</v>
      </c>
      <c r="JY49" s="2">
        <f t="shared" si="13"/>
        <v>0</v>
      </c>
      <c r="JZ49" s="2">
        <f t="shared" si="13"/>
        <v>0</v>
      </c>
      <c r="KB49" s="2">
        <f t="shared" ref="KB49:LC49" si="14">COUNTIF(KB4:KB48,"a")</f>
        <v>4</v>
      </c>
      <c r="KC49" s="2">
        <f t="shared" si="14"/>
        <v>0</v>
      </c>
      <c r="KD49" s="2">
        <f t="shared" si="14"/>
        <v>2</v>
      </c>
      <c r="KE49" s="2">
        <f t="shared" si="14"/>
        <v>4</v>
      </c>
      <c r="KF49" s="2">
        <f t="shared" si="14"/>
        <v>0</v>
      </c>
      <c r="KG49" s="2">
        <f t="shared" si="14"/>
        <v>0</v>
      </c>
      <c r="KH49" s="2">
        <f t="shared" si="14"/>
        <v>0</v>
      </c>
      <c r="KI49" s="2">
        <f t="shared" si="14"/>
        <v>0</v>
      </c>
      <c r="KJ49" s="2">
        <f t="shared" si="14"/>
        <v>0</v>
      </c>
      <c r="KK49" s="2">
        <f t="shared" si="14"/>
        <v>0</v>
      </c>
      <c r="KL49" s="2">
        <f t="shared" si="14"/>
        <v>0</v>
      </c>
      <c r="KM49" s="2">
        <f t="shared" si="14"/>
        <v>0</v>
      </c>
      <c r="KN49" s="2">
        <f t="shared" si="14"/>
        <v>0</v>
      </c>
      <c r="KO49" s="2">
        <f t="shared" si="14"/>
        <v>0</v>
      </c>
      <c r="KP49" s="2">
        <f t="shared" si="14"/>
        <v>0</v>
      </c>
      <c r="KQ49" s="2">
        <f t="shared" si="14"/>
        <v>0</v>
      </c>
      <c r="KR49" s="2">
        <f t="shared" si="14"/>
        <v>0</v>
      </c>
      <c r="KS49" s="2">
        <f t="shared" si="14"/>
        <v>3</v>
      </c>
      <c r="KT49" s="2">
        <f t="shared" si="14"/>
        <v>0</v>
      </c>
      <c r="KU49" s="2">
        <f t="shared" si="14"/>
        <v>0</v>
      </c>
      <c r="KV49" s="2">
        <f t="shared" si="14"/>
        <v>0</v>
      </c>
      <c r="KW49" s="2">
        <f t="shared" si="14"/>
        <v>5</v>
      </c>
      <c r="KX49" s="2">
        <f t="shared" si="14"/>
        <v>0</v>
      </c>
      <c r="KY49" s="2">
        <f t="shared" si="14"/>
        <v>2</v>
      </c>
      <c r="KZ49" s="2">
        <f t="shared" si="14"/>
        <v>2</v>
      </c>
      <c r="LA49" s="2">
        <f t="shared" si="14"/>
        <v>0</v>
      </c>
      <c r="LB49" s="2">
        <f t="shared" si="14"/>
        <v>0</v>
      </c>
      <c r="LC49" s="2">
        <f t="shared" si="14"/>
        <v>0</v>
      </c>
      <c r="LD49" s="2">
        <f t="shared" ref="LD49:LE49" si="15">COUNTIF(LD4:LD48,"a")</f>
        <v>0</v>
      </c>
      <c r="LE49" s="2">
        <f t="shared" si="15"/>
        <v>0</v>
      </c>
      <c r="LG49" s="2">
        <f t="shared" ref="LG49:MJ49" si="16">COUNTIF(LG4:LG48,"a")</f>
        <v>0</v>
      </c>
      <c r="LH49" s="2">
        <f t="shared" si="16"/>
        <v>0</v>
      </c>
      <c r="LI49" s="2">
        <f t="shared" si="16"/>
        <v>0</v>
      </c>
      <c r="LJ49" s="2">
        <f t="shared" si="16"/>
        <v>0</v>
      </c>
      <c r="LK49" s="2">
        <f t="shared" si="16"/>
        <v>0</v>
      </c>
      <c r="LL49" s="2">
        <f t="shared" si="16"/>
        <v>0</v>
      </c>
      <c r="LM49" s="2">
        <f t="shared" si="16"/>
        <v>0</v>
      </c>
      <c r="LN49" s="2">
        <f t="shared" si="16"/>
        <v>0</v>
      </c>
      <c r="LO49" s="2">
        <f t="shared" si="16"/>
        <v>0</v>
      </c>
      <c r="LP49" s="2">
        <f t="shared" si="16"/>
        <v>0</v>
      </c>
      <c r="LQ49" s="2">
        <f t="shared" si="16"/>
        <v>0</v>
      </c>
      <c r="LR49" s="2">
        <f t="shared" si="16"/>
        <v>0</v>
      </c>
      <c r="LS49" s="2">
        <f t="shared" si="16"/>
        <v>0</v>
      </c>
      <c r="LT49" s="2">
        <f t="shared" si="16"/>
        <v>0</v>
      </c>
      <c r="LU49" s="2">
        <f t="shared" si="16"/>
        <v>0</v>
      </c>
      <c r="LV49" s="2">
        <f t="shared" si="16"/>
        <v>0</v>
      </c>
      <c r="LW49" s="2">
        <f t="shared" si="16"/>
        <v>0</v>
      </c>
      <c r="LX49" s="2">
        <f t="shared" si="16"/>
        <v>0</v>
      </c>
      <c r="LY49" s="2">
        <f t="shared" si="16"/>
        <v>0</v>
      </c>
      <c r="LZ49" s="2">
        <f t="shared" si="16"/>
        <v>0</v>
      </c>
      <c r="MA49" s="2">
        <f t="shared" si="16"/>
        <v>0</v>
      </c>
      <c r="MB49" s="2">
        <f t="shared" si="16"/>
        <v>0</v>
      </c>
      <c r="MC49" s="2">
        <f t="shared" si="16"/>
        <v>0</v>
      </c>
      <c r="MD49" s="2">
        <f t="shared" si="16"/>
        <v>0</v>
      </c>
      <c r="ME49" s="2">
        <f t="shared" si="16"/>
        <v>0</v>
      </c>
      <c r="MF49" s="2">
        <f t="shared" si="16"/>
        <v>0</v>
      </c>
      <c r="MG49" s="2">
        <f t="shared" si="16"/>
        <v>0</v>
      </c>
      <c r="MH49" s="2">
        <f t="shared" si="16"/>
        <v>0</v>
      </c>
      <c r="MI49" s="2">
        <f t="shared" si="16"/>
        <v>0</v>
      </c>
      <c r="MJ49" s="2">
        <f t="shared" si="16"/>
        <v>0</v>
      </c>
    </row>
    <row r="50" spans="7:348" x14ac:dyDescent="0.35">
      <c r="G50" s="2"/>
      <c r="U50" s="2"/>
      <c r="AM50" s="2"/>
      <c r="AN50" s="2"/>
      <c r="AP50" s="2"/>
      <c r="AQ50" s="2"/>
      <c r="AR50" s="2"/>
      <c r="AS50" s="2"/>
      <c r="AW50" s="59"/>
      <c r="AX50" s="2"/>
      <c r="AY50" s="2"/>
      <c r="BA50" s="2"/>
      <c r="BD50" s="2"/>
      <c r="BE50" s="2"/>
      <c r="BF50" s="2"/>
      <c r="BG50" s="2"/>
      <c r="BH50" s="2"/>
      <c r="BK50" s="2"/>
      <c r="BL50" s="2"/>
      <c r="BM50" s="2"/>
      <c r="CK50" s="44"/>
      <c r="CL50" s="2"/>
      <c r="DQ50" s="44"/>
      <c r="DR50" s="2"/>
      <c r="FC50" s="44"/>
      <c r="FD50" s="2"/>
      <c r="FE50" s="73"/>
      <c r="FF50" s="73">
        <f>COUNTIF(FF4:FF48,"a")</f>
        <v>1</v>
      </c>
      <c r="FG50" s="73">
        <f t="shared" ref="FG50:GH50" si="17">COUNTIF(FG4:FG48,"a")</f>
        <v>1</v>
      </c>
      <c r="FH50" s="73">
        <f t="shared" si="17"/>
        <v>2</v>
      </c>
      <c r="FI50" s="73">
        <f t="shared" si="17"/>
        <v>0</v>
      </c>
      <c r="FJ50" s="73">
        <f t="shared" si="17"/>
        <v>0</v>
      </c>
      <c r="FK50" s="73">
        <f t="shared" si="17"/>
        <v>2</v>
      </c>
      <c r="FL50" s="73">
        <f t="shared" si="17"/>
        <v>4</v>
      </c>
      <c r="FM50" s="73">
        <f t="shared" si="17"/>
        <v>0</v>
      </c>
      <c r="FN50" s="73">
        <f t="shared" si="17"/>
        <v>0</v>
      </c>
      <c r="FO50" s="73">
        <f t="shared" si="17"/>
        <v>0</v>
      </c>
      <c r="FP50" s="73">
        <f t="shared" si="17"/>
        <v>0</v>
      </c>
      <c r="FQ50" s="73">
        <f t="shared" si="17"/>
        <v>0</v>
      </c>
      <c r="FR50" s="73">
        <f t="shared" si="17"/>
        <v>0</v>
      </c>
      <c r="FS50" s="73">
        <f t="shared" si="17"/>
        <v>0</v>
      </c>
      <c r="FT50" s="73">
        <f t="shared" si="17"/>
        <v>0</v>
      </c>
      <c r="FU50" s="73">
        <f t="shared" si="17"/>
        <v>0</v>
      </c>
      <c r="FV50" s="73">
        <f t="shared" si="17"/>
        <v>0</v>
      </c>
      <c r="FW50" s="73">
        <f t="shared" si="17"/>
        <v>0</v>
      </c>
      <c r="FX50" s="73">
        <f t="shared" si="17"/>
        <v>0</v>
      </c>
      <c r="FY50" s="73">
        <f t="shared" si="17"/>
        <v>0</v>
      </c>
      <c r="FZ50" s="73">
        <f t="shared" si="17"/>
        <v>3</v>
      </c>
      <c r="GA50" s="73">
        <f t="shared" si="17"/>
        <v>0</v>
      </c>
      <c r="GB50" s="73">
        <f t="shared" si="17"/>
        <v>0</v>
      </c>
      <c r="GC50" s="73">
        <f t="shared" si="17"/>
        <v>0</v>
      </c>
      <c r="GD50" s="73">
        <f t="shared" si="17"/>
        <v>0</v>
      </c>
      <c r="GE50" s="73">
        <f t="shared" si="17"/>
        <v>0</v>
      </c>
      <c r="GF50" s="73">
        <f t="shared" si="17"/>
        <v>0</v>
      </c>
      <c r="GG50" s="73">
        <f t="shared" si="17"/>
        <v>0</v>
      </c>
      <c r="GH50" s="73">
        <f t="shared" si="17"/>
        <v>9</v>
      </c>
      <c r="GI50" s="44"/>
      <c r="GJ50" s="2"/>
      <c r="GK50" s="73"/>
      <c r="GL50" s="73">
        <f>COUNTIF(GL4:GL48,"a")</f>
        <v>1</v>
      </c>
      <c r="GM50" s="73">
        <f t="shared" ref="GM50:HN50" si="18">COUNTIF(GM4:GM48,"a")</f>
        <v>1</v>
      </c>
      <c r="GN50" s="73">
        <f t="shared" si="18"/>
        <v>2</v>
      </c>
      <c r="GO50" s="73">
        <f t="shared" si="18"/>
        <v>0</v>
      </c>
      <c r="GP50" s="73">
        <f t="shared" si="18"/>
        <v>0</v>
      </c>
      <c r="GQ50" s="73">
        <f t="shared" si="18"/>
        <v>2</v>
      </c>
      <c r="GR50" s="73">
        <f t="shared" si="18"/>
        <v>4</v>
      </c>
      <c r="GS50" s="73">
        <f t="shared" si="18"/>
        <v>0</v>
      </c>
      <c r="GT50" s="73">
        <f t="shared" si="18"/>
        <v>0</v>
      </c>
      <c r="GU50" s="73">
        <f t="shared" si="18"/>
        <v>0</v>
      </c>
      <c r="GV50" s="73">
        <f t="shared" si="18"/>
        <v>0</v>
      </c>
      <c r="GW50" s="73">
        <f t="shared" si="18"/>
        <v>0</v>
      </c>
      <c r="GX50" s="73">
        <f t="shared" si="18"/>
        <v>0</v>
      </c>
      <c r="GY50" s="73">
        <f t="shared" si="18"/>
        <v>0</v>
      </c>
      <c r="GZ50" s="73">
        <f t="shared" si="18"/>
        <v>0</v>
      </c>
      <c r="HA50" s="73">
        <f t="shared" si="18"/>
        <v>0</v>
      </c>
      <c r="HB50" s="73">
        <f t="shared" si="18"/>
        <v>0</v>
      </c>
      <c r="HC50" s="73">
        <f t="shared" si="18"/>
        <v>0</v>
      </c>
      <c r="HD50" s="73">
        <f t="shared" si="18"/>
        <v>0</v>
      </c>
      <c r="HE50" s="73">
        <f t="shared" si="18"/>
        <v>0</v>
      </c>
      <c r="HF50" s="73">
        <f t="shared" si="18"/>
        <v>3</v>
      </c>
      <c r="HG50" s="73">
        <f t="shared" si="18"/>
        <v>0</v>
      </c>
      <c r="HH50" s="73">
        <f t="shared" si="18"/>
        <v>0</v>
      </c>
      <c r="HI50" s="73">
        <f t="shared" si="18"/>
        <v>0</v>
      </c>
      <c r="HJ50" s="73">
        <f t="shared" si="18"/>
        <v>0</v>
      </c>
      <c r="HK50" s="73">
        <f t="shared" si="18"/>
        <v>0</v>
      </c>
      <c r="HL50" s="73">
        <f t="shared" si="18"/>
        <v>0</v>
      </c>
      <c r="HM50" s="73">
        <f t="shared" si="18"/>
        <v>0</v>
      </c>
      <c r="HN50" s="73">
        <f t="shared" si="18"/>
        <v>7</v>
      </c>
      <c r="HO50" s="44"/>
      <c r="HP50" s="2"/>
      <c r="HQ50" s="73"/>
      <c r="HR50" s="73">
        <f>COUNTIF(HR4:HR48,"a")</f>
        <v>0</v>
      </c>
      <c r="HS50" s="73">
        <f t="shared" ref="HS50:IT50" si="19">COUNTIF(HS4:HS48,"a")</f>
        <v>0</v>
      </c>
      <c r="HT50" s="73">
        <f t="shared" si="19"/>
        <v>0</v>
      </c>
      <c r="HU50" s="73">
        <f t="shared" si="19"/>
        <v>0</v>
      </c>
      <c r="HV50" s="73">
        <f t="shared" si="19"/>
        <v>1</v>
      </c>
      <c r="HW50" s="73">
        <f t="shared" si="19"/>
        <v>2</v>
      </c>
      <c r="HX50" s="73">
        <f t="shared" si="19"/>
        <v>0</v>
      </c>
      <c r="HY50" s="73">
        <f t="shared" si="19"/>
        <v>0</v>
      </c>
      <c r="HZ50" s="73">
        <f t="shared" si="19"/>
        <v>0</v>
      </c>
      <c r="IA50" s="73">
        <f t="shared" si="19"/>
        <v>5</v>
      </c>
      <c r="IB50" s="73">
        <f t="shared" si="19"/>
        <v>1</v>
      </c>
      <c r="IC50" s="73">
        <f t="shared" si="19"/>
        <v>0</v>
      </c>
      <c r="ID50" s="73">
        <f t="shared" si="19"/>
        <v>0</v>
      </c>
      <c r="IE50" s="73">
        <f t="shared" si="19"/>
        <v>0</v>
      </c>
      <c r="IF50" s="73">
        <f t="shared" si="19"/>
        <v>0</v>
      </c>
      <c r="IG50" s="73">
        <f t="shared" si="19"/>
        <v>0</v>
      </c>
      <c r="IH50" s="73">
        <f t="shared" si="19"/>
        <v>0</v>
      </c>
      <c r="II50" s="73">
        <f t="shared" si="19"/>
        <v>4</v>
      </c>
      <c r="IJ50" s="73">
        <f t="shared" si="19"/>
        <v>5</v>
      </c>
      <c r="IK50" s="73">
        <f t="shared" si="19"/>
        <v>0</v>
      </c>
      <c r="IL50" s="73">
        <f t="shared" si="19"/>
        <v>0</v>
      </c>
      <c r="IM50" s="73">
        <f t="shared" si="19"/>
        <v>0</v>
      </c>
      <c r="IN50" s="73">
        <f t="shared" si="19"/>
        <v>0</v>
      </c>
      <c r="IO50" s="73">
        <f t="shared" si="19"/>
        <v>2</v>
      </c>
      <c r="IP50" s="73">
        <f t="shared" si="19"/>
        <v>3</v>
      </c>
      <c r="IQ50" s="73">
        <f t="shared" si="19"/>
        <v>0</v>
      </c>
      <c r="IR50" s="73">
        <f t="shared" si="19"/>
        <v>0</v>
      </c>
      <c r="IS50" s="73">
        <f t="shared" si="19"/>
        <v>0</v>
      </c>
      <c r="IT50" s="73">
        <f t="shared" si="19"/>
        <v>0</v>
      </c>
      <c r="IU50" s="44"/>
    </row>
  </sheetData>
  <conditionalFormatting sqref="R6:T14 V6:W14 Y6:Y14 AA6:AI14 Z5:Z14 AM19:BO21 C16:AI21 C6:P14 C51:AI1048576 CL51:DN1048576 DR51:FB1048576 C2:AI4 AJ3">
    <cfRule type="containsText" dxfId="377" priority="236" operator="containsText" text="A">
      <formula>NOT(ISERROR(SEARCH("A",C2)))</formula>
    </cfRule>
  </conditionalFormatting>
  <conditionalFormatting sqref="C8:J8 L8:P8 R8:T8 V8:W8 Y8 AA8:AI8">
    <cfRule type="containsText" dxfId="376" priority="235" operator="containsText" text="A">
      <formula>NOT(ISERROR(SEARCH("A",C8)))</formula>
    </cfRule>
  </conditionalFormatting>
  <conditionalFormatting sqref="C5:Y5 Q6:Q14 U6:U14 X6:X14 AA5:AI5">
    <cfRule type="containsText" dxfId="375" priority="233" operator="containsText" text="A">
      <formula>NOT(ISERROR(SEARCH("A",C5)))</formula>
    </cfRule>
  </conditionalFormatting>
  <conditionalFormatting sqref="AM4:BO14 AM16:BO18">
    <cfRule type="containsText" dxfId="374" priority="232" operator="containsText" text="A">
      <formula>NOT(ISERROR(SEARCH("A",AM4)))</formula>
    </cfRule>
  </conditionalFormatting>
  <conditionalFormatting sqref="AM3:AR3 AU3:AY3 BB3:BF3 BI3 BK3 BO3 BQ3 BS3 BU3 BW3 BY3 CA3 CC3 CE3 CG3 CI3 AM2:CJ2">
    <cfRule type="containsText" dxfId="373" priority="231" operator="containsText" text="A">
      <formula>NOT(ISERROR(SEARCH("A",AM2)))</formula>
    </cfRule>
  </conditionalFormatting>
  <conditionalFormatting sqref="AS3:AT3">
    <cfRule type="containsText" dxfId="372" priority="228" operator="containsText" text="A">
      <formula>NOT(ISERROR(SEARCH("A",AS3)))</formula>
    </cfRule>
  </conditionalFormatting>
  <conditionalFormatting sqref="AZ3:BA3">
    <cfRule type="containsText" dxfId="371" priority="227" operator="containsText" text="A">
      <formula>NOT(ISERROR(SEARCH("A",AZ3)))</formula>
    </cfRule>
  </conditionalFormatting>
  <conditionalFormatting sqref="BG3">
    <cfRule type="containsText" dxfId="370" priority="226" operator="containsText" text="A">
      <formula>NOT(ISERROR(SEARCH("A",BG3)))</formula>
    </cfRule>
  </conditionalFormatting>
  <conditionalFormatting sqref="CL5:DN14 CO4:DN4 CL16:CN21 CP16:CQ21 CR16:DN20 CO16:CO20">
    <cfRule type="containsText" dxfId="367" priority="218" operator="containsText" text="A">
      <formula>NOT(ISERROR(SEARCH("A",CL4)))</formula>
    </cfRule>
  </conditionalFormatting>
  <conditionalFormatting sqref="DL3:DP3 CL2:CU3">
    <cfRule type="containsText" dxfId="366" priority="217" operator="containsText" text="A">
      <formula>NOT(ISERROR(SEARCH("A",CL2)))</formula>
    </cfRule>
  </conditionalFormatting>
  <conditionalFormatting sqref="DG21:DN21 CO21 CR21:DE21">
    <cfRule type="containsText" dxfId="365" priority="215" operator="containsText" text="A">
      <formula>NOT(ISERROR(SEARCH("A",CO21)))</formula>
    </cfRule>
  </conditionalFormatting>
  <conditionalFormatting sqref="DJ3:DK3">
    <cfRule type="containsText" dxfId="364" priority="204" operator="containsText" text="A">
      <formula>NOT(ISERROR(SEARCH("A",DJ3)))</formula>
    </cfRule>
  </conditionalFormatting>
  <conditionalFormatting sqref="DF21">
    <cfRule type="containsText" dxfId="363" priority="214" operator="containsText" text="A">
      <formula>NOT(ISERROR(SEARCH("A",DF21)))</formula>
    </cfRule>
  </conditionalFormatting>
  <conditionalFormatting sqref="CV3:CW3">
    <cfRule type="containsText" dxfId="362" priority="211" operator="containsText" text="A">
      <formula>NOT(ISERROR(SEARCH("A",CV3)))</formula>
    </cfRule>
  </conditionalFormatting>
  <conditionalFormatting sqref="CX3:DB3">
    <cfRule type="containsText" dxfId="361" priority="209" operator="containsText" text="A">
      <formula>NOT(ISERROR(SEARCH("A",CX3)))</formula>
    </cfRule>
  </conditionalFormatting>
  <conditionalFormatting sqref="DC3:DD3">
    <cfRule type="containsText" dxfId="360" priority="208" operator="containsText" text="A">
      <formula>NOT(ISERROR(SEARCH("A",DC3)))</formula>
    </cfRule>
  </conditionalFormatting>
  <conditionalFormatting sqref="DE3:DI3">
    <cfRule type="containsText" dxfId="359" priority="206" operator="containsText" text="A">
      <formula>NOT(ISERROR(SEARCH("A",DE3)))</formula>
    </cfRule>
  </conditionalFormatting>
  <conditionalFormatting sqref="DL3:DO3">
    <cfRule type="containsText" dxfId="358" priority="203" operator="containsText" text="A">
      <formula>NOT(ISERROR(SEARCH("A",DL3)))</formula>
    </cfRule>
  </conditionalFormatting>
  <conditionalFormatting sqref="DP3">
    <cfRule type="containsText" dxfId="357" priority="202" operator="containsText" text="A">
      <formula>NOT(ISERROR(SEARCH("A",DP3)))</formula>
    </cfRule>
  </conditionalFormatting>
  <conditionalFormatting sqref="DP2">
    <cfRule type="containsText" dxfId="356" priority="189" operator="containsText" text="A">
      <formula>NOT(ISERROR(SEARCH("A",DP2)))</formula>
    </cfRule>
  </conditionalFormatting>
  <conditionalFormatting sqref="CL4:CN4">
    <cfRule type="containsText" dxfId="355" priority="188" operator="containsText" text="A">
      <formula>NOT(ISERROR(SEARCH("A",CL4)))</formula>
    </cfRule>
  </conditionalFormatting>
  <conditionalFormatting sqref="CX2:DB2">
    <cfRule type="containsText" dxfId="354" priority="187" operator="containsText" text="A">
      <formula>NOT(ISERROR(SEARCH("A",CX2)))</formula>
    </cfRule>
  </conditionalFormatting>
  <conditionalFormatting sqref="DE2:DI2">
    <cfRule type="containsText" dxfId="353" priority="186" operator="containsText" text="A">
      <formula>NOT(ISERROR(SEARCH("A",DE2)))</formula>
    </cfRule>
  </conditionalFormatting>
  <conditionalFormatting sqref="CO3:CP3">
    <cfRule type="containsText" dxfId="352" priority="197" operator="containsText" text="A">
      <formula>NOT(ISERROR(SEARCH("A",CO3)))</formula>
    </cfRule>
  </conditionalFormatting>
  <conditionalFormatting sqref="CV2:CW2">
    <cfRule type="containsText" dxfId="351" priority="196" operator="containsText" text="A">
      <formula>NOT(ISERROR(SEARCH("A",CV2)))</formula>
    </cfRule>
  </conditionalFormatting>
  <conditionalFormatting sqref="CV3:CW3">
    <cfRule type="containsText" dxfId="350" priority="195" operator="containsText" text="A">
      <formula>NOT(ISERROR(SEARCH("A",CV3)))</formula>
    </cfRule>
  </conditionalFormatting>
  <conditionalFormatting sqref="DC2:DD2">
    <cfRule type="containsText" dxfId="349" priority="194" operator="containsText" text="A">
      <formula>NOT(ISERROR(SEARCH("A",DC2)))</formula>
    </cfRule>
  </conditionalFormatting>
  <conditionalFormatting sqref="DC3:DD3">
    <cfRule type="containsText" dxfId="348" priority="193" operator="containsText" text="A">
      <formula>NOT(ISERROR(SEARCH("A",DC3)))</formula>
    </cfRule>
  </conditionalFormatting>
  <conditionalFormatting sqref="DJ3:DK3">
    <cfRule type="containsText" dxfId="347" priority="192" operator="containsText" text="A">
      <formula>NOT(ISERROR(SEARCH("A",DJ3)))</formula>
    </cfRule>
  </conditionalFormatting>
  <conditionalFormatting sqref="DJ2:DK2">
    <cfRule type="containsText" dxfId="346" priority="191" operator="containsText" text="A">
      <formula>NOT(ISERROR(SEARCH("A",DJ2)))</formula>
    </cfRule>
  </conditionalFormatting>
  <conditionalFormatting sqref="DL2:DO2">
    <cfRule type="containsText" dxfId="345" priority="185" operator="containsText" text="A">
      <formula>NOT(ISERROR(SEARCH("A",DL2)))</formula>
    </cfRule>
  </conditionalFormatting>
  <conditionalFormatting sqref="DR5:ET14 DU4:ET4 DR16:DT21 DV16:DW21 DX16:ET20 DU16:DU20">
    <cfRule type="containsText" dxfId="344" priority="183" operator="containsText" text="A">
      <formula>NOT(ISERROR(SEARCH("A",DR4)))</formula>
    </cfRule>
  </conditionalFormatting>
  <conditionalFormatting sqref="EP3:ET3 DR2:EA3">
    <cfRule type="containsText" dxfId="343" priority="182" operator="containsText" text="A">
      <formula>NOT(ISERROR(SEARCH("A",DR2)))</formula>
    </cfRule>
  </conditionalFormatting>
  <conditionalFormatting sqref="EM21:ET21 DU21 DX21:EK21">
    <cfRule type="containsText" dxfId="342" priority="180" operator="containsText" text="A">
      <formula>NOT(ISERROR(SEARCH("A",DU21)))</formula>
    </cfRule>
  </conditionalFormatting>
  <conditionalFormatting sqref="EL21">
    <cfRule type="containsText" dxfId="341" priority="179" operator="containsText" text="A">
      <formula>NOT(ISERROR(SEARCH("A",EL21)))</formula>
    </cfRule>
  </conditionalFormatting>
  <conditionalFormatting sqref="EB2:EC2">
    <cfRule type="containsText" dxfId="340" priority="166" operator="containsText" text="A">
      <formula>NOT(ISERROR(SEARCH("A",EB2)))</formula>
    </cfRule>
  </conditionalFormatting>
  <conditionalFormatting sqref="EB3:EC3">
    <cfRule type="containsText" dxfId="339" priority="177" operator="containsText" text="A">
      <formula>NOT(ISERROR(SEARCH("A",EB3)))</formula>
    </cfRule>
  </conditionalFormatting>
  <conditionalFormatting sqref="EB3:EH3">
    <cfRule type="containsText" dxfId="338" priority="176" operator="containsText" text="A">
      <formula>NOT(ISERROR(SEARCH("A",EB3)))</formula>
    </cfRule>
  </conditionalFormatting>
  <conditionalFormatting sqref="EI3:EJ3">
    <cfRule type="containsText" dxfId="337" priority="175" operator="containsText" text="A">
      <formula>NOT(ISERROR(SEARCH("A",EI3)))</formula>
    </cfRule>
  </conditionalFormatting>
  <conditionalFormatting sqref="EI3:EO3">
    <cfRule type="containsText" dxfId="336" priority="174" operator="containsText" text="A">
      <formula>NOT(ISERROR(SEARCH("A",EI3)))</formula>
    </cfRule>
  </conditionalFormatting>
  <conditionalFormatting sqref="EP3:EQ3">
    <cfRule type="containsText" dxfId="335" priority="173" operator="containsText" text="A">
      <formula>NOT(ISERROR(SEARCH("A",EP3)))</formula>
    </cfRule>
  </conditionalFormatting>
  <conditionalFormatting sqref="EP3:ET3">
    <cfRule type="containsText" dxfId="334" priority="172" operator="containsText" text="A">
      <formula>NOT(ISERROR(SEARCH("A",EP3)))</formula>
    </cfRule>
  </conditionalFormatting>
  <conditionalFormatting sqref="EB2:EH2">
    <cfRule type="containsText" dxfId="333" priority="158" operator="containsText" text="A">
      <formula>NOT(ISERROR(SEARCH("A",EB2)))</formula>
    </cfRule>
  </conditionalFormatting>
  <conditionalFormatting sqref="EI2:EO2">
    <cfRule type="containsText" dxfId="332" priority="157" operator="containsText" text="A">
      <formula>NOT(ISERROR(SEARCH("A",EI2)))</formula>
    </cfRule>
  </conditionalFormatting>
  <conditionalFormatting sqref="EP2:ET2">
    <cfRule type="containsText" dxfId="331" priority="156" operator="containsText" text="A">
      <formula>NOT(ISERROR(SEARCH("A",EP2)))</formula>
    </cfRule>
  </conditionalFormatting>
  <conditionalFormatting sqref="DU3:DV3">
    <cfRule type="containsText" dxfId="330" priority="167" operator="containsText" text="A">
      <formula>NOT(ISERROR(SEARCH("A",DU3)))</formula>
    </cfRule>
  </conditionalFormatting>
  <conditionalFormatting sqref="EB3:EC3">
    <cfRule type="containsText" dxfId="329" priority="165" operator="containsText" text="A">
      <formula>NOT(ISERROR(SEARCH("A",EB3)))</formula>
    </cfRule>
  </conditionalFormatting>
  <conditionalFormatting sqref="EI2:EJ2">
    <cfRule type="containsText" dxfId="328" priority="164" operator="containsText" text="A">
      <formula>NOT(ISERROR(SEARCH("A",EI2)))</formula>
    </cfRule>
  </conditionalFormatting>
  <conditionalFormatting sqref="EI3:EJ3">
    <cfRule type="containsText" dxfId="327" priority="163" operator="containsText" text="A">
      <formula>NOT(ISERROR(SEARCH("A",EI3)))</formula>
    </cfRule>
  </conditionalFormatting>
  <conditionalFormatting sqref="EP3:EQ3">
    <cfRule type="containsText" dxfId="326" priority="162" operator="containsText" text="A">
      <formula>NOT(ISERROR(SEARCH("A",EP3)))</formula>
    </cfRule>
  </conditionalFormatting>
  <conditionalFormatting sqref="EP2:EQ2">
    <cfRule type="containsText" dxfId="325" priority="161" operator="containsText" text="A">
      <formula>NOT(ISERROR(SEARCH("A",EP2)))</formula>
    </cfRule>
  </conditionalFormatting>
  <conditionalFormatting sqref="DR4:DT4">
    <cfRule type="containsText" dxfId="324" priority="159" operator="containsText" text="A">
      <formula>NOT(ISERROR(SEARCH("A",DR4)))</formula>
    </cfRule>
  </conditionalFormatting>
  <conditionalFormatting sqref="DZ3:EA3">
    <cfRule type="containsText" dxfId="323" priority="155" operator="containsText" text="A">
      <formula>NOT(ISERROR(SEARCH("A",DZ3)))</formula>
    </cfRule>
  </conditionalFormatting>
  <conditionalFormatting sqref="EG3:EH3">
    <cfRule type="containsText" dxfId="322" priority="154" operator="containsText" text="A">
      <formula>NOT(ISERROR(SEARCH("A",EG3)))</formula>
    </cfRule>
  </conditionalFormatting>
  <conditionalFormatting sqref="EN3:EO3">
    <cfRule type="containsText" dxfId="321" priority="153" operator="containsText" text="A">
      <formula>NOT(ISERROR(SEARCH("A",EN3)))</formula>
    </cfRule>
  </conditionalFormatting>
  <conditionalFormatting sqref="ET3">
    <cfRule type="containsText" dxfId="320" priority="152" operator="containsText" text="A">
      <formula>NOT(ISERROR(SEARCH("A",ET3)))</formula>
    </cfRule>
  </conditionalFormatting>
  <conditionalFormatting sqref="DS3:DT3">
    <cfRule type="containsText" dxfId="319" priority="151" operator="containsText" text="A">
      <formula>NOT(ISERROR(SEARCH("A",DS3)))</formula>
    </cfRule>
  </conditionalFormatting>
  <conditionalFormatting sqref="DZ2:EA2">
    <cfRule type="containsText" dxfId="318" priority="150" operator="containsText" text="A">
      <formula>NOT(ISERROR(SEARCH("A",DZ2)))</formula>
    </cfRule>
  </conditionalFormatting>
  <conditionalFormatting sqref="DZ3:EA3">
    <cfRule type="containsText" dxfId="317" priority="149" operator="containsText" text="A">
      <formula>NOT(ISERROR(SEARCH("A",DZ3)))</formula>
    </cfRule>
  </conditionalFormatting>
  <conditionalFormatting sqref="EG2:EH2">
    <cfRule type="containsText" dxfId="316" priority="148" operator="containsText" text="A">
      <formula>NOT(ISERROR(SEARCH("A",EG2)))</formula>
    </cfRule>
  </conditionalFormatting>
  <conditionalFormatting sqref="EG3:EH3">
    <cfRule type="containsText" dxfId="315" priority="147" operator="containsText" text="A">
      <formula>NOT(ISERROR(SEARCH("A",EG3)))</formula>
    </cfRule>
  </conditionalFormatting>
  <conditionalFormatting sqref="EN3:EO3">
    <cfRule type="containsText" dxfId="314" priority="146" operator="containsText" text="A">
      <formula>NOT(ISERROR(SEARCH("A",EN3)))</formula>
    </cfRule>
  </conditionalFormatting>
  <conditionalFormatting sqref="EN2:EO2">
    <cfRule type="containsText" dxfId="313" priority="145" operator="containsText" text="A">
      <formula>NOT(ISERROR(SEARCH("A",EN2)))</formula>
    </cfRule>
  </conditionalFormatting>
  <conditionalFormatting sqref="ET2">
    <cfRule type="containsText" dxfId="312" priority="144" operator="containsText" text="A">
      <formula>NOT(ISERROR(SEARCH("A",ET2)))</formula>
    </cfRule>
  </conditionalFormatting>
  <conditionalFormatting sqref="EU4:FB14 EU16:FB20">
    <cfRule type="containsText" dxfId="311" priority="142" operator="containsText" text="A">
      <formula>NOT(ISERROR(SEARCH("A",EU4)))</formula>
    </cfRule>
  </conditionalFormatting>
  <conditionalFormatting sqref="EW3:FA3">
    <cfRule type="containsText" dxfId="310" priority="141" operator="containsText" text="A">
      <formula>NOT(ISERROR(SEARCH("A",EW3)))</formula>
    </cfRule>
  </conditionalFormatting>
  <conditionalFormatting sqref="EU21:FB21">
    <cfRule type="containsText" dxfId="309" priority="140" operator="containsText" text="A">
      <formula>NOT(ISERROR(SEARCH("A",EU21)))</formula>
    </cfRule>
  </conditionalFormatting>
  <conditionalFormatting sqref="EU3:EV3">
    <cfRule type="containsText" dxfId="308" priority="139" operator="containsText" text="A">
      <formula>NOT(ISERROR(SEARCH("A",EU3)))</formula>
    </cfRule>
  </conditionalFormatting>
  <conditionalFormatting sqref="EW3:EX3">
    <cfRule type="containsText" dxfId="307" priority="138" operator="containsText" text="A">
      <formula>NOT(ISERROR(SEARCH("A",EW3)))</formula>
    </cfRule>
  </conditionalFormatting>
  <conditionalFormatting sqref="EW3:FA3">
    <cfRule type="containsText" dxfId="306" priority="137" operator="containsText" text="A">
      <formula>NOT(ISERROR(SEARCH("A",EW3)))</formula>
    </cfRule>
  </conditionalFormatting>
  <conditionalFormatting sqref="EW3:EX3">
    <cfRule type="containsText" dxfId="305" priority="135" operator="containsText" text="A">
      <formula>NOT(ISERROR(SEARCH("A",EW3)))</formula>
    </cfRule>
  </conditionalFormatting>
  <conditionalFormatting sqref="EW2:EX2">
    <cfRule type="containsText" dxfId="304" priority="134" operator="containsText" text="A">
      <formula>NOT(ISERROR(SEARCH("A",EW2)))</formula>
    </cfRule>
  </conditionalFormatting>
  <conditionalFormatting sqref="EU2:EV2">
    <cfRule type="containsText" dxfId="303" priority="133" operator="containsText" text="A">
      <formula>NOT(ISERROR(SEARCH("A",EU2)))</formula>
    </cfRule>
  </conditionalFormatting>
  <conditionalFormatting sqref="EW2:FB2">
    <cfRule type="containsText" dxfId="302" priority="132" operator="containsText" text="A">
      <formula>NOT(ISERROR(SEARCH("A",EW2)))</formula>
    </cfRule>
  </conditionalFormatting>
  <conditionalFormatting sqref="EU3:EV3">
    <cfRule type="containsText" dxfId="301" priority="131" operator="containsText" text="A">
      <formula>NOT(ISERROR(SEARCH("A",EU3)))</formula>
    </cfRule>
  </conditionalFormatting>
  <conditionalFormatting sqref="EU3:EV3">
    <cfRule type="containsText" dxfId="300" priority="130" operator="containsText" text="A">
      <formula>NOT(ISERROR(SEARCH("A",EU3)))</formula>
    </cfRule>
  </conditionalFormatting>
  <conditionalFormatting sqref="EU2:EV2">
    <cfRule type="containsText" dxfId="299" priority="129" operator="containsText" text="A">
      <formula>NOT(ISERROR(SEARCH("A",EU2)))</formula>
    </cfRule>
  </conditionalFormatting>
  <conditionalFormatting sqref="FB3">
    <cfRule type="containsText" dxfId="298" priority="128" operator="containsText" text="A">
      <formula>NOT(ISERROR(SEARCH("A",FB3)))</formula>
    </cfRule>
  </conditionalFormatting>
  <conditionalFormatting sqref="FB3">
    <cfRule type="containsText" dxfId="297" priority="127" operator="containsText" text="A">
      <formula>NOT(ISERROR(SEARCH("A",FB3)))</formula>
    </cfRule>
  </conditionalFormatting>
  <conditionalFormatting sqref="FB3">
    <cfRule type="containsText" dxfId="296" priority="126" operator="containsText" text="A">
      <formula>NOT(ISERROR(SEARCH("A",FB3)))</formula>
    </cfRule>
  </conditionalFormatting>
  <conditionalFormatting sqref="FK1:FL1 FT3:FY3 FP3:FR3 FK3 FK4:FL14 FP4:FZ14 FP1:FZ1 GF1:GH1 GF3:GH14 HP4:HV14 HP43:HV50 IV1:JZ14 HP16:HV21 GF16:GH21 FP16:FZ21 FK16:FL21 FD43:FZ1048576 HP51:HX1048576 GF43:GH1048576 IV16:JZ1048576 GQ51:GR1048576 GV51:HF1048576 HL43:HN1048576 GJ43:GP1048576 GS43:GU1048576 IB51:IL1048576 IO43:IT1048576 HY43:IA1048576 KB51:LC1048576 LD16:LE1048576 LG51:MH1048576 MI16:MK1048576">
    <cfRule type="containsText" dxfId="295" priority="121" operator="containsText" text="a">
      <formula>NOT(ISERROR(SEARCH("a",FD1)))</formula>
    </cfRule>
  </conditionalFormatting>
  <conditionalFormatting sqref="C43:AI50 AM43:BO50">
    <cfRule type="containsText" dxfId="294" priority="120" operator="containsText" text="A">
      <formula>NOT(ISERROR(SEARCH("A",C43)))</formula>
    </cfRule>
  </conditionalFormatting>
  <conditionalFormatting sqref="CP43:CQ50 CL43:CN50">
    <cfRule type="containsText" dxfId="293" priority="119" operator="containsText" text="A">
      <formula>NOT(ISERROR(SEARCH("A",CL43)))</formula>
    </cfRule>
  </conditionalFormatting>
  <conditionalFormatting sqref="DG43:DN50 CO43:CO50 CR43:DE50">
    <cfRule type="containsText" dxfId="292" priority="118" operator="containsText" text="A">
      <formula>NOT(ISERROR(SEARCH("A",CO43)))</formula>
    </cfRule>
  </conditionalFormatting>
  <conditionalFormatting sqref="DF43:DF50">
    <cfRule type="containsText" dxfId="291" priority="117" operator="containsText" text="A">
      <formula>NOT(ISERROR(SEARCH("A",DF43)))</formula>
    </cfRule>
  </conditionalFormatting>
  <conditionalFormatting sqref="DV43:DW50 DR43:DT50">
    <cfRule type="containsText" dxfId="290" priority="116" operator="containsText" text="A">
      <formula>NOT(ISERROR(SEARCH("A",DR43)))</formula>
    </cfRule>
  </conditionalFormatting>
  <conditionalFormatting sqref="EM43:ET50 DU43:DU50 DX43:EK50">
    <cfRule type="containsText" dxfId="289" priority="115" operator="containsText" text="A">
      <formula>NOT(ISERROR(SEARCH("A",DU43)))</formula>
    </cfRule>
  </conditionalFormatting>
  <conditionalFormatting sqref="EL43:EL50">
    <cfRule type="containsText" dxfId="288" priority="114" operator="containsText" text="A">
      <formula>NOT(ISERROR(SEARCH("A",EL43)))</formula>
    </cfRule>
  </conditionalFormatting>
  <conditionalFormatting sqref="EU43:FB50">
    <cfRule type="containsText" dxfId="287" priority="113" operator="containsText" text="A">
      <formula>NOT(ISERROR(SEARCH("A",EU43)))</formula>
    </cfRule>
  </conditionalFormatting>
  <conditionalFormatting sqref="FD1:FJ14 FD16:FJ21">
    <cfRule type="containsText" dxfId="286" priority="108" operator="containsText" text="a">
      <formula>NOT(ISERROR(SEARCH("a",FD1)))</formula>
    </cfRule>
  </conditionalFormatting>
  <conditionalFormatting sqref="FM1:FO14 FM16:FO21">
    <cfRule type="containsText" dxfId="285" priority="107" operator="containsText" text="a">
      <formula>NOT(ISERROR(SEARCH("a",FM1)))</formula>
    </cfRule>
  </conditionalFormatting>
  <conditionalFormatting sqref="GQ1:GR1 GZ3:HE3 GV3:GX3 GQ3 GQ4:GR14 GV4:HF14 GV1:HF1 HL1:HN1 HL3:HN14 GV43:HF50 GQ43:GR50 HL16:HN21 GV16:HF21 GQ16:GR21">
    <cfRule type="containsText" dxfId="284" priority="100" operator="containsText" text="a">
      <formula>NOT(ISERROR(SEARCH("a",GQ1)))</formula>
    </cfRule>
  </conditionalFormatting>
  <conditionalFormatting sqref="GJ1:GP14 GJ16:GP21">
    <cfRule type="containsText" dxfId="283" priority="99" operator="containsText" text="a">
      <formula>NOT(ISERROR(SEARCH("a",GJ1)))</formula>
    </cfRule>
  </conditionalFormatting>
  <conditionalFormatting sqref="GS1:GU14 GS16:GU21">
    <cfRule type="containsText" dxfId="282" priority="98" operator="containsText" text="a">
      <formula>NOT(ISERROR(SEARCH("a",GS1)))</formula>
    </cfRule>
  </conditionalFormatting>
  <conditionalFormatting sqref="HW1:HX1 HW4:HX14 IB4:IL14 IB1:IL1 IR1:IT1 IR4:IT14 IB43:IL50 HW43:HX50 IR16:IT21 IB16:IL21 HW16:HX21">
    <cfRule type="containsText" dxfId="281" priority="91" operator="containsText" text="a">
      <formula>NOT(ISERROR(SEARCH("a",HW1)))</formula>
    </cfRule>
  </conditionalFormatting>
  <conditionalFormatting sqref="HP1:HV1 HP2:IK2 HP3:IT3">
    <cfRule type="containsText" dxfId="280" priority="90" operator="containsText" text="a">
      <formula>NOT(ISERROR(SEARCH("a",HP1)))</formula>
    </cfRule>
  </conditionalFormatting>
  <conditionalFormatting sqref="HY1:IA1 HY4:IA14 HY16:IA21">
    <cfRule type="containsText" dxfId="279" priority="89" operator="containsText" text="a">
      <formula>NOT(ISERROR(SEARCH("a",HY1)))</formula>
    </cfRule>
  </conditionalFormatting>
  <conditionalFormatting sqref="IO1:IR14 IO16:IR21">
    <cfRule type="containsText" dxfId="278" priority="88" operator="containsText" text="a">
      <formula>NOT(ISERROR(SEARCH("a",IO1)))</formula>
    </cfRule>
  </conditionalFormatting>
  <conditionalFormatting sqref="C22:AI42 AM22:BO42">
    <cfRule type="containsText" dxfId="277" priority="79" operator="containsText" text="A">
      <formula>NOT(ISERROR(SEARCH("A",C22)))</formula>
    </cfRule>
  </conditionalFormatting>
  <conditionalFormatting sqref="CP22:CQ42 CL22:CN42">
    <cfRule type="containsText" dxfId="276" priority="78" operator="containsText" text="A">
      <formula>NOT(ISERROR(SEARCH("A",CL22)))</formula>
    </cfRule>
  </conditionalFormatting>
  <conditionalFormatting sqref="DG22:DN42 CO22:CO42 CR22:DE42">
    <cfRule type="containsText" dxfId="275" priority="77" operator="containsText" text="A">
      <formula>NOT(ISERROR(SEARCH("A",CO22)))</formula>
    </cfRule>
  </conditionalFormatting>
  <conditionalFormatting sqref="DF22:DF42">
    <cfRule type="containsText" dxfId="274" priority="76" operator="containsText" text="A">
      <formula>NOT(ISERROR(SEARCH("A",DF22)))</formula>
    </cfRule>
  </conditionalFormatting>
  <conditionalFormatting sqref="DV22:DW42 DR22:DT42">
    <cfRule type="containsText" dxfId="273" priority="75" operator="containsText" text="A">
      <formula>NOT(ISERROR(SEARCH("A",DR22)))</formula>
    </cfRule>
  </conditionalFormatting>
  <conditionalFormatting sqref="EM22:ET42 DU22:DU42 DX22:EK42">
    <cfRule type="containsText" dxfId="272" priority="74" operator="containsText" text="A">
      <formula>NOT(ISERROR(SEARCH("A",DU22)))</formula>
    </cfRule>
  </conditionalFormatting>
  <conditionalFormatting sqref="EL22:EL42">
    <cfRule type="containsText" dxfId="271" priority="73" operator="containsText" text="A">
      <formula>NOT(ISERROR(SEARCH("A",EL22)))</formula>
    </cfRule>
  </conditionalFormatting>
  <conditionalFormatting sqref="EU22:FB42">
    <cfRule type="containsText" dxfId="270" priority="72" operator="containsText" text="A">
      <formula>NOT(ISERROR(SEARCH("A",EU22)))</formula>
    </cfRule>
  </conditionalFormatting>
  <conditionalFormatting sqref="FK22:FL42 FP22:FZ42 GF22:GH42 HP22:HV42">
    <cfRule type="containsText" dxfId="269" priority="68" operator="containsText" text="a">
      <formula>NOT(ISERROR(SEARCH("a",FK22)))</formula>
    </cfRule>
  </conditionalFormatting>
  <conditionalFormatting sqref="FD22:FJ42">
    <cfRule type="containsText" dxfId="268" priority="67" operator="containsText" text="a">
      <formula>NOT(ISERROR(SEARCH("a",FD22)))</formula>
    </cfRule>
  </conditionalFormatting>
  <conditionalFormatting sqref="FM22:FO42">
    <cfRule type="containsText" dxfId="267" priority="66" operator="containsText" text="a">
      <formula>NOT(ISERROR(SEARCH("a",FM22)))</formula>
    </cfRule>
  </conditionalFormatting>
  <conditionalFormatting sqref="GQ22:GR42 GV22:HF42 HL22:HN42">
    <cfRule type="containsText" dxfId="266" priority="65" operator="containsText" text="a">
      <formula>NOT(ISERROR(SEARCH("a",GQ22)))</formula>
    </cfRule>
  </conditionalFormatting>
  <conditionalFormatting sqref="GJ22:GP42">
    <cfRule type="containsText" dxfId="265" priority="64" operator="containsText" text="a">
      <formula>NOT(ISERROR(SEARCH("a",GJ22)))</formula>
    </cfRule>
  </conditionalFormatting>
  <conditionalFormatting sqref="GS22:GU42">
    <cfRule type="containsText" dxfId="264" priority="63" operator="containsText" text="a">
      <formula>NOT(ISERROR(SEARCH("a",GS22)))</formula>
    </cfRule>
  </conditionalFormatting>
  <conditionalFormatting sqref="HW22:HX42 IB22:IL42 IR22:IT42">
    <cfRule type="containsText" dxfId="263" priority="62" operator="containsText" text="a">
      <formula>NOT(ISERROR(SEARCH("a",HW22)))</formula>
    </cfRule>
  </conditionalFormatting>
  <conditionalFormatting sqref="HY22:IA42">
    <cfRule type="containsText" dxfId="262" priority="61" operator="containsText" text="a">
      <formula>NOT(ISERROR(SEARCH("a",HY22)))</formula>
    </cfRule>
  </conditionalFormatting>
  <conditionalFormatting sqref="IO22:IR42">
    <cfRule type="containsText" dxfId="261" priority="60" operator="containsText" text="a">
      <formula>NOT(ISERROR(SEARCH("a",IO22)))</formula>
    </cfRule>
  </conditionalFormatting>
  <conditionalFormatting sqref="KB1:LC14 KB16:LC50">
    <cfRule type="containsText" dxfId="260" priority="52" operator="containsText" text="a">
      <formula>NOT(ISERROR(SEARCH("a",KB1)))</formula>
    </cfRule>
  </conditionalFormatting>
  <conditionalFormatting sqref="LD1:LE14">
    <cfRule type="containsText" dxfId="259" priority="43" operator="containsText" text="a">
      <formula>NOT(ISERROR(SEARCH("a",LD1)))</formula>
    </cfRule>
  </conditionalFormatting>
  <conditionalFormatting sqref="LG4:MH14 LG1:MH2 LG16:MH50">
    <cfRule type="containsText" dxfId="258" priority="36" operator="containsText" text="a">
      <formula>NOT(ISERROR(SEARCH("a",LG1)))</formula>
    </cfRule>
  </conditionalFormatting>
  <conditionalFormatting sqref="MI1:MK2 MI4:MK14">
    <cfRule type="containsText" dxfId="257" priority="35" operator="containsText" text="a">
      <formula>NOT(ISERROR(SEARCH("a",MI1)))</formula>
    </cfRule>
  </conditionalFormatting>
  <conditionalFormatting sqref="LG3 LJ3:MH3">
    <cfRule type="containsText" dxfId="256" priority="34" operator="containsText" text="&quot;a&quot;">
      <formula>NOT(ISERROR(SEARCH("""a""",LG3)))</formula>
    </cfRule>
  </conditionalFormatting>
  <conditionalFormatting sqref="LG3 LJ3:MH3">
    <cfRule type="containsText" dxfId="255" priority="33" operator="containsText" text="a">
      <formula>NOT(ISERROR(SEARCH("a",LG3)))</formula>
    </cfRule>
  </conditionalFormatting>
  <conditionalFormatting sqref="MG3:MK3">
    <cfRule type="containsText" dxfId="254" priority="32" operator="containsText" text="&quot;a&quot;">
      <formula>NOT(ISERROR(SEARCH("""a""",MG3)))</formula>
    </cfRule>
  </conditionalFormatting>
  <conditionalFormatting sqref="MG3:MK3">
    <cfRule type="containsText" dxfId="253" priority="31" operator="containsText" text="a">
      <formula>NOT(ISERROR(SEARCH("a",MG3)))</formula>
    </cfRule>
  </conditionalFormatting>
  <conditionalFormatting sqref="C15:P15 R15:T15 V15:W15 Y15:AI15">
    <cfRule type="containsText" dxfId="252" priority="22" operator="containsText" text="A">
      <formula>NOT(ISERROR(SEARCH("A",C15)))</formula>
    </cfRule>
  </conditionalFormatting>
  <conditionalFormatting sqref="Q15 U15 X15">
    <cfRule type="containsText" dxfId="251" priority="21" operator="containsText" text="A">
      <formula>NOT(ISERROR(SEARCH("A",Q15)))</formula>
    </cfRule>
  </conditionalFormatting>
  <conditionalFormatting sqref="AM15:BO15">
    <cfRule type="containsText" dxfId="250" priority="20" operator="containsText" text="A">
      <formula>NOT(ISERROR(SEARCH("A",AM15)))</formula>
    </cfRule>
  </conditionalFormatting>
  <conditionalFormatting sqref="CL15:DN15">
    <cfRule type="containsText" dxfId="249" priority="19" operator="containsText" text="A">
      <formula>NOT(ISERROR(SEARCH("A",CL15)))</formula>
    </cfRule>
  </conditionalFormatting>
  <conditionalFormatting sqref="DR15:ET15">
    <cfRule type="containsText" dxfId="248" priority="18" operator="containsText" text="A">
      <formula>NOT(ISERROR(SEARCH("A",DR15)))</formula>
    </cfRule>
  </conditionalFormatting>
  <conditionalFormatting sqref="EU15:FB15">
    <cfRule type="containsText" dxfId="247" priority="17" operator="containsText" text="A">
      <formula>NOT(ISERROR(SEARCH("A",EU15)))</formula>
    </cfRule>
  </conditionalFormatting>
  <conditionalFormatting sqref="FK15:FL15 FP15:FZ15 GF15:GH15 HP15:HV15 IV15:JZ15">
    <cfRule type="containsText" dxfId="246" priority="15" operator="containsText" text="a">
      <formula>NOT(ISERROR(SEARCH("a",FK15)))</formula>
    </cfRule>
  </conditionalFormatting>
  <conditionalFormatting sqref="FD15:FJ15">
    <cfRule type="containsText" dxfId="245" priority="14" operator="containsText" text="a">
      <formula>NOT(ISERROR(SEARCH("a",FD15)))</formula>
    </cfRule>
  </conditionalFormatting>
  <conditionalFormatting sqref="FM15:FO15">
    <cfRule type="containsText" dxfId="244" priority="13" operator="containsText" text="a">
      <formula>NOT(ISERROR(SEARCH("a",FM15)))</formula>
    </cfRule>
  </conditionalFormatting>
  <conditionalFormatting sqref="GQ15:GR15 GV15:HF15 HL15:HN15">
    <cfRule type="containsText" dxfId="243" priority="12" operator="containsText" text="a">
      <formula>NOT(ISERROR(SEARCH("a",GQ15)))</formula>
    </cfRule>
  </conditionalFormatting>
  <conditionalFormatting sqref="GJ15:GP15">
    <cfRule type="containsText" dxfId="242" priority="11" operator="containsText" text="a">
      <formula>NOT(ISERROR(SEARCH("a",GJ15)))</formula>
    </cfRule>
  </conditionalFormatting>
  <conditionalFormatting sqref="GS15:GU15">
    <cfRule type="containsText" dxfId="241" priority="10" operator="containsText" text="a">
      <formula>NOT(ISERROR(SEARCH("a",GS15)))</formula>
    </cfRule>
  </conditionalFormatting>
  <conditionalFormatting sqref="HW15:HX15 IB15:IL15 IR15:IT15">
    <cfRule type="containsText" dxfId="240" priority="9" operator="containsText" text="a">
      <formula>NOT(ISERROR(SEARCH("a",HW15)))</formula>
    </cfRule>
  </conditionalFormatting>
  <conditionalFormatting sqref="HY15:IA15">
    <cfRule type="containsText" dxfId="239" priority="8" operator="containsText" text="a">
      <formula>NOT(ISERROR(SEARCH("a",HY15)))</formula>
    </cfRule>
  </conditionalFormatting>
  <conditionalFormatting sqref="IO15:IR15">
    <cfRule type="containsText" dxfId="238" priority="7" operator="containsText" text="a">
      <formula>NOT(ISERROR(SEARCH("a",IO15)))</formula>
    </cfRule>
  </conditionalFormatting>
  <conditionalFormatting sqref="KB15:LC15">
    <cfRule type="containsText" dxfId="237" priority="6" operator="containsText" text="a">
      <formula>NOT(ISERROR(SEARCH("a",KB15)))</formula>
    </cfRule>
  </conditionalFormatting>
  <conditionalFormatting sqref="LD15:LE15">
    <cfRule type="containsText" dxfId="236" priority="5" operator="containsText" text="a">
      <formula>NOT(ISERROR(SEARCH("a",LD15)))</formula>
    </cfRule>
  </conditionalFormatting>
  <conditionalFormatting sqref="LG15:MH15">
    <cfRule type="containsText" dxfId="235" priority="4" operator="containsText" text="a">
      <formula>NOT(ISERROR(SEARCH("a",LG15)))</formula>
    </cfRule>
  </conditionalFormatting>
  <conditionalFormatting sqref="MI15:MK15">
    <cfRule type="containsText" dxfId="234" priority="3" operator="containsText" text="a">
      <formula>NOT(ISERROR(SEARCH("a",MI15)))</formula>
    </cfRule>
  </conditionalFormatting>
  <conditionalFormatting sqref="BH3 BJ3 BL3 BP3 BR3 BT3 BV3 BX3 BZ3 CB3 CD3 CF3 CH3 CJ3">
    <cfRule type="containsText" dxfId="1" priority="2" operator="containsText" text="A">
      <formula>NOT(ISERROR(SEARCH("A",BH3)))</formula>
    </cfRule>
  </conditionalFormatting>
  <conditionalFormatting sqref="BM3:BN3">
    <cfRule type="containsText" dxfId="0" priority="1" operator="containsText" text="A">
      <formula>NOT(ISERROR(SEARCH("A",BM3)))</formula>
    </cfRule>
  </conditionalFormatting>
  <pageMargins left="0.7" right="0.7" top="0.75" bottom="0.75" header="0.3" footer="0.3"/>
  <pageSetup orientation="portrait" horizontalDpi="0" verticalDpi="0" r:id="rId1"/>
  <legacyDrawing r:id="rId2"/>
  <extLst>
    <ext xmlns:x14="http://schemas.microsoft.com/office/spreadsheetml/2009/9/main" uri="{78C0D931-6437-407d-A8EE-F0AAD7539E65}">
      <x14:conditionalFormattings>
        <x14:conditionalFormatting xmlns:xm="http://schemas.microsoft.com/office/excel/2006/main">
          <x14:cfRule type="containsText" priority="125" operator="containsText" text="&quot;a&quot;" id="{CBABCC61-0AA1-46E1-897A-1686ADDAE207}">
            <xm:f>NOT(ISERROR(SEARCH("""a""",'8-Silang(AP)'!KM22)))</xm:f>
            <x14:dxf>
              <fill>
                <patternFill>
                  <bgColor rgb="FFFF0000"/>
                </patternFill>
              </fill>
            </x14:dxf>
          </x14:cfRule>
          <xm:sqref>HL21:HN21 IB21:IL21 IR21:IT21 HW21:HX21 HW1048576:HX1048576 IB1048576:IL1048576 HL1048576:HN1048576 IR1048576:IT1048576</xm:sqref>
        </x14:conditionalFormatting>
        <x14:conditionalFormatting xmlns:xm="http://schemas.microsoft.com/office/excel/2006/main">
          <x14:cfRule type="containsText" priority="124" operator="containsText" text="a" id="{E7836F0F-F8AB-4BE7-910A-5BED3771F0B1}">
            <xm:f>NOT(ISERROR(SEARCH("a",'8-Silang(AP)'!KM22)))</xm:f>
            <x14:dxf>
              <fill>
                <patternFill>
                  <bgColor rgb="FFFF0000"/>
                </patternFill>
              </fill>
            </x14:dxf>
          </x14:cfRule>
          <xm:sqref>HL21:HN21 IB21:IL21 IR21:IT21 HW21:HX21 HW1048576:HX1048576 IB1048576:IL1048576 HL1048576:HN1048576 IR1048576:IT1048576</xm:sqref>
        </x14:conditionalFormatting>
        <x14:conditionalFormatting xmlns:xm="http://schemas.microsoft.com/office/excel/2006/main">
          <x14:cfRule type="containsText" priority="123" operator="containsText" text="a" id="{A0DFA8CF-8B76-47FD-859D-9177215DA387}">
            <xm:f>NOT(ISERROR(SEARCH("a",'8-Zamora'!KV13)))</xm:f>
            <x14:dxf>
              <fill>
                <patternFill>
                  <bgColor rgb="FFFF0000"/>
                </patternFill>
              </fill>
            </x14:dxf>
          </x14:cfRule>
          <xm:sqref>HW14:HX17 IB14:IL17</xm:sqref>
        </x14:conditionalFormatting>
        <x14:conditionalFormatting xmlns:xm="http://schemas.microsoft.com/office/excel/2006/main">
          <x14:cfRule type="containsText" priority="312" operator="containsText" text="a" id="{A0DFA8CF-8B76-47FD-859D-9177215DA387}">
            <xm:f>NOT(ISERROR(SEARCH("a",'8-Zamora'!KK13)))</xm:f>
            <x14:dxf>
              <fill>
                <patternFill>
                  <bgColor rgb="FFFF0000"/>
                </patternFill>
              </fill>
            </x14:dxf>
          </x14:cfRule>
          <xm:sqref>GF14:GH17 HL14:HN17 IR14:IT17</xm:sqref>
        </x14:conditionalFormatting>
        <x14:conditionalFormatting xmlns:xm="http://schemas.microsoft.com/office/excel/2006/main">
          <x14:cfRule type="containsText" priority="410" operator="containsText" text="&quot;a&quot;" id="{CBABCC61-0AA1-46E1-897A-1686ADDAE207}">
            <xm:f>NOT(ISERROR(SEARCH("""a""",'8-Silang(AP)'!#REF!)))</xm:f>
            <x14:dxf>
              <fill>
                <patternFill>
                  <bgColor rgb="FFFF0000"/>
                </patternFill>
              </fill>
            </x14:dxf>
          </x14:cfRule>
          <xm:sqref>GH3</xm:sqref>
        </x14:conditionalFormatting>
        <x14:conditionalFormatting xmlns:xm="http://schemas.microsoft.com/office/excel/2006/main">
          <x14:cfRule type="containsText" priority="441" operator="containsText" text="a" id="{E7836F0F-F8AB-4BE7-910A-5BED3771F0B1}">
            <xm:f>NOT(ISERROR(SEARCH("a",'8-Silang(AP)'!#REF!)))</xm:f>
            <x14:dxf>
              <fill>
                <patternFill>
                  <bgColor rgb="FFFF0000"/>
                </patternFill>
              </fill>
            </x14:dxf>
          </x14:cfRule>
          <xm:sqref>GH3</xm:sqref>
        </x14:conditionalFormatting>
        <x14:conditionalFormatting xmlns:xm="http://schemas.microsoft.com/office/excel/2006/main">
          <x14:cfRule type="containsText" priority="643" operator="containsText" text="&quot;a&quot;" id="{CBABCC61-0AA1-46E1-897A-1686ADDAE207}">
            <xm:f>NOT(ISERROR(SEARCH("""a""",'8-Silang(AP)'!ET22)))</xm:f>
            <x14:dxf>
              <fill>
                <patternFill>
                  <bgColor rgb="FFFF0000"/>
                </patternFill>
              </fill>
            </x14:dxf>
          </x14:cfRule>
          <xm:sqref>GF21:GH21 FP21:FZ21 GQ21:GR21 GV21:HF21 FK21:FL21 FK1048576:FL1048576 FP1048576:FZ1048576 GF1048576:GH1048576 GQ1048576:GR1048576 GV1048576:HF1048576</xm:sqref>
        </x14:conditionalFormatting>
        <x14:conditionalFormatting xmlns:xm="http://schemas.microsoft.com/office/excel/2006/main">
          <x14:cfRule type="containsText" priority="673" operator="containsText" text="a" id="{E7836F0F-F8AB-4BE7-910A-5BED3771F0B1}">
            <xm:f>NOT(ISERROR(SEARCH("a",'8-Silang(AP)'!ET22)))</xm:f>
            <x14:dxf>
              <fill>
                <patternFill>
                  <bgColor rgb="FFFF0000"/>
                </patternFill>
              </fill>
            </x14:dxf>
          </x14:cfRule>
          <xm:sqref>GF21:GH21 FP21:FZ21 GQ21:GR21 GV21:HF21 FK21:FL21 FK1048576:FL1048576 FP1048576:FZ1048576 GF1048576:GH1048576 GQ1048576:GR1048576 GV1048576:HF1048576</xm:sqref>
        </x14:conditionalFormatting>
        <x14:conditionalFormatting xmlns:xm="http://schemas.microsoft.com/office/excel/2006/main">
          <x14:cfRule type="containsText" priority="748" operator="containsText" text="a" id="{A0DFA8CF-8B76-47FD-859D-9177215DA387}">
            <xm:f>NOT(ISERROR(SEARCH("a",'8-Zamora'!ES13)))</xm:f>
            <x14:dxf>
              <fill>
                <patternFill>
                  <bgColor rgb="FFFF0000"/>
                </patternFill>
              </fill>
            </x14:dxf>
          </x14:cfRule>
          <xm:sqref>FK14:FL17 FP14:FZ17 GQ14:GR17 GV14:HF17</xm:sqref>
        </x14:conditionalFormatting>
        <x14:conditionalFormatting xmlns:xm="http://schemas.microsoft.com/office/excel/2006/main">
          <x14:cfRule type="containsText" priority="85" operator="containsText" text="&quot;a&quot;" id="{4F9973A8-BBF0-4E79-BF78-B052E7493F1C}">
            <xm:f>NOT(ISERROR(SEARCH("""a""",'8-Silang(AP)'!KP81)))</xm:f>
            <x14:dxf>
              <fill>
                <patternFill>
                  <bgColor rgb="FFFF0000"/>
                </patternFill>
              </fill>
            </x14:dxf>
          </x14:cfRule>
          <xm:sqref>IV51:JZ1048533 KB51:LE1048533 LG51:MK1048533</xm:sqref>
        </x14:conditionalFormatting>
        <x14:conditionalFormatting xmlns:xm="http://schemas.microsoft.com/office/excel/2006/main">
          <x14:cfRule type="containsText" priority="84" operator="containsText" text="a" id="{7A11BCDE-1F3E-4C9B-8DDC-11E509652950}">
            <xm:f>NOT(ISERROR(SEARCH("a",'8-Silang(AP)'!KP81)))</xm:f>
            <x14:dxf>
              <fill>
                <patternFill>
                  <bgColor rgb="FFFF0000"/>
                </patternFill>
              </fill>
            </x14:dxf>
          </x14:cfRule>
          <xm:sqref>IV51:JZ1048533 KB51:LE1048533 LG51:MK1048533</xm:sqref>
        </x14:conditionalFormatting>
        <x14:conditionalFormatting xmlns:xm="http://schemas.microsoft.com/office/excel/2006/main">
          <x14:cfRule type="containsText" priority="1187" operator="containsText" text="&quot;a&quot;" id="{4F9973A8-BBF0-4E79-BF78-B052E7493F1C}">
            <xm:f>NOT(ISERROR(SEARCH("""a""",'8-Silang(AP)'!KP1)))</xm:f>
            <x14:dxf>
              <fill>
                <patternFill>
                  <bgColor rgb="FFFF0000"/>
                </patternFill>
              </fill>
            </x14:dxf>
          </x14:cfRule>
          <xm:sqref>IV1048539:JZ1048539 KB1048539:LE1048539 LG1048539:MK1048539</xm:sqref>
        </x14:conditionalFormatting>
        <x14:conditionalFormatting xmlns:xm="http://schemas.microsoft.com/office/excel/2006/main">
          <x14:cfRule type="containsText" priority="1196" operator="containsText" text="a" id="{7A11BCDE-1F3E-4C9B-8DDC-11E509652950}">
            <xm:f>NOT(ISERROR(SEARCH("a",'8-Silang(AP)'!KP1)))</xm:f>
            <x14:dxf>
              <fill>
                <patternFill>
                  <bgColor rgb="FFFF0000"/>
                </patternFill>
              </fill>
            </x14:dxf>
          </x14:cfRule>
          <xm:sqref>IV1048539:JZ1048539 KB1048539:LE1048539 LG1048539:MK1048539</xm:sqref>
        </x14:conditionalFormatting>
        <x14:conditionalFormatting xmlns:xm="http://schemas.microsoft.com/office/excel/2006/main">
          <x14:cfRule type="containsText" priority="1547" operator="containsText" text="&quot;a&quot;" id="{CBABCC61-0AA1-46E1-897A-1686ADDAE207}">
            <xm:f>NOT(ISERROR(SEARCH("""a""",'8-Silang(AP)'!KM9)))</xm:f>
            <x14:dxf>
              <fill>
                <patternFill>
                  <bgColor rgb="FFFF0000"/>
                </patternFill>
              </fill>
            </x14:dxf>
          </x14:cfRule>
          <xm:sqref>HL7:HN7 HW1048575:HX1048575 IB1048575:IL1048575 HL1048575:HN1048575 IR1048575:IT1048575 HW7:HX7 IB7:IL7 IR7:IT7 HL22:HN28 IB22:IL28 IR22:IT28 HW22:HX28</xm:sqref>
        </x14:conditionalFormatting>
        <x14:conditionalFormatting xmlns:xm="http://schemas.microsoft.com/office/excel/2006/main">
          <x14:cfRule type="containsText" priority="1561" operator="containsText" text="a" id="{E7836F0F-F8AB-4BE7-910A-5BED3771F0B1}">
            <xm:f>NOT(ISERROR(SEARCH("a",'8-Silang(AP)'!KM9)))</xm:f>
            <x14:dxf>
              <fill>
                <patternFill>
                  <bgColor rgb="FFFF0000"/>
                </patternFill>
              </fill>
            </x14:dxf>
          </x14:cfRule>
          <xm:sqref>HL7:HN7 HW1048575:HX1048575 IB1048575:IL1048575 HL1048575:HN1048575 IR1048575:IT1048575 HW7:HX7 IB7:IL7 IR7:IT7 HL22:HN28 IB22:IL28 IR22:IT28 HW22:HX28</xm:sqref>
        </x14:conditionalFormatting>
        <x14:conditionalFormatting xmlns:xm="http://schemas.microsoft.com/office/excel/2006/main">
          <x14:cfRule type="containsText" priority="1586" operator="containsText" text="&quot;a&quot;" id="{CBABCC61-0AA1-46E1-897A-1686ADDAE207}">
            <xm:f>NOT(ISERROR(SEARCH("""a""",'8-Silang(AP)'!ET9)))</xm:f>
            <x14:dxf>
              <fill>
                <patternFill>
                  <bgColor rgb="FFFF0000"/>
                </patternFill>
              </fill>
            </x14:dxf>
          </x14:cfRule>
          <xm:sqref>GF7:GH7 FK1048575:FL1048575 FP1048575:FZ1048575 GF1048575:GH1048575 GQ1048575:GR1048575 GV1048575:HF1048575 FK7:FL7 FP7:FZ7 GQ7:GR7 GV7:HF7 GF22:GH28 FP22:FZ28 GQ22:GR28 GV22:HF28 FK22:FL28</xm:sqref>
        </x14:conditionalFormatting>
        <x14:conditionalFormatting xmlns:xm="http://schemas.microsoft.com/office/excel/2006/main">
          <x14:cfRule type="containsText" priority="1614" operator="containsText" text="a" id="{E7836F0F-F8AB-4BE7-910A-5BED3771F0B1}">
            <xm:f>NOT(ISERROR(SEARCH("a",'8-Silang(AP)'!ET9)))</xm:f>
            <x14:dxf>
              <fill>
                <patternFill>
                  <bgColor rgb="FFFF0000"/>
                </patternFill>
              </fill>
            </x14:dxf>
          </x14:cfRule>
          <xm:sqref>GF7:GH7 FK1048575:FL1048575 FP1048575:FZ1048575 GF1048575:GH1048575 GQ1048575:GR1048575 GV1048575:HF1048575 FK7:FL7 FP7:FZ7 GQ7:GR7 GV7:HF7 GF22:GH28 FP22:FZ28 GQ22:GR28 GV22:HF28 FK22:FL28</xm:sqref>
        </x14:conditionalFormatting>
        <x14:conditionalFormatting xmlns:xm="http://schemas.microsoft.com/office/excel/2006/main">
          <x14:cfRule type="containsText" priority="1879" operator="containsText" text="&quot;a&quot;" id="{4F9973A8-BBF0-4E79-BF78-B052E7493F1C}">
            <xm:f>NOT(ISERROR(SEARCH("""a""",'8-Silang(AP)'!KP22)))</xm:f>
            <x14:dxf>
              <fill>
                <patternFill>
                  <bgColor rgb="FFFF0000"/>
                </patternFill>
              </fill>
            </x14:dxf>
          </x14:cfRule>
          <xm:sqref>KB21:LE21 LG21:MK21 IV21:JZ21 IV1048576:JZ1048576 KB1048576:LE1048576 LG1048576:MK1048576</xm:sqref>
        </x14:conditionalFormatting>
        <x14:conditionalFormatting xmlns:xm="http://schemas.microsoft.com/office/excel/2006/main">
          <x14:cfRule type="containsText" priority="1899" operator="containsText" text="a" id="{7A11BCDE-1F3E-4C9B-8DDC-11E509652950}">
            <xm:f>NOT(ISERROR(SEARCH("a",'8-Silang(AP)'!KP22)))</xm:f>
            <x14:dxf>
              <fill>
                <patternFill>
                  <bgColor rgb="FFFF0000"/>
                </patternFill>
              </fill>
            </x14:dxf>
          </x14:cfRule>
          <xm:sqref>KB21:LE21 LG21:MK21 IV21:JZ21 IV1048576:JZ1048576 KB1048576:LE1048576 LG1048576:MK1048576</xm:sqref>
        </x14:conditionalFormatting>
        <x14:conditionalFormatting xmlns:xm="http://schemas.microsoft.com/office/excel/2006/main">
          <x14:cfRule type="containsText" priority="2630" operator="containsText" text="&quot;a&quot;" id="{4F9973A8-BBF0-4E79-BF78-B052E7493F1C}">
            <xm:f>NOT(ISERROR(SEARCH("""a""",'8-Silang(AP)'!KP9)))</xm:f>
            <x14:dxf>
              <fill>
                <patternFill>
                  <bgColor rgb="FFFF0000"/>
                </patternFill>
              </fill>
            </x14:dxf>
          </x14:cfRule>
          <xm:sqref>IV7:JZ7 IV1048575:JZ1048575 KB1048575:LE1048575 LG1048575:MK1048575 KB7:LE7 LG7:MK7 KB22:LE28 LG22:MK28 IV22:JZ28</xm:sqref>
        </x14:conditionalFormatting>
        <x14:conditionalFormatting xmlns:xm="http://schemas.microsoft.com/office/excel/2006/main">
          <x14:cfRule type="containsText" priority="2638" operator="containsText" text="a" id="{7A11BCDE-1F3E-4C9B-8DDC-11E509652950}">
            <xm:f>NOT(ISERROR(SEARCH("a",'8-Silang(AP)'!KP9)))</xm:f>
            <x14:dxf>
              <fill>
                <patternFill>
                  <bgColor rgb="FFFF0000"/>
                </patternFill>
              </fill>
            </x14:dxf>
          </x14:cfRule>
          <xm:sqref>IV7:JZ7 IV1048575:JZ1048575 KB1048575:LE1048575 LG1048575:MK1048575 KB7:LE7 LG7:MK7 KB22:LE28 LG22:MK28 IV22:JZ28</xm:sqref>
        </x14:conditionalFormatting>
        <x14:conditionalFormatting xmlns:xm="http://schemas.microsoft.com/office/excel/2006/main">
          <x14:cfRule type="containsText" priority="3325" operator="containsText" text="&quot;a&quot;" id="{CBABCC61-0AA1-46E1-897A-1686ADDAE207}">
            <xm:f>NOT(ISERROR(SEARCH("""a""",'8-Silang(AP)'!KM1)))</xm:f>
            <x14:dxf>
              <fill>
                <patternFill>
                  <bgColor rgb="FFFF0000"/>
                </patternFill>
              </fill>
            </x14:dxf>
          </x14:cfRule>
          <xm:sqref>HW1048540:HX1048540 IB1048540:IL1048540 HL1048540:HN1048540 IR1048540:IT1048540</xm:sqref>
        </x14:conditionalFormatting>
        <x14:conditionalFormatting xmlns:xm="http://schemas.microsoft.com/office/excel/2006/main">
          <x14:cfRule type="containsText" priority="3337" operator="containsText" text="a" id="{E7836F0F-F8AB-4BE7-910A-5BED3771F0B1}">
            <xm:f>NOT(ISERROR(SEARCH("a",'8-Silang(AP)'!KM1)))</xm:f>
            <x14:dxf>
              <fill>
                <patternFill>
                  <bgColor rgb="FFFF0000"/>
                </patternFill>
              </fill>
            </x14:dxf>
          </x14:cfRule>
          <xm:sqref>HW1048540:HX1048540 IB1048540:IL1048540 HL1048540:HN1048540 IR1048540:IT1048540</xm:sqref>
        </x14:conditionalFormatting>
        <x14:conditionalFormatting xmlns:xm="http://schemas.microsoft.com/office/excel/2006/main">
          <x14:cfRule type="containsText" priority="3349" operator="containsText" text="&quot;a&quot;" id="{CBABCC61-0AA1-46E1-897A-1686ADDAE207}">
            <xm:f>NOT(ISERROR(SEARCH("""a""",'8-Silang(AP)'!ET1)))</xm:f>
            <x14:dxf>
              <fill>
                <patternFill>
                  <bgColor rgb="FFFF0000"/>
                </patternFill>
              </fill>
            </x14:dxf>
          </x14:cfRule>
          <xm:sqref>FK1048540:FL1048540 FP1048540:FZ1048540 GF1048540:GH1048540 GQ1048540:GR1048540 GV1048540:HF1048540</xm:sqref>
        </x14:conditionalFormatting>
        <x14:conditionalFormatting xmlns:xm="http://schemas.microsoft.com/office/excel/2006/main">
          <x14:cfRule type="containsText" priority="3367" operator="containsText" text="a" id="{E7836F0F-F8AB-4BE7-910A-5BED3771F0B1}">
            <xm:f>NOT(ISERROR(SEARCH("a",'8-Silang(AP)'!ET1)))</xm:f>
            <x14:dxf>
              <fill>
                <patternFill>
                  <bgColor rgb="FFFF0000"/>
                </patternFill>
              </fill>
            </x14:dxf>
          </x14:cfRule>
          <xm:sqref>FK1048540:FL1048540 FP1048540:FZ1048540 GF1048540:GH1048540 GQ1048540:GR1048540 GV1048540:HF1048540</xm:sqref>
        </x14:conditionalFormatting>
        <x14:conditionalFormatting xmlns:xm="http://schemas.microsoft.com/office/excel/2006/main">
          <x14:cfRule type="containsText" priority="4017" operator="containsText" text="&quot;a&quot;" id="{CBABCC61-0AA1-46E1-897A-1686ADDAE207}">
            <xm:f>NOT(ISERROR(SEARCH("""a""",'8-Silang(AP)'!KM81)))</xm:f>
            <x14:dxf>
              <fill>
                <patternFill>
                  <bgColor rgb="FFFF0000"/>
                </patternFill>
              </fill>
            </x14:dxf>
          </x14:cfRule>
          <xm:sqref>HW51:HX1048533 IB51:IL1048533 HL51:HN1048533 IR51:IT1048533</xm:sqref>
        </x14:conditionalFormatting>
        <x14:conditionalFormatting xmlns:xm="http://schemas.microsoft.com/office/excel/2006/main">
          <x14:cfRule type="containsText" priority="4029" operator="containsText" text="a" id="{E7836F0F-F8AB-4BE7-910A-5BED3771F0B1}">
            <xm:f>NOT(ISERROR(SEARCH("a",'8-Silang(AP)'!KM81)))</xm:f>
            <x14:dxf>
              <fill>
                <patternFill>
                  <bgColor rgb="FFFF0000"/>
                </patternFill>
              </fill>
            </x14:dxf>
          </x14:cfRule>
          <xm:sqref>HW51:HX1048533 IB51:IL1048533 HL51:HN1048533 IR51:IT1048533</xm:sqref>
        </x14:conditionalFormatting>
        <x14:conditionalFormatting xmlns:xm="http://schemas.microsoft.com/office/excel/2006/main">
          <x14:cfRule type="containsText" priority="4041" operator="containsText" text="&quot;a&quot;" id="{CBABCC61-0AA1-46E1-897A-1686ADDAE207}">
            <xm:f>NOT(ISERROR(SEARCH("""a""",'8-Silang(AP)'!ET81)))</xm:f>
            <x14:dxf>
              <fill>
                <patternFill>
                  <bgColor rgb="FFFF0000"/>
                </patternFill>
              </fill>
            </x14:dxf>
          </x14:cfRule>
          <xm:sqref>FK51:FL1048533 FP51:FZ1048533 GF51:GH1048533 GQ51:GR1048533 GV51:HF1048533</xm:sqref>
        </x14:conditionalFormatting>
        <x14:conditionalFormatting xmlns:xm="http://schemas.microsoft.com/office/excel/2006/main">
          <x14:cfRule type="containsText" priority="4059" operator="containsText" text="a" id="{E7836F0F-F8AB-4BE7-910A-5BED3771F0B1}">
            <xm:f>NOT(ISERROR(SEARCH("a",'8-Silang(AP)'!ET81)))</xm:f>
            <x14:dxf>
              <fill>
                <patternFill>
                  <bgColor rgb="FFFF0000"/>
                </patternFill>
              </fill>
            </x14:dxf>
          </x14:cfRule>
          <xm:sqref>FK51:FL1048533 FP51:FZ1048533 GF51:GH1048533 GQ51:GR1048533 GV51:HF1048533</xm:sqref>
        </x14:conditionalFormatting>
        <x14:conditionalFormatting xmlns:xm="http://schemas.microsoft.com/office/excel/2006/main">
          <x14:cfRule type="containsText" priority="4547" operator="containsText" text="&quot;a&quot;" id="{4F9973A8-BBF0-4E79-BF78-B052E7493F1C}">
            <xm:f>NOT(ISERROR(SEARCH("""a""",'8-Silang(AP)'!#REF!)))</xm:f>
            <x14:dxf>
              <fill>
                <patternFill>
                  <bgColor rgb="FFFF0000"/>
                </patternFill>
              </fill>
            </x14:dxf>
          </x14:cfRule>
          <xm:sqref>IV45:JZ45 KB45:LE45 LG45:MK45</xm:sqref>
        </x14:conditionalFormatting>
        <x14:conditionalFormatting xmlns:xm="http://schemas.microsoft.com/office/excel/2006/main">
          <x14:cfRule type="containsText" priority="4570" operator="containsText" text="a" id="{7A11BCDE-1F3E-4C9B-8DDC-11E509652950}">
            <xm:f>NOT(ISERROR(SEARCH("a",'8-Silang(AP)'!#REF!)))</xm:f>
            <x14:dxf>
              <fill>
                <patternFill>
                  <bgColor rgb="FFFF0000"/>
                </patternFill>
              </fill>
            </x14:dxf>
          </x14:cfRule>
          <xm:sqref>IV45:JZ45 KB45:LE45 LG45:MK45</xm:sqref>
        </x14:conditionalFormatting>
        <x14:conditionalFormatting xmlns:xm="http://schemas.microsoft.com/office/excel/2006/main">
          <x14:cfRule type="containsText" priority="4905" operator="containsText" text="&quot;a&quot;" id="{CBABCC61-0AA1-46E1-897A-1686ADDAE207}">
            <xm:f>NOT(ISERROR(SEARCH("""a""",'8-Silang(AP)'!#REF!)))</xm:f>
            <x14:dxf>
              <fill>
                <patternFill>
                  <bgColor rgb="FFFF0000"/>
                </patternFill>
              </fill>
            </x14:dxf>
          </x14:cfRule>
          <xm:sqref>HW44:HX45 HL44:HN45 IB44:IL45 IR44:IT45</xm:sqref>
        </x14:conditionalFormatting>
        <x14:conditionalFormatting xmlns:xm="http://schemas.microsoft.com/office/excel/2006/main">
          <x14:cfRule type="containsText" priority="4915" operator="containsText" text="a" id="{E7836F0F-F8AB-4BE7-910A-5BED3771F0B1}">
            <xm:f>NOT(ISERROR(SEARCH("a",'8-Silang(AP)'!#REF!)))</xm:f>
            <x14:dxf>
              <fill>
                <patternFill>
                  <bgColor rgb="FFFF0000"/>
                </patternFill>
              </fill>
            </x14:dxf>
          </x14:cfRule>
          <xm:sqref>HW44:HX45 HL44:HN45 IB44:IL45 IR44:IT45</xm:sqref>
        </x14:conditionalFormatting>
        <x14:conditionalFormatting xmlns:xm="http://schemas.microsoft.com/office/excel/2006/main">
          <x14:cfRule type="containsText" priority="4925" operator="containsText" text="&quot;a&quot;" id="{CBABCC61-0AA1-46E1-897A-1686ADDAE207}">
            <xm:f>NOT(ISERROR(SEARCH("""a""",'8-Silang(AP)'!#REF!)))</xm:f>
            <x14:dxf>
              <fill>
                <patternFill>
                  <bgColor rgb="FFFF0000"/>
                </patternFill>
              </fill>
            </x14:dxf>
          </x14:cfRule>
          <xm:sqref>FK44:FL45 GF44:GH45 FP44:FZ45 GQ44:GR45 GV44:HF45</xm:sqref>
        </x14:conditionalFormatting>
        <x14:conditionalFormatting xmlns:xm="http://schemas.microsoft.com/office/excel/2006/main">
          <x14:cfRule type="containsText" priority="4939" operator="containsText" text="a" id="{E7836F0F-F8AB-4BE7-910A-5BED3771F0B1}">
            <xm:f>NOT(ISERROR(SEARCH("a",'8-Silang(AP)'!#REF!)))</xm:f>
            <x14:dxf>
              <fill>
                <patternFill>
                  <bgColor rgb="FFFF0000"/>
                </patternFill>
              </fill>
            </x14:dxf>
          </x14:cfRule>
          <xm:sqref>FK44:FL45 GF44:GH45 FP44:FZ45 GQ44:GR45 GV44:HF45</xm:sqref>
        </x14:conditionalFormatting>
        <x14:conditionalFormatting xmlns:xm="http://schemas.microsoft.com/office/excel/2006/main">
          <x14:cfRule type="containsText" priority="6109" operator="containsText" text="&quot;a&quot;" id="{4F9973A8-BBF0-4E79-BF78-B052E7493F1C}">
            <xm:f>NOT(ISERROR(SEARCH("""a""",'8-Silang(AP)'!KP1)))</xm:f>
            <x14:dxf>
              <fill>
                <patternFill>
                  <bgColor rgb="FFFF0000"/>
                </patternFill>
              </fill>
            </x14:dxf>
          </x14:cfRule>
          <xm:sqref>IV1048534:JZ1048535 KB1048534:LE1048535 LG1048534:MK1048535</xm:sqref>
        </x14:conditionalFormatting>
        <x14:conditionalFormatting xmlns:xm="http://schemas.microsoft.com/office/excel/2006/main">
          <x14:cfRule type="containsText" priority="6133" operator="containsText" text="a" id="{7A11BCDE-1F3E-4C9B-8DDC-11E509652950}">
            <xm:f>NOT(ISERROR(SEARCH("a",'8-Silang(AP)'!KP1)))</xm:f>
            <x14:dxf>
              <fill>
                <patternFill>
                  <bgColor rgb="FFFF0000"/>
                </patternFill>
              </fill>
            </x14:dxf>
          </x14:cfRule>
          <xm:sqref>IV1048534:JZ1048535 KB1048534:LE1048535 LG1048534:MK1048535</xm:sqref>
        </x14:conditionalFormatting>
        <x14:conditionalFormatting xmlns:xm="http://schemas.microsoft.com/office/excel/2006/main">
          <x14:cfRule type="containsText" priority="6401" operator="containsText" text="&quot;a&quot;" id="{CBABCC61-0AA1-46E1-897A-1686ADDAE207}">
            <xm:f>NOT(ISERROR(SEARCH("""a""",'8-Silang(AP)'!KM1)))</xm:f>
            <x14:dxf>
              <fill>
                <patternFill>
                  <bgColor rgb="FFFF0000"/>
                </patternFill>
              </fill>
            </x14:dxf>
          </x14:cfRule>
          <xm:sqref>HW1048534:HX1048535 IB1048534:IL1048535 HL1048534:HN1048535 IR1048534:IT1048535</xm:sqref>
        </x14:conditionalFormatting>
        <x14:conditionalFormatting xmlns:xm="http://schemas.microsoft.com/office/excel/2006/main">
          <x14:cfRule type="containsText" priority="6414" operator="containsText" text="a" id="{E7836F0F-F8AB-4BE7-910A-5BED3771F0B1}">
            <xm:f>NOT(ISERROR(SEARCH("a",'8-Silang(AP)'!KM1)))</xm:f>
            <x14:dxf>
              <fill>
                <patternFill>
                  <bgColor rgb="FFFF0000"/>
                </patternFill>
              </fill>
            </x14:dxf>
          </x14:cfRule>
          <xm:sqref>HW1048534:HX1048535 IB1048534:IL1048535 HL1048534:HN1048535 IR1048534:IT1048535</xm:sqref>
        </x14:conditionalFormatting>
        <x14:conditionalFormatting xmlns:xm="http://schemas.microsoft.com/office/excel/2006/main">
          <x14:cfRule type="containsText" priority="6427" operator="containsText" text="&quot;a&quot;" id="{CBABCC61-0AA1-46E1-897A-1686ADDAE207}">
            <xm:f>NOT(ISERROR(SEARCH("""a""",'8-Silang(AP)'!ET1)))</xm:f>
            <x14:dxf>
              <fill>
                <patternFill>
                  <bgColor rgb="FFFF0000"/>
                </patternFill>
              </fill>
            </x14:dxf>
          </x14:cfRule>
          <xm:sqref>FK1048534:FL1048535 FP1048534:FZ1048535 GF1048534:GH1048535 GQ1048534:GR1048535 GV1048534:HF1048535</xm:sqref>
        </x14:conditionalFormatting>
        <x14:conditionalFormatting xmlns:xm="http://schemas.microsoft.com/office/excel/2006/main">
          <x14:cfRule type="containsText" priority="6445" operator="containsText" text="a" id="{E7836F0F-F8AB-4BE7-910A-5BED3771F0B1}">
            <xm:f>NOT(ISERROR(SEARCH("a",'8-Silang(AP)'!ET1)))</xm:f>
            <x14:dxf>
              <fill>
                <patternFill>
                  <bgColor rgb="FFFF0000"/>
                </patternFill>
              </fill>
            </x14:dxf>
          </x14:cfRule>
          <xm:sqref>FK1048534:FL1048535 FP1048534:FZ1048535 GF1048534:GH1048535 GQ1048534:GR1048535 GV1048534:HF1048535</xm:sqref>
        </x14:conditionalFormatting>
        <x14:conditionalFormatting xmlns:xm="http://schemas.microsoft.com/office/excel/2006/main">
          <x14:cfRule type="containsText" priority="6891" operator="containsText" text="&quot;a&quot;" id="{4F9973A8-BBF0-4E79-BF78-B052E7493F1C}">
            <xm:f>NOT(ISERROR(SEARCH("""a""",'8-Silang(AP)'!KP1)))</xm:f>
            <x14:dxf>
              <fill>
                <patternFill>
                  <bgColor rgb="FFFF0000"/>
                </patternFill>
              </fill>
            </x14:dxf>
          </x14:cfRule>
          <xm:sqref>IV1048536:JZ1048536 KB1048536:LE1048536 LG1048536:MK1048536</xm:sqref>
        </x14:conditionalFormatting>
        <x14:conditionalFormatting xmlns:xm="http://schemas.microsoft.com/office/excel/2006/main">
          <x14:cfRule type="containsText" priority="6913" operator="containsText" text="a" id="{7A11BCDE-1F3E-4C9B-8DDC-11E509652950}">
            <xm:f>NOT(ISERROR(SEARCH("a",'8-Silang(AP)'!KP1)))</xm:f>
            <x14:dxf>
              <fill>
                <patternFill>
                  <bgColor rgb="FFFF0000"/>
                </patternFill>
              </fill>
            </x14:dxf>
          </x14:cfRule>
          <xm:sqref>IV1048536:JZ1048536 KB1048536:LE1048536 LG1048536:MK1048536</xm:sqref>
        </x14:conditionalFormatting>
        <x14:conditionalFormatting xmlns:xm="http://schemas.microsoft.com/office/excel/2006/main">
          <x14:cfRule type="containsText" priority="7196" operator="containsText" text="&quot;a&quot;" id="{CBABCC61-0AA1-46E1-897A-1686ADDAE207}">
            <xm:f>NOT(ISERROR(SEARCH("""a""",'8-Silang(AP)'!KM1)))</xm:f>
            <x14:dxf>
              <fill>
                <patternFill>
                  <bgColor rgb="FFFF0000"/>
                </patternFill>
              </fill>
            </x14:dxf>
          </x14:cfRule>
          <xm:sqref>HW1048536:HX1048536 IB1048536:IL1048536 HL1048536:HN1048536 IR1048536:IT1048536</xm:sqref>
        </x14:conditionalFormatting>
        <x14:conditionalFormatting xmlns:xm="http://schemas.microsoft.com/office/excel/2006/main">
          <x14:cfRule type="containsText" priority="7209" operator="containsText" text="a" id="{E7836F0F-F8AB-4BE7-910A-5BED3771F0B1}">
            <xm:f>NOT(ISERROR(SEARCH("a",'8-Silang(AP)'!KM1)))</xm:f>
            <x14:dxf>
              <fill>
                <patternFill>
                  <bgColor rgb="FFFF0000"/>
                </patternFill>
              </fill>
            </x14:dxf>
          </x14:cfRule>
          <xm:sqref>HW1048536:HX1048536 IB1048536:IL1048536 HL1048536:HN1048536 IR1048536:IT1048536</xm:sqref>
        </x14:conditionalFormatting>
        <x14:conditionalFormatting xmlns:xm="http://schemas.microsoft.com/office/excel/2006/main">
          <x14:cfRule type="containsText" priority="7222" operator="containsText" text="&quot;a&quot;" id="{CBABCC61-0AA1-46E1-897A-1686ADDAE207}">
            <xm:f>NOT(ISERROR(SEARCH("""a""",'8-Silang(AP)'!ET1)))</xm:f>
            <x14:dxf>
              <fill>
                <patternFill>
                  <bgColor rgb="FFFF0000"/>
                </patternFill>
              </fill>
            </x14:dxf>
          </x14:cfRule>
          <xm:sqref>FK1048536:FL1048536 FP1048536:FZ1048536 GF1048536:GH1048536 GQ1048536:GR1048536 GV1048536:HF1048536</xm:sqref>
        </x14:conditionalFormatting>
        <x14:conditionalFormatting xmlns:xm="http://schemas.microsoft.com/office/excel/2006/main">
          <x14:cfRule type="containsText" priority="7240" operator="containsText" text="a" id="{E7836F0F-F8AB-4BE7-910A-5BED3771F0B1}">
            <xm:f>NOT(ISERROR(SEARCH("a",'8-Silang(AP)'!ET1)))</xm:f>
            <x14:dxf>
              <fill>
                <patternFill>
                  <bgColor rgb="FFFF0000"/>
                </patternFill>
              </fill>
            </x14:dxf>
          </x14:cfRule>
          <xm:sqref>FK1048536:FL1048536 FP1048536:FZ1048536 GF1048536:GH1048536 GQ1048536:GR1048536 GV1048536:HF1048536</xm:sqref>
        </x14:conditionalFormatting>
        <x14:conditionalFormatting xmlns:xm="http://schemas.microsoft.com/office/excel/2006/main">
          <x14:cfRule type="containsText" priority="7729" operator="containsText" text="&quot;a&quot;" id="{4F9973A8-BBF0-4E79-BF78-B052E7493F1C}">
            <xm:f>NOT(ISERROR(SEARCH("""a""",'8-Silang(AP)'!KP1)))</xm:f>
            <x14:dxf>
              <fill>
                <patternFill>
                  <bgColor rgb="FFFF0000"/>
                </patternFill>
              </fill>
            </x14:dxf>
          </x14:cfRule>
          <xm:sqref>IV1048540:JZ1048540 KB1048540:LE1048540 LG1048540:MK1048540</xm:sqref>
        </x14:conditionalFormatting>
        <x14:conditionalFormatting xmlns:xm="http://schemas.microsoft.com/office/excel/2006/main">
          <x14:cfRule type="containsText" priority="7740" operator="containsText" text="a" id="{7A11BCDE-1F3E-4C9B-8DDC-11E509652950}">
            <xm:f>NOT(ISERROR(SEARCH("a",'8-Silang(AP)'!KP1)))</xm:f>
            <x14:dxf>
              <fill>
                <patternFill>
                  <bgColor rgb="FFFF0000"/>
                </patternFill>
              </fill>
            </x14:dxf>
          </x14:cfRule>
          <xm:sqref>IV1048540:JZ1048540 KB1048540:LE1048540 LG1048540:MK1048540</xm:sqref>
        </x14:conditionalFormatting>
        <x14:conditionalFormatting xmlns:xm="http://schemas.microsoft.com/office/excel/2006/main">
          <x14:cfRule type="containsText" priority="7985" operator="containsText" text="&quot;a&quot;" id="{CBABCC61-0AA1-46E1-897A-1686ADDAE207}">
            <xm:f>NOT(ISERROR(SEARCH("""a""",'8-Silang(AP)'!KM1)))</xm:f>
            <x14:dxf>
              <fill>
                <patternFill>
                  <bgColor rgb="FFFF0000"/>
                </patternFill>
              </fill>
            </x14:dxf>
          </x14:cfRule>
          <xm:sqref>HW1048539:HX1048539 IB1048539:IL1048539 HL1048539:HN1048539 IR1048539:IT1048539</xm:sqref>
        </x14:conditionalFormatting>
        <x14:conditionalFormatting xmlns:xm="http://schemas.microsoft.com/office/excel/2006/main">
          <x14:cfRule type="containsText" priority="7998" operator="containsText" text="a" id="{E7836F0F-F8AB-4BE7-910A-5BED3771F0B1}">
            <xm:f>NOT(ISERROR(SEARCH("a",'8-Silang(AP)'!KM1)))</xm:f>
            <x14:dxf>
              <fill>
                <patternFill>
                  <bgColor rgb="FFFF0000"/>
                </patternFill>
              </fill>
            </x14:dxf>
          </x14:cfRule>
          <xm:sqref>HW1048539:HX1048539 IB1048539:IL1048539 HL1048539:HN1048539 IR1048539:IT1048539</xm:sqref>
        </x14:conditionalFormatting>
        <x14:conditionalFormatting xmlns:xm="http://schemas.microsoft.com/office/excel/2006/main">
          <x14:cfRule type="containsText" priority="8011" operator="containsText" text="&quot;a&quot;" id="{CBABCC61-0AA1-46E1-897A-1686ADDAE207}">
            <xm:f>NOT(ISERROR(SEARCH("""a""",'8-Silang(AP)'!ET1)))</xm:f>
            <x14:dxf>
              <fill>
                <patternFill>
                  <bgColor rgb="FFFF0000"/>
                </patternFill>
              </fill>
            </x14:dxf>
          </x14:cfRule>
          <xm:sqref>FK1048539:FL1048539 FP1048539:FZ1048539 GF1048539:GH1048539 GQ1048539:GR1048539 GV1048539:HF1048539</xm:sqref>
        </x14:conditionalFormatting>
        <x14:conditionalFormatting xmlns:xm="http://schemas.microsoft.com/office/excel/2006/main">
          <x14:cfRule type="containsText" priority="8029" operator="containsText" text="a" id="{E7836F0F-F8AB-4BE7-910A-5BED3771F0B1}">
            <xm:f>NOT(ISERROR(SEARCH("a",'8-Silang(AP)'!ET1)))</xm:f>
            <x14:dxf>
              <fill>
                <patternFill>
                  <bgColor rgb="FFFF0000"/>
                </patternFill>
              </fill>
            </x14:dxf>
          </x14:cfRule>
          <xm:sqref>FK1048539:FL1048539 FP1048539:FZ1048539 GF1048539:GH1048539 GQ1048539:GR1048539 GV1048539:HF1048539</xm:sqref>
        </x14:conditionalFormatting>
        <x14:conditionalFormatting xmlns:xm="http://schemas.microsoft.com/office/excel/2006/main">
          <x14:cfRule type="containsText" priority="25" operator="containsText" text="&quot;a&quot;" id="{3B8FFF94-5202-4142-A5A5-74005CC42E7D}">
            <xm:f>NOT(ISERROR(SEARCH("""a""",'8-Silang(AP)'!KM11)))</xm:f>
            <x14:dxf>
              <fill>
                <patternFill>
                  <bgColor rgb="FFFF0000"/>
                </patternFill>
              </fill>
            </x14:dxf>
          </x14:cfRule>
          <xm:sqref>HW29:HX34 HL29:HN34 IB29:IL34 IR29:IT34 HW8:HX18 HL8:HN18 IB8:IL18 IR8:IT18</xm:sqref>
        </x14:conditionalFormatting>
        <x14:conditionalFormatting xmlns:xm="http://schemas.microsoft.com/office/excel/2006/main">
          <x14:cfRule type="containsText" priority="26" operator="containsText" text="a" id="{A62EB928-501F-4F3D-9B07-35581DFAD00B}">
            <xm:f>NOT(ISERROR(SEARCH("a",'8-Silang(AP)'!KM11)))</xm:f>
            <x14:dxf>
              <fill>
                <patternFill>
                  <bgColor rgb="FFFF0000"/>
                </patternFill>
              </fill>
            </x14:dxf>
          </x14:cfRule>
          <xm:sqref>HW29:HX34 HL29:HN34 IB29:IL34 IR29:IT34 HW8:HX18 HL8:HN18 IB8:IL18 IR8:IT18</xm:sqref>
        </x14:conditionalFormatting>
        <x14:conditionalFormatting xmlns:xm="http://schemas.microsoft.com/office/excel/2006/main">
          <x14:cfRule type="containsText" priority="27" operator="containsText" text="&quot;a&quot;" id="{C84236F6-A0D5-4B62-B510-18C469C0425E}">
            <xm:f>NOT(ISERROR(SEARCH("""a""",'8-Silang(AP)'!ET11)))</xm:f>
            <x14:dxf>
              <fill>
                <patternFill>
                  <bgColor rgb="FFFF0000"/>
                </patternFill>
              </fill>
            </x14:dxf>
          </x14:cfRule>
          <xm:sqref>FK29:FL34 GF29:GH34 FP29:FZ34 GQ29:GR34 GV29:HF34 FK8:FL18 GF8:GH18 FP8:FZ18 GQ8:GR18 GV8:HF18</xm:sqref>
        </x14:conditionalFormatting>
        <x14:conditionalFormatting xmlns:xm="http://schemas.microsoft.com/office/excel/2006/main">
          <x14:cfRule type="containsText" priority="28" operator="containsText" text="a" id="{D84384D8-FD1E-46AC-905E-96A426C631F5}">
            <xm:f>NOT(ISERROR(SEARCH("a",'8-Silang(AP)'!ET11)))</xm:f>
            <x14:dxf>
              <fill>
                <patternFill>
                  <bgColor rgb="FFFF0000"/>
                </patternFill>
              </fill>
            </x14:dxf>
          </x14:cfRule>
          <xm:sqref>FK29:FL34 GF29:GH34 FP29:FZ34 GQ29:GR34 GV29:HF34 FK8:FL18 GF8:GH18 FP8:FZ18 GQ8:GR18 GV8:HF18</xm:sqref>
        </x14:conditionalFormatting>
        <x14:conditionalFormatting xmlns:xm="http://schemas.microsoft.com/office/excel/2006/main">
          <x14:cfRule type="containsText" priority="29" operator="containsText" text="&quot;a&quot;" id="{F9303201-425D-4123-A45F-F3C79E77C9A7}">
            <xm:f>NOT(ISERROR(SEARCH("""a""",'8-Silang(AP)'!KP11)))</xm:f>
            <x14:dxf>
              <fill>
                <patternFill>
                  <bgColor rgb="FFFF0000"/>
                </patternFill>
              </fill>
            </x14:dxf>
          </x14:cfRule>
          <xm:sqref>IV29:JZ34 KB29:LE34 LG29:MK34 IV8:JZ18 KB8:LE18 LG8:MK18</xm:sqref>
        </x14:conditionalFormatting>
        <x14:conditionalFormatting xmlns:xm="http://schemas.microsoft.com/office/excel/2006/main">
          <x14:cfRule type="containsText" priority="30" operator="containsText" text="a" id="{2BCAF8C1-AA53-446B-A416-BACDAD1FF425}">
            <xm:f>NOT(ISERROR(SEARCH("a",'8-Silang(AP)'!KP11)))</xm:f>
            <x14:dxf>
              <fill>
                <patternFill>
                  <bgColor rgb="FFFF0000"/>
                </patternFill>
              </fill>
            </x14:dxf>
          </x14:cfRule>
          <xm:sqref>IV29:JZ34 KB29:LE34 LG29:MK34 IV8:JZ18 KB8:LE18 LG8:MK18</xm:sqref>
        </x14:conditionalFormatting>
        <x14:conditionalFormatting xmlns:xm="http://schemas.microsoft.com/office/excel/2006/main">
          <x14:cfRule type="containsText" priority="9929" operator="containsText" text="a" id="{A0DFA8CF-8B76-47FD-859D-9177215DA387}">
            <xm:f>NOT(ISERROR(SEARCH("a",'8-Zamora'!KV86)))</xm:f>
            <x14:dxf>
              <fill>
                <patternFill>
                  <bgColor rgb="FFFF0000"/>
                </patternFill>
              </fill>
            </x14:dxf>
          </x14:cfRule>
          <xm:sqref>HW51:HX1048506 IB51:IL1048506</xm:sqref>
        </x14:conditionalFormatting>
        <x14:conditionalFormatting xmlns:xm="http://schemas.microsoft.com/office/excel/2006/main">
          <x14:cfRule type="containsText" priority="9946" operator="containsText" text="a" id="{A0DFA8CF-8B76-47FD-859D-9177215DA387}">
            <xm:f>NOT(ISERROR(SEARCH("a",'8-Zamora'!KK86)))</xm:f>
            <x14:dxf>
              <fill>
                <patternFill>
                  <bgColor rgb="FFFF0000"/>
                </patternFill>
              </fill>
            </x14:dxf>
          </x14:cfRule>
          <xm:sqref>IR51:IT1048506 HL51:HN1048506 GF51:GH1048506</xm:sqref>
        </x14:conditionalFormatting>
        <x14:conditionalFormatting xmlns:xm="http://schemas.microsoft.com/office/excel/2006/main">
          <x14:cfRule type="containsText" priority="10006" operator="containsText" text="a" id="{A0DFA8CF-8B76-47FD-859D-9177215DA387}">
            <xm:f>NOT(ISERROR(SEARCH("a",'8-Zamora'!ES86)))</xm:f>
            <x14:dxf>
              <fill>
                <patternFill>
                  <bgColor rgb="FFFF0000"/>
                </patternFill>
              </fill>
            </x14:dxf>
          </x14:cfRule>
          <xm:sqref>FK51:FL1048506 FP51:FZ1048506 GQ51:GR1048506 GV51:HF1048506</xm:sqref>
        </x14:conditionalFormatting>
        <x14:conditionalFormatting xmlns:xm="http://schemas.microsoft.com/office/excel/2006/main">
          <x14:cfRule type="containsText" priority="10031" operator="containsText" text="&quot;a&quot;" id="{4F9973A8-BBF0-4E79-BF78-B052E7493F1C}">
            <xm:f>NOT(ISERROR(SEARCH("""a""",'8-Silang(AP)'!KP43)))</xm:f>
            <x14:dxf>
              <fill>
                <patternFill>
                  <bgColor rgb="FFFF0000"/>
                </patternFill>
              </fill>
            </x14:dxf>
          </x14:cfRule>
          <xm:sqref>IV50:JZ50 IV48:JZ48 KB48:LE48 KB50:LE50 LG48:MK48 LG50:MK50</xm:sqref>
        </x14:conditionalFormatting>
        <x14:conditionalFormatting xmlns:xm="http://schemas.microsoft.com/office/excel/2006/main">
          <x14:cfRule type="containsText" priority="10051" operator="containsText" text="a" id="{7A11BCDE-1F3E-4C9B-8DDC-11E509652950}">
            <xm:f>NOT(ISERROR(SEARCH("a",'8-Silang(AP)'!KP43)))</xm:f>
            <x14:dxf>
              <fill>
                <patternFill>
                  <bgColor rgb="FFFF0000"/>
                </patternFill>
              </fill>
            </x14:dxf>
          </x14:cfRule>
          <xm:sqref>IV50:JZ50 IV48:JZ48 KB48:LE48 KB50:LE50 LG48:MK48 LG50:MK50</xm:sqref>
        </x14:conditionalFormatting>
        <x14:conditionalFormatting xmlns:xm="http://schemas.microsoft.com/office/excel/2006/main">
          <x14:cfRule type="containsText" priority="10077" operator="containsText" text="&quot;a&quot;" id="{4F9973A8-BBF0-4E79-BF78-B052E7493F1C}">
            <xm:f>NOT(ISERROR(SEARCH("""a""",'8-Silang(AP)'!KP39)))</xm:f>
            <x14:dxf>
              <fill>
                <patternFill>
                  <bgColor rgb="FFFF0000"/>
                </patternFill>
              </fill>
            </x14:dxf>
          </x14:cfRule>
          <xm:sqref>IV35:JZ38 KB35:LE38 LG35:MK38</xm:sqref>
        </x14:conditionalFormatting>
        <x14:conditionalFormatting xmlns:xm="http://schemas.microsoft.com/office/excel/2006/main">
          <x14:cfRule type="containsText" priority="10082" operator="containsText" text="a" id="{7A11BCDE-1F3E-4C9B-8DDC-11E509652950}">
            <xm:f>NOT(ISERROR(SEARCH("a",'8-Silang(AP)'!KP39)))</xm:f>
            <x14:dxf>
              <fill>
                <patternFill>
                  <bgColor rgb="FFFF0000"/>
                </patternFill>
              </fill>
            </x14:dxf>
          </x14:cfRule>
          <xm:sqref>IV35:JZ38 KB35:LE38 LG35:MK38</xm:sqref>
        </x14:conditionalFormatting>
        <x14:conditionalFormatting xmlns:xm="http://schemas.microsoft.com/office/excel/2006/main">
          <x14:cfRule type="containsText" priority="10405" operator="containsText" text="&quot;a&quot;" id="{CBABCC61-0AA1-46E1-897A-1686ADDAE207}">
            <xm:f>NOT(ISERROR(SEARCH("""a""",'8-Silang(AP)'!KM39)))</xm:f>
            <x14:dxf>
              <fill>
                <patternFill>
                  <bgColor rgb="FFFF0000"/>
                </patternFill>
              </fill>
            </x14:dxf>
          </x14:cfRule>
          <xm:sqref>HW35:HX38 HL35:HN38 IB35:IL38 IR35:IT38</xm:sqref>
        </x14:conditionalFormatting>
        <x14:conditionalFormatting xmlns:xm="http://schemas.microsoft.com/office/excel/2006/main">
          <x14:cfRule type="containsText" priority="10412" operator="containsText" text="a" id="{E7836F0F-F8AB-4BE7-910A-5BED3771F0B1}">
            <xm:f>NOT(ISERROR(SEARCH("a",'8-Silang(AP)'!KM39)))</xm:f>
            <x14:dxf>
              <fill>
                <patternFill>
                  <bgColor rgb="FFFF0000"/>
                </patternFill>
              </fill>
            </x14:dxf>
          </x14:cfRule>
          <xm:sqref>HW35:HX38 HL35:HN38 IB35:IL38 IR35:IT38</xm:sqref>
        </x14:conditionalFormatting>
        <x14:conditionalFormatting xmlns:xm="http://schemas.microsoft.com/office/excel/2006/main">
          <x14:cfRule type="containsText" priority="10419" operator="containsText" text="&quot;a&quot;" id="{CBABCC61-0AA1-46E1-897A-1686ADDAE207}">
            <xm:f>NOT(ISERROR(SEARCH("""a""",'8-Silang(AP)'!ET39)))</xm:f>
            <x14:dxf>
              <fill>
                <patternFill>
                  <bgColor rgb="FFFF0000"/>
                </patternFill>
              </fill>
            </x14:dxf>
          </x14:cfRule>
          <xm:sqref>FK35:FL38 GF35:GH38 FP35:FZ38 GQ35:GR38 GV35:HF38</xm:sqref>
        </x14:conditionalFormatting>
        <x14:conditionalFormatting xmlns:xm="http://schemas.microsoft.com/office/excel/2006/main">
          <x14:cfRule type="containsText" priority="10428" operator="containsText" text="a" id="{E7836F0F-F8AB-4BE7-910A-5BED3771F0B1}">
            <xm:f>NOT(ISERROR(SEARCH("a",'8-Silang(AP)'!ET39)))</xm:f>
            <x14:dxf>
              <fill>
                <patternFill>
                  <bgColor rgb="FFFF0000"/>
                </patternFill>
              </fill>
            </x14:dxf>
          </x14:cfRule>
          <xm:sqref>FK35:FL38 GF35:GH38 FP35:FZ38 GQ35:GR38 GV35:HF38</xm:sqref>
        </x14:conditionalFormatting>
        <x14:conditionalFormatting xmlns:xm="http://schemas.microsoft.com/office/excel/2006/main">
          <x14:cfRule type="containsText" priority="10817" operator="containsText" text="a" id="{A0DFA8CF-8B76-47FD-859D-9177215DA387}">
            <xm:f>NOT(ISERROR(SEARCH("a",'8-Zamora'!KV1)))</xm:f>
            <x14:dxf>
              <fill>
                <patternFill>
                  <bgColor rgb="FFFF0000"/>
                </patternFill>
              </fill>
            </x14:dxf>
          </x14:cfRule>
          <xm:sqref>HW41:HX49 IB41:IL49 HW1048507:HX1048574 IB1048507:IL1048574 HW18:HX37 IB18:IL37 HW1:HX1 IB1:IL1 HW4:HX12 IB4:IL12</xm:sqref>
        </x14:conditionalFormatting>
        <x14:conditionalFormatting xmlns:xm="http://schemas.microsoft.com/office/excel/2006/main">
          <x14:cfRule type="containsText" priority="10828" operator="containsText" text="a" id="{A0DFA8CF-8B76-47FD-859D-9177215DA387}">
            <xm:f>NOT(ISERROR(SEARCH("a",'8-Zamora'!KK1)))</xm:f>
            <x14:dxf>
              <fill>
                <patternFill>
                  <bgColor rgb="FFFF0000"/>
                </patternFill>
              </fill>
            </x14:dxf>
          </x14:cfRule>
          <xm:sqref>GF41:GH49 HL41:HN49 IR41:IT49 IR1048507:IT1048574 HL1048507:HN1048574 GF1048507:GH1048574 GF18:GH37 HL18:HN37 IR18:IT37 GF1:GH1 HL1:HN1 IR1:IT1 GF3:GH12 HL3:HN12 IR4:IT12</xm:sqref>
        </x14:conditionalFormatting>
        <x14:conditionalFormatting xmlns:xm="http://schemas.microsoft.com/office/excel/2006/main">
          <x14:cfRule type="containsText" priority="10891" operator="containsText" text="a" id="{A0DFA8CF-8B76-47FD-859D-9177215DA387}">
            <xm:f>NOT(ISERROR(SEARCH("a",'8-Zamora'!ES1)))</xm:f>
            <x14:dxf>
              <fill>
                <patternFill>
                  <bgColor rgb="FFFF0000"/>
                </patternFill>
              </fill>
            </x14:dxf>
          </x14:cfRule>
          <xm:sqref>FK41:FL49 FP41:FZ49 GQ41:GR49 GV41:HF49 FK1048507:FL1048574 FP1048507:FZ1048574 GQ1048507:GR1048574 GV1048507:HF1048574 FK18:FL37 FP18:FZ37 GQ18:GR37 GV18:HF37 FK1:FL1 FT3:FY3 FP3:FR3 FK3 FP1:FZ1 GQ1:GR1 GZ3:HE3 GV3:GX3 GQ3 GV1:HF1 FK4:FL12 FP4:FZ12 GQ4:GR12 GV4:HF12</xm:sqref>
        </x14:conditionalFormatting>
        <x14:conditionalFormatting xmlns:xm="http://schemas.microsoft.com/office/excel/2006/main">
          <x14:cfRule type="containsText" priority="11383" operator="containsText" text="a" id="{A0DFA8CF-8B76-47FD-859D-9177215DA387}">
            <xm:f>NOT(ISERROR(SEARCH("a",'8-Zamora'!KV38)))</xm:f>
            <x14:dxf>
              <fill>
                <patternFill>
                  <bgColor rgb="FFFF0000"/>
                </patternFill>
              </fill>
            </x14:dxf>
          </x14:cfRule>
          <xm:sqref>HW13:HX13 IB13:IL13</xm:sqref>
        </x14:conditionalFormatting>
        <x14:conditionalFormatting xmlns:xm="http://schemas.microsoft.com/office/excel/2006/main">
          <x14:cfRule type="containsText" priority="11390" operator="containsText" text="a" id="{A0DFA8CF-8B76-47FD-859D-9177215DA387}">
            <xm:f>NOT(ISERROR(SEARCH("a",'8-Zamora'!KK38)))</xm:f>
            <x14:dxf>
              <fill>
                <patternFill>
                  <bgColor rgb="FFFF0000"/>
                </patternFill>
              </fill>
            </x14:dxf>
          </x14:cfRule>
          <xm:sqref>GF13:GH13 HL13:HN13 IR13:IT13</xm:sqref>
        </x14:conditionalFormatting>
        <x14:conditionalFormatting xmlns:xm="http://schemas.microsoft.com/office/excel/2006/main">
          <x14:cfRule type="containsText" priority="11460" operator="containsText" text="a" id="{A0DFA8CF-8B76-47FD-859D-9177215DA387}">
            <xm:f>NOT(ISERROR(SEARCH("a",'8-Zamora'!ES38)))</xm:f>
            <x14:dxf>
              <fill>
                <patternFill>
                  <bgColor rgb="FFFF0000"/>
                </patternFill>
              </fill>
            </x14:dxf>
          </x14:cfRule>
          <xm:sqref>FK13:FL13 FP13:FZ13 GQ13:GR13 GV13:HF13</xm:sqref>
        </x14:conditionalFormatting>
        <x14:conditionalFormatting xmlns:xm="http://schemas.microsoft.com/office/excel/2006/main">
          <x14:cfRule type="containsText" priority="13261" operator="containsText" text="&quot;a&quot;" id="{CBABCC61-0AA1-46E1-897A-1686ADDAE207}">
            <xm:f>NOT(ISERROR(SEARCH("""a""",'8-Silang(AP)'!KM1)))</xm:f>
            <x14:dxf>
              <fill>
                <patternFill>
                  <bgColor rgb="FFFF0000"/>
                </patternFill>
              </fill>
            </x14:dxf>
          </x14:cfRule>
          <xm:sqref>HL1:HN1 IR1:IT1 HW1:HX1 IB1:IJ1 HL3:HN4 HW4:HX4 IB4:IL4 IR4:IT4 HL6:HN6 HW6:HX6 IB6:IL6 IR6:IT6</xm:sqref>
        </x14:conditionalFormatting>
        <x14:conditionalFormatting xmlns:xm="http://schemas.microsoft.com/office/excel/2006/main">
          <x14:cfRule type="containsText" priority="13276" operator="containsText" text="a" id="{E7836F0F-F8AB-4BE7-910A-5BED3771F0B1}">
            <xm:f>NOT(ISERROR(SEARCH("a",'8-Silang(AP)'!KM1)))</xm:f>
            <x14:dxf>
              <fill>
                <patternFill>
                  <bgColor rgb="FFFF0000"/>
                </patternFill>
              </fill>
            </x14:dxf>
          </x14:cfRule>
          <xm:sqref>HL1:HN1 IR1:IT1 HW1:HX1 IB1:IJ1 HL3:HN4 HW4:HX4 IB4:IL4 IR4:IT4 HL6:HN6 HW6:HX6 IB6:IL6 IR6:IT6</xm:sqref>
        </x14:conditionalFormatting>
        <x14:conditionalFormatting xmlns:xm="http://schemas.microsoft.com/office/excel/2006/main">
          <x14:cfRule type="containsText" priority="13296" operator="containsText" text="&quot;a&quot;" id="{CBABCC61-0AA1-46E1-897A-1686ADDAE207}">
            <xm:f>NOT(ISERROR(SEARCH("""a""",'8-Silang(AP)'!ET1)))</xm:f>
            <x14:dxf>
              <fill>
                <patternFill>
                  <bgColor rgb="FFFF0000"/>
                </patternFill>
              </fill>
            </x14:dxf>
          </x14:cfRule>
          <xm:sqref>GF1:GH1 FK1:FL1 FK3 FT3:FY3 FP3:FR3 FP1:FX1 GF3:GG4 GH4 GQ1:GR1 GQ3 GZ3:HE3 GV3:GX3 GV1:HD1 FK4:FL4 FP4:FZ4 GQ4:GR4 GV4:HF4 GF6:GH6 FK6:FL6 FP6:FZ6 GQ6:GR6 GV6:HF6</xm:sqref>
        </x14:conditionalFormatting>
        <x14:conditionalFormatting xmlns:xm="http://schemas.microsoft.com/office/excel/2006/main">
          <x14:cfRule type="containsText" priority="13322" operator="containsText" text="a" id="{E7836F0F-F8AB-4BE7-910A-5BED3771F0B1}">
            <xm:f>NOT(ISERROR(SEARCH("a",'8-Silang(AP)'!ET1)))</xm:f>
            <x14:dxf>
              <fill>
                <patternFill>
                  <bgColor rgb="FFFF0000"/>
                </patternFill>
              </fill>
            </x14:dxf>
          </x14:cfRule>
          <xm:sqref>GF1:GH1 FK1:FL1 FK3 FT3:FY3 FP3:FR3 FP1:FX1 GF3:GG4 GH4 GQ1:GR1 GQ3 GZ3:HE3 GV3:GX3 GV1:HD1 FK4:FL4 FP4:FZ4 GQ4:GR4 GV4:HF4 GF6:GH6 FK6:FL6 FP6:FZ6 GQ6:GR6 GV6:HF6</xm:sqref>
        </x14:conditionalFormatting>
        <x14:conditionalFormatting xmlns:xm="http://schemas.microsoft.com/office/excel/2006/main">
          <x14:cfRule type="containsText" priority="13352" operator="containsText" text="&quot;a&quot;" id="{4F9973A8-BBF0-4E79-BF78-B052E7493F1C}">
            <xm:f>NOT(ISERROR(SEARCH("""a""",'8-Silang(AP)'!KP1)))</xm:f>
            <x14:dxf>
              <fill>
                <patternFill>
                  <bgColor rgb="FFFF0000"/>
                </patternFill>
              </fill>
            </x14:dxf>
          </x14:cfRule>
          <xm:sqref>IV1048538:JZ1048538 KB1048538:LE1048538 LG1048538:MK1048538</xm:sqref>
        </x14:conditionalFormatting>
        <x14:conditionalFormatting xmlns:xm="http://schemas.microsoft.com/office/excel/2006/main">
          <x14:cfRule type="containsText" priority="13357" operator="containsText" text="a" id="{7A11BCDE-1F3E-4C9B-8DDC-11E509652950}">
            <xm:f>NOT(ISERROR(SEARCH("a",'8-Silang(AP)'!KP1)))</xm:f>
            <x14:dxf>
              <fill>
                <patternFill>
                  <bgColor rgb="FFFF0000"/>
                </patternFill>
              </fill>
            </x14:dxf>
          </x14:cfRule>
          <xm:sqref>IV1048538:JZ1048538 KB1048538:LE1048538 LG1048538:MK1048538</xm:sqref>
        </x14:conditionalFormatting>
        <x14:conditionalFormatting xmlns:xm="http://schemas.microsoft.com/office/excel/2006/main">
          <x14:cfRule type="containsText" priority="13440" operator="containsText" text="&quot;a&quot;" id="{4F9973A8-BBF0-4E79-BF78-B052E7493F1C}">
            <xm:f>NOT(ISERROR(SEARCH("""a""",'8-Silang(AP)'!KP1)))</xm:f>
            <x14:dxf>
              <fill>
                <patternFill>
                  <bgColor rgb="FFFF0000"/>
                </patternFill>
              </fill>
            </x14:dxf>
          </x14:cfRule>
          <xm:sqref>IV3:IY3 JB3:JZ3 IV1:JO1 JR1:JZ1 IV4:JZ4 IV2:JZ2 KB3 KB1:KR1 KU1:LC1 KB4:LC4 KE3:LC3 KB2:LC2 LD1:LE4 LG1:LW1 LZ1:MH1 MI1:MK2 LG4:MK4 LG2:MH2 IV6:JZ6 KB6:LE6 LG6:MK6</xm:sqref>
        </x14:conditionalFormatting>
        <x14:conditionalFormatting xmlns:xm="http://schemas.microsoft.com/office/excel/2006/main">
          <x14:cfRule type="containsText" priority="13463" operator="containsText" text="a" id="{7A11BCDE-1F3E-4C9B-8DDC-11E509652950}">
            <xm:f>NOT(ISERROR(SEARCH("a",'8-Silang(AP)'!KP1)))</xm:f>
            <x14:dxf>
              <fill>
                <patternFill>
                  <bgColor rgb="FFFF0000"/>
                </patternFill>
              </fill>
            </x14:dxf>
          </x14:cfRule>
          <xm:sqref>IV3:IY3 JB3:JZ3 IV1:JO1 JR1:JZ1 IV4:JZ4 IV2:JZ2 KB3 KB1:KR1 KU1:LC1 KB4:LC4 KE3:LC3 KB2:LC2 LD1:LE4 LG1:LW1 LZ1:MH1 MI1:MK2 LG4:MK4 LG2:MH2 IV6:JZ6 KB6:LE6 LG6:MK6</xm:sqref>
        </x14:conditionalFormatting>
        <x14:conditionalFormatting xmlns:xm="http://schemas.microsoft.com/office/excel/2006/main">
          <x14:cfRule type="containsText" priority="13526" operator="containsText" text="&quot;a&quot;" id="{CBABCC61-0AA1-46E1-897A-1686ADDAE207}">
            <xm:f>NOT(ISERROR(SEARCH("""a""",'8-Silang(AP)'!KM1)))</xm:f>
            <x14:dxf>
              <fill>
                <patternFill>
                  <bgColor rgb="FFFF0000"/>
                </patternFill>
              </fill>
            </x14:dxf>
          </x14:cfRule>
          <xm:sqref>HW1048538:HX1048538 IB1048538:IL1048538 HL1048538:HN1048538 IR1048538:IT1048538</xm:sqref>
        </x14:conditionalFormatting>
        <x14:conditionalFormatting xmlns:xm="http://schemas.microsoft.com/office/excel/2006/main">
          <x14:cfRule type="containsText" priority="13533" operator="containsText" text="a" id="{E7836F0F-F8AB-4BE7-910A-5BED3771F0B1}">
            <xm:f>NOT(ISERROR(SEARCH("a",'8-Silang(AP)'!KM1)))</xm:f>
            <x14:dxf>
              <fill>
                <patternFill>
                  <bgColor rgb="FFFF0000"/>
                </patternFill>
              </fill>
            </x14:dxf>
          </x14:cfRule>
          <xm:sqref>HW1048538:HX1048538 IB1048538:IL1048538 HL1048538:HN1048538 IR1048538:IT1048538</xm:sqref>
        </x14:conditionalFormatting>
        <x14:conditionalFormatting xmlns:xm="http://schemas.microsoft.com/office/excel/2006/main">
          <x14:cfRule type="containsText" priority="13540" operator="containsText" text="&quot;a&quot;" id="{CBABCC61-0AA1-46E1-897A-1686ADDAE207}">
            <xm:f>NOT(ISERROR(SEARCH("""a""",'8-Silang(AP)'!ET1)))</xm:f>
            <x14:dxf>
              <fill>
                <patternFill>
                  <bgColor rgb="FFFF0000"/>
                </patternFill>
              </fill>
            </x14:dxf>
          </x14:cfRule>
          <xm:sqref>FK1048538:FL1048538 FP1048538:FZ1048538 GF1048538:GH1048538 GQ1048538:GR1048538 GV1048538:HF1048538</xm:sqref>
        </x14:conditionalFormatting>
        <x14:conditionalFormatting xmlns:xm="http://schemas.microsoft.com/office/excel/2006/main">
          <x14:cfRule type="containsText" priority="13549" operator="containsText" text="a" id="{E7836F0F-F8AB-4BE7-910A-5BED3771F0B1}">
            <xm:f>NOT(ISERROR(SEARCH("a",'8-Silang(AP)'!ET1)))</xm:f>
            <x14:dxf>
              <fill>
                <patternFill>
                  <bgColor rgb="FFFF0000"/>
                </patternFill>
              </fill>
            </x14:dxf>
          </x14:cfRule>
          <xm:sqref>FK1048538:FL1048538 FP1048538:FZ1048538 GF1048538:GH1048538 GQ1048538:GR1048538 GV1048538:HF1048538</xm:sqref>
        </x14:conditionalFormatting>
        <x14:conditionalFormatting xmlns:xm="http://schemas.microsoft.com/office/excel/2006/main">
          <x14:cfRule type="containsText" priority="14033" operator="containsText" text="&quot;a&quot;" id="{4F9973A8-BBF0-4E79-BF78-B052E7493F1C}">
            <xm:f>NOT(ISERROR(SEARCH("""a""",'8-Silang(AP)'!KP1)))</xm:f>
            <x14:dxf>
              <fill>
                <patternFill>
                  <bgColor rgb="FFFF0000"/>
                </patternFill>
              </fill>
            </x14:dxf>
          </x14:cfRule>
          <xm:sqref>IV1048537:JZ1048537 KB1048537:LE1048537 LG1048537:MK1048537</xm:sqref>
        </x14:conditionalFormatting>
        <x14:conditionalFormatting xmlns:xm="http://schemas.microsoft.com/office/excel/2006/main">
          <x14:cfRule type="containsText" priority="14038" operator="containsText" text="a" id="{7A11BCDE-1F3E-4C9B-8DDC-11E509652950}">
            <xm:f>NOT(ISERROR(SEARCH("a",'8-Silang(AP)'!KP1)))</xm:f>
            <x14:dxf>
              <fill>
                <patternFill>
                  <bgColor rgb="FFFF0000"/>
                </patternFill>
              </fill>
            </x14:dxf>
          </x14:cfRule>
          <xm:sqref>IV1048537:JZ1048537 KB1048537:LE1048537 LG1048537:MK1048537</xm:sqref>
        </x14:conditionalFormatting>
        <x14:conditionalFormatting xmlns:xm="http://schemas.microsoft.com/office/excel/2006/main">
          <x14:cfRule type="containsText" priority="14041" operator="containsText" text="&quot;a&quot;" id="{BDB32432-EF7D-4DCD-A489-239B5ABB91AC}">
            <xm:f>NOT(ISERROR(SEARCH("""a""",'8-Silang(AP)'!#REF!)))</xm:f>
            <x14:dxf>
              <fill>
                <patternFill>
                  <bgColor rgb="FFFF0000"/>
                </patternFill>
              </fill>
            </x14:dxf>
          </x14:cfRule>
          <xm:sqref>IV49:JZ49 KB49:LE49 LG49:MK49</xm:sqref>
        </x14:conditionalFormatting>
        <x14:conditionalFormatting xmlns:xm="http://schemas.microsoft.com/office/excel/2006/main">
          <x14:cfRule type="containsText" priority="14044" operator="containsText" text="a" id="{A4A3ABA8-C71E-453D-AA2D-616CD367D4DA}">
            <xm:f>NOT(ISERROR(SEARCH("a",'8-Silang(AP)'!#REF!)))</xm:f>
            <x14:dxf>
              <fill>
                <patternFill>
                  <bgColor rgb="FFFF0000"/>
                </patternFill>
              </fill>
            </x14:dxf>
          </x14:cfRule>
          <xm:sqref>IV49:JZ49 KB49:LE49 LG49:MK49</xm:sqref>
        </x14:conditionalFormatting>
        <x14:conditionalFormatting xmlns:xm="http://schemas.microsoft.com/office/excel/2006/main">
          <x14:cfRule type="containsText" priority="14055" operator="containsText" text="&quot;a&quot;" id="{CBABCC61-0AA1-46E1-897A-1686ADDAE207}">
            <xm:f>NOT(ISERROR(SEARCH("""a""",'8-Silang(AP)'!KM1048533)))</xm:f>
            <x14:dxf>
              <fill>
                <patternFill>
                  <bgColor rgb="FFFF0000"/>
                </patternFill>
              </fill>
            </x14:dxf>
          </x14:cfRule>
          <xm:sqref>HW1048541:HX1048574 IB1048541:IL1048574 HL1048541:HN1048574 IR1048541:IT1048574</xm:sqref>
        </x14:conditionalFormatting>
        <x14:conditionalFormatting xmlns:xm="http://schemas.microsoft.com/office/excel/2006/main">
          <x14:cfRule type="containsText" priority="14071" operator="containsText" text="a" id="{E7836F0F-F8AB-4BE7-910A-5BED3771F0B1}">
            <xm:f>NOT(ISERROR(SEARCH("a",'8-Silang(AP)'!KM1048533)))</xm:f>
            <x14:dxf>
              <fill>
                <patternFill>
                  <bgColor rgb="FFFF0000"/>
                </patternFill>
              </fill>
            </x14:dxf>
          </x14:cfRule>
          <xm:sqref>HW1048541:HX1048574 IB1048541:IL1048574 HL1048541:HN1048574 IR1048541:IT1048574</xm:sqref>
        </x14:conditionalFormatting>
        <x14:conditionalFormatting xmlns:xm="http://schemas.microsoft.com/office/excel/2006/main">
          <x14:cfRule type="containsText" priority="14087" operator="containsText" text="&quot;a&quot;" id="{CBABCC61-0AA1-46E1-897A-1686ADDAE207}">
            <xm:f>NOT(ISERROR(SEARCH("""a""",'8-Silang(AP)'!ET1048533)))</xm:f>
            <x14:dxf>
              <fill>
                <patternFill>
                  <bgColor rgb="FFFF0000"/>
                </patternFill>
              </fill>
            </x14:dxf>
          </x14:cfRule>
          <xm:sqref>FK1048541:FL1048574 FP1048541:FZ1048574 GF1048541:GH1048574 GQ1048541:GR1048574 GV1048541:HF1048574</xm:sqref>
        </x14:conditionalFormatting>
        <x14:conditionalFormatting xmlns:xm="http://schemas.microsoft.com/office/excel/2006/main">
          <x14:cfRule type="containsText" priority="14107" operator="containsText" text="a" id="{E7836F0F-F8AB-4BE7-910A-5BED3771F0B1}">
            <xm:f>NOT(ISERROR(SEARCH("a",'8-Silang(AP)'!ET1048533)))</xm:f>
            <x14:dxf>
              <fill>
                <patternFill>
                  <bgColor rgb="FFFF0000"/>
                </patternFill>
              </fill>
            </x14:dxf>
          </x14:cfRule>
          <xm:sqref>FK1048541:FL1048574 FP1048541:FZ1048574 GF1048541:GH1048574 GQ1048541:GR1048574 GV1048541:HF1048574</xm:sqref>
        </x14:conditionalFormatting>
        <x14:conditionalFormatting xmlns:xm="http://schemas.microsoft.com/office/excel/2006/main">
          <x14:cfRule type="containsText" priority="14139" operator="containsText" text="&quot;a&quot;" id="{4F9973A8-BBF0-4E79-BF78-B052E7493F1C}">
            <xm:f>NOT(ISERROR(SEARCH("""a""",'8-Silang(AP)'!KP1048533)))</xm:f>
            <x14:dxf>
              <fill>
                <patternFill>
                  <bgColor rgb="FFFF0000"/>
                </patternFill>
              </fill>
            </x14:dxf>
          </x14:cfRule>
          <xm:sqref>IV1048541:JZ1048574 KB1048541:LE1048574 LG1048541:MK1048574</xm:sqref>
        </x14:conditionalFormatting>
        <x14:conditionalFormatting xmlns:xm="http://schemas.microsoft.com/office/excel/2006/main">
          <x14:cfRule type="containsText" priority="14151" operator="containsText" text="a" id="{7A11BCDE-1F3E-4C9B-8DDC-11E509652950}">
            <xm:f>NOT(ISERROR(SEARCH("a",'8-Silang(AP)'!KP1048533)))</xm:f>
            <x14:dxf>
              <fill>
                <patternFill>
                  <bgColor rgb="FFFF0000"/>
                </patternFill>
              </fill>
            </x14:dxf>
          </x14:cfRule>
          <xm:sqref>IV1048541:JZ1048574 KB1048541:LE1048574 LG1048541:MK1048574</xm:sqref>
        </x14:conditionalFormatting>
        <x14:conditionalFormatting xmlns:xm="http://schemas.microsoft.com/office/excel/2006/main">
          <x14:cfRule type="containsText" priority="14182" operator="containsText" text="&quot;a&quot;" id="{CBABCC61-0AA1-46E1-897A-1686ADDAE207}">
            <xm:f>NOT(ISERROR(SEARCH("""a""",'8-Silang(AP)'!KM1)))</xm:f>
            <x14:dxf>
              <fill>
                <patternFill>
                  <bgColor rgb="FFFF0000"/>
                </patternFill>
              </fill>
            </x14:dxf>
          </x14:cfRule>
          <xm:sqref>HW1048537:HX1048537 IB1048537:IL1048537 HL1048537:HN1048537 IR1048537:IT1048537</xm:sqref>
        </x14:conditionalFormatting>
        <x14:conditionalFormatting xmlns:xm="http://schemas.microsoft.com/office/excel/2006/main">
          <x14:cfRule type="containsText" priority="14189" operator="containsText" text="a" id="{E7836F0F-F8AB-4BE7-910A-5BED3771F0B1}">
            <xm:f>NOT(ISERROR(SEARCH("a",'8-Silang(AP)'!KM1)))</xm:f>
            <x14:dxf>
              <fill>
                <patternFill>
                  <bgColor rgb="FFFF0000"/>
                </patternFill>
              </fill>
            </x14:dxf>
          </x14:cfRule>
          <xm:sqref>HW1048537:HX1048537 IB1048537:IL1048537 HL1048537:HN1048537 IR1048537:IT1048537</xm:sqref>
        </x14:conditionalFormatting>
        <x14:conditionalFormatting xmlns:xm="http://schemas.microsoft.com/office/excel/2006/main">
          <x14:cfRule type="containsText" priority="14197" operator="containsText" text="&quot;a&quot;" id="{CBABCC61-0AA1-46E1-897A-1686ADDAE207}">
            <xm:f>NOT(ISERROR(SEARCH("""a""",'8-Silang(AP)'!ET1)))</xm:f>
            <x14:dxf>
              <fill>
                <patternFill>
                  <bgColor rgb="FFFF0000"/>
                </patternFill>
              </fill>
            </x14:dxf>
          </x14:cfRule>
          <xm:sqref>FK1048537:FL1048537 FP1048537:FZ1048537 GF1048537:GH1048537 GQ1048537:GR1048537 GV1048537:HF1048537</xm:sqref>
        </x14:conditionalFormatting>
        <x14:conditionalFormatting xmlns:xm="http://schemas.microsoft.com/office/excel/2006/main">
          <x14:cfRule type="containsText" priority="14206" operator="containsText" text="a" id="{E7836F0F-F8AB-4BE7-910A-5BED3771F0B1}">
            <xm:f>NOT(ISERROR(SEARCH("a",'8-Silang(AP)'!ET1)))</xm:f>
            <x14:dxf>
              <fill>
                <patternFill>
                  <bgColor rgb="FFFF0000"/>
                </patternFill>
              </fill>
            </x14:dxf>
          </x14:cfRule>
          <xm:sqref>FK1048537:FL1048537 FP1048537:FZ1048537 GF1048537:GH1048537 GQ1048537:GR1048537 GV1048537:HF1048537</xm:sqref>
        </x14:conditionalFormatting>
        <x14:conditionalFormatting xmlns:xm="http://schemas.microsoft.com/office/excel/2006/main">
          <x14:cfRule type="containsText" priority="14211" operator="containsText" text="&quot;a&quot;" id="{CBABCC61-0AA1-46E1-897A-1686ADDAE207}">
            <xm:f>NOT(ISERROR(SEARCH("""a""",'8-Silang(AP)'!#REF!)))</xm:f>
            <x14:dxf>
              <fill>
                <patternFill>
                  <bgColor rgb="FFFF0000"/>
                </patternFill>
              </fill>
            </x14:dxf>
          </x14:cfRule>
          <xm:sqref>HW19:HX20 HL19:HN20 IB19:IL20 IR19:IT20</xm:sqref>
        </x14:conditionalFormatting>
        <x14:conditionalFormatting xmlns:xm="http://schemas.microsoft.com/office/excel/2006/main">
          <x14:cfRule type="containsText" priority="14215" operator="containsText" text="a" id="{E7836F0F-F8AB-4BE7-910A-5BED3771F0B1}">
            <xm:f>NOT(ISERROR(SEARCH("a",'8-Silang(AP)'!#REF!)))</xm:f>
            <x14:dxf>
              <fill>
                <patternFill>
                  <bgColor rgb="FFFF0000"/>
                </patternFill>
              </fill>
            </x14:dxf>
          </x14:cfRule>
          <xm:sqref>HW19:HX20 HL19:HN20 IB19:IL20 IR19:IT20</xm:sqref>
        </x14:conditionalFormatting>
        <x14:conditionalFormatting xmlns:xm="http://schemas.microsoft.com/office/excel/2006/main">
          <x14:cfRule type="containsText" priority="14219" operator="containsText" text="&quot;a&quot;" id="{CBABCC61-0AA1-46E1-897A-1686ADDAE207}">
            <xm:f>NOT(ISERROR(SEARCH("""a""",'8-Silang(AP)'!#REF!)))</xm:f>
            <x14:dxf>
              <fill>
                <patternFill>
                  <bgColor rgb="FFFF0000"/>
                </patternFill>
              </fill>
            </x14:dxf>
          </x14:cfRule>
          <xm:sqref>FK19:FL20 GF19:GH20 FP19:FZ20 GQ19:GR20 GV19:HF20</xm:sqref>
        </x14:conditionalFormatting>
        <x14:conditionalFormatting xmlns:xm="http://schemas.microsoft.com/office/excel/2006/main">
          <x14:cfRule type="containsText" priority="14224" operator="containsText" text="a" id="{E7836F0F-F8AB-4BE7-910A-5BED3771F0B1}">
            <xm:f>NOT(ISERROR(SEARCH("a",'8-Silang(AP)'!#REF!)))</xm:f>
            <x14:dxf>
              <fill>
                <patternFill>
                  <bgColor rgb="FFFF0000"/>
                </patternFill>
              </fill>
            </x14:dxf>
          </x14:cfRule>
          <xm:sqref>FK19:FL20 GF19:GH20 FP19:FZ20 GQ19:GR20 GV19:HF20</xm:sqref>
        </x14:conditionalFormatting>
        <x14:conditionalFormatting xmlns:xm="http://schemas.microsoft.com/office/excel/2006/main">
          <x14:cfRule type="containsText" priority="14229" operator="containsText" text="&quot;a&quot;" id="{4F9973A8-BBF0-4E79-BF78-B052E7493F1C}">
            <xm:f>NOT(ISERROR(SEARCH("""a""",'8-Silang(AP)'!#REF!)))</xm:f>
            <x14:dxf>
              <fill>
                <patternFill>
                  <bgColor rgb="FFFF0000"/>
                </patternFill>
              </fill>
            </x14:dxf>
          </x14:cfRule>
          <xm:sqref>IV19:JZ20 KB19:LE20 LG19:MK20</xm:sqref>
        </x14:conditionalFormatting>
        <x14:conditionalFormatting xmlns:xm="http://schemas.microsoft.com/office/excel/2006/main">
          <x14:cfRule type="containsText" priority="14232" operator="containsText" text="a" id="{7A11BCDE-1F3E-4C9B-8DDC-11E509652950}">
            <xm:f>NOT(ISERROR(SEARCH("a",'8-Silang(AP)'!#REF!)))</xm:f>
            <x14:dxf>
              <fill>
                <patternFill>
                  <bgColor rgb="FFFF0000"/>
                </patternFill>
              </fill>
            </x14:dxf>
          </x14:cfRule>
          <xm:sqref>IV19:JZ20 KB19:LE20 LG19:MK20</xm:sqref>
        </x14:conditionalFormatting>
        <x14:conditionalFormatting xmlns:xm="http://schemas.microsoft.com/office/excel/2006/main">
          <x14:cfRule type="containsText" priority="14238" operator="containsText" text="&quot;a&quot;" id="{4F9973A8-BBF0-4E79-BF78-B052E7493F1C}">
            <xm:f>NOT(ISERROR(SEARCH("""a""",'8-Silang(AP)'!#REF!)))</xm:f>
            <x14:dxf>
              <fill>
                <patternFill>
                  <bgColor rgb="FFFF0000"/>
                </patternFill>
              </fill>
            </x14:dxf>
          </x14:cfRule>
          <xm:sqref>KB5:LE5 LG5:MK5 IV5:JZ5</xm:sqref>
        </x14:conditionalFormatting>
        <x14:conditionalFormatting xmlns:xm="http://schemas.microsoft.com/office/excel/2006/main">
          <x14:cfRule type="containsText" priority="14243" operator="containsText" text="a" id="{7A11BCDE-1F3E-4C9B-8DDC-11E509652950}">
            <xm:f>NOT(ISERROR(SEARCH("a",'8-Silang(AP)'!#REF!)))</xm:f>
            <x14:dxf>
              <fill>
                <patternFill>
                  <bgColor rgb="FFFF0000"/>
                </patternFill>
              </fill>
            </x14:dxf>
          </x14:cfRule>
          <xm:sqref>KB5:LE5 LG5:MK5 IV5:JZ5</xm:sqref>
        </x14:conditionalFormatting>
        <x14:conditionalFormatting xmlns:xm="http://schemas.microsoft.com/office/excel/2006/main">
          <x14:cfRule type="containsText" priority="14249" operator="containsText" text="&quot;a&quot;" id="{CBABCC61-0AA1-46E1-897A-1686ADDAE207}">
            <xm:f>NOT(ISERROR(SEARCH("""a""",'8-Silang(AP)'!#REF!)))</xm:f>
            <x14:dxf>
              <fill>
                <patternFill>
                  <bgColor rgb="FFFF0000"/>
                </patternFill>
              </fill>
            </x14:dxf>
          </x14:cfRule>
          <xm:sqref>HW5:HX5 IB5:IL5 IR5:IT5 HL5:HN5</xm:sqref>
        </x14:conditionalFormatting>
        <x14:conditionalFormatting xmlns:xm="http://schemas.microsoft.com/office/excel/2006/main">
          <x14:cfRule type="containsText" priority="14256" operator="containsText" text="a" id="{E7836F0F-F8AB-4BE7-910A-5BED3771F0B1}">
            <xm:f>NOT(ISERROR(SEARCH("a",'8-Silang(AP)'!#REF!)))</xm:f>
            <x14:dxf>
              <fill>
                <patternFill>
                  <bgColor rgb="FFFF0000"/>
                </patternFill>
              </fill>
            </x14:dxf>
          </x14:cfRule>
          <xm:sqref>HW5:HX5 IB5:IL5 IR5:IT5 HL5:HN5</xm:sqref>
        </x14:conditionalFormatting>
        <x14:conditionalFormatting xmlns:xm="http://schemas.microsoft.com/office/excel/2006/main">
          <x14:cfRule type="containsText" priority="14264" operator="containsText" text="&quot;a&quot;" id="{CBABCC61-0AA1-46E1-897A-1686ADDAE207}">
            <xm:f>NOT(ISERROR(SEARCH("""a""",'8-Silang(AP)'!#REF!)))</xm:f>
            <x14:dxf>
              <fill>
                <patternFill>
                  <bgColor rgb="FFFF0000"/>
                </patternFill>
              </fill>
            </x14:dxf>
          </x14:cfRule>
          <xm:sqref>FK5:FL5 FP5:FZ5 GQ5:GR5 GV5:HF5 GF5:GH5</xm:sqref>
        </x14:conditionalFormatting>
        <x14:conditionalFormatting xmlns:xm="http://schemas.microsoft.com/office/excel/2006/main">
          <x14:cfRule type="containsText" priority="14273" operator="containsText" text="a" id="{E7836F0F-F8AB-4BE7-910A-5BED3771F0B1}">
            <xm:f>NOT(ISERROR(SEARCH("a",'8-Silang(AP)'!#REF!)))</xm:f>
            <x14:dxf>
              <fill>
                <patternFill>
                  <bgColor rgb="FFFF0000"/>
                </patternFill>
              </fill>
            </x14:dxf>
          </x14:cfRule>
          <xm:sqref>FK5:FL5 FP5:FZ5 GQ5:GR5 GV5:HF5 GF5:GH5</xm:sqref>
        </x14:conditionalFormatting>
        <x14:conditionalFormatting xmlns:xm="http://schemas.microsoft.com/office/excel/2006/main">
          <x14:cfRule type="containsText" priority="14388" operator="containsText" text="&quot;a&quot;" id="{4F9973A8-BBF0-4E79-BF78-B052E7493F1C}">
            <xm:f>NOT(ISERROR(SEARCH("""a""",'8-Silang(AP)'!#REF!)))</xm:f>
            <x14:dxf>
              <fill>
                <patternFill>
                  <bgColor rgb="FFFF0000"/>
                </patternFill>
              </fill>
            </x14:dxf>
          </x14:cfRule>
          <xm:sqref>IV46:JZ47 KB46:LE47 LG46:MK47</xm:sqref>
        </x14:conditionalFormatting>
        <x14:conditionalFormatting xmlns:xm="http://schemas.microsoft.com/office/excel/2006/main">
          <x14:cfRule type="containsText" priority="14396" operator="containsText" text="a" id="{7A11BCDE-1F3E-4C9B-8DDC-11E509652950}">
            <xm:f>NOT(ISERROR(SEARCH("a",'8-Silang(AP)'!#REF!)))</xm:f>
            <x14:dxf>
              <fill>
                <patternFill>
                  <bgColor rgb="FFFF0000"/>
                </patternFill>
              </fill>
            </x14:dxf>
          </x14:cfRule>
          <xm:sqref>IV46:JZ47 KB46:LE47 LG46:MK47</xm:sqref>
        </x14:conditionalFormatting>
        <x14:conditionalFormatting xmlns:xm="http://schemas.microsoft.com/office/excel/2006/main">
          <x14:cfRule type="containsText" priority="14405" operator="containsText" text="&quot;a&quot;" id="{4F9973A8-BBF0-4E79-BF78-B052E7493F1C}">
            <xm:f>NOT(ISERROR(SEARCH("""a""",'8-Silang(AP)'!#REF!)))</xm:f>
            <x14:dxf>
              <fill>
                <patternFill>
                  <bgColor rgb="FFFF0000"/>
                </patternFill>
              </fill>
            </x14:dxf>
          </x14:cfRule>
          <xm:sqref>IV39:JZ43 KB39:LE43 LG39:MK43</xm:sqref>
        </x14:conditionalFormatting>
        <x14:conditionalFormatting xmlns:xm="http://schemas.microsoft.com/office/excel/2006/main">
          <x14:cfRule type="containsText" priority="14411" operator="containsText" text="a" id="{7A11BCDE-1F3E-4C9B-8DDC-11E509652950}">
            <xm:f>NOT(ISERROR(SEARCH("a",'8-Silang(AP)'!#REF!)))</xm:f>
            <x14:dxf>
              <fill>
                <patternFill>
                  <bgColor rgb="FFFF0000"/>
                </patternFill>
              </fill>
            </x14:dxf>
          </x14:cfRule>
          <xm:sqref>IV39:JZ43 KB39:LE43 LG39:MK43</xm:sqref>
        </x14:conditionalFormatting>
        <x14:conditionalFormatting xmlns:xm="http://schemas.microsoft.com/office/excel/2006/main">
          <x14:cfRule type="containsText" priority="14416" operator="containsText" text="&quot;a&quot;" id="{CBABCC61-0AA1-46E1-897A-1686ADDAE207}">
            <xm:f>NOT(ISERROR(SEARCH("""a""",'8-Silang(AP)'!#REF!)))</xm:f>
            <x14:dxf>
              <fill>
                <patternFill>
                  <bgColor rgb="FFFF0000"/>
                </patternFill>
              </fill>
            </x14:dxf>
          </x14:cfRule>
          <xm:sqref>HW46:HX47 HL46:HN47 IB46:IL47 IR46:IT47</xm:sqref>
        </x14:conditionalFormatting>
        <x14:conditionalFormatting xmlns:xm="http://schemas.microsoft.com/office/excel/2006/main">
          <x14:cfRule type="containsText" priority="14417" operator="containsText" text="&quot;a&quot;" id="{CBABCC61-0AA1-46E1-897A-1686ADDAE207}">
            <xm:f>NOT(ISERROR(SEARCH("""a""",'8-Silang(AP)'!KM43)))</xm:f>
            <x14:dxf>
              <fill>
                <patternFill>
                  <bgColor rgb="FFFF0000"/>
                </patternFill>
              </fill>
            </x14:dxf>
          </x14:cfRule>
          <xm:sqref>HW48:HX50 HL48:HN50 IB48:IL50 IR48:IT50</xm:sqref>
        </x14:conditionalFormatting>
        <x14:conditionalFormatting xmlns:xm="http://schemas.microsoft.com/office/excel/2006/main">
          <x14:cfRule type="containsText" priority="14424" operator="containsText" text="a" id="{E7836F0F-F8AB-4BE7-910A-5BED3771F0B1}">
            <xm:f>NOT(ISERROR(SEARCH("a",'8-Silang(AP)'!#REF!)))</xm:f>
            <x14:dxf>
              <fill>
                <patternFill>
                  <bgColor rgb="FFFF0000"/>
                </patternFill>
              </fill>
            </x14:dxf>
          </x14:cfRule>
          <xm:sqref>HW46:HX47 HL46:HN47 IB46:IL47 IR46:IT47</xm:sqref>
        </x14:conditionalFormatting>
        <x14:conditionalFormatting xmlns:xm="http://schemas.microsoft.com/office/excel/2006/main">
          <x14:cfRule type="containsText" priority="14425" operator="containsText" text="a" id="{E7836F0F-F8AB-4BE7-910A-5BED3771F0B1}">
            <xm:f>NOT(ISERROR(SEARCH("a",'8-Silang(AP)'!KM43)))</xm:f>
            <x14:dxf>
              <fill>
                <patternFill>
                  <bgColor rgb="FFFF0000"/>
                </patternFill>
              </fill>
            </x14:dxf>
          </x14:cfRule>
          <xm:sqref>HW48:HX50 HL48:HN50 IB48:IL50 IR48:IT50</xm:sqref>
        </x14:conditionalFormatting>
        <x14:conditionalFormatting xmlns:xm="http://schemas.microsoft.com/office/excel/2006/main">
          <x14:cfRule type="containsText" priority="14432" operator="containsText" text="&quot;a&quot;" id="{CBABCC61-0AA1-46E1-897A-1686ADDAE207}">
            <xm:f>NOT(ISERROR(SEARCH("""a""",'8-Silang(AP)'!#REF!)))</xm:f>
            <x14:dxf>
              <fill>
                <patternFill>
                  <bgColor rgb="FFFF0000"/>
                </patternFill>
              </fill>
            </x14:dxf>
          </x14:cfRule>
          <xm:sqref>FK46:FL47 GF46:GH47 FP46:FZ47 GQ46:GR47 GV46:HF47</xm:sqref>
        </x14:conditionalFormatting>
        <x14:conditionalFormatting xmlns:xm="http://schemas.microsoft.com/office/excel/2006/main">
          <x14:cfRule type="containsText" priority="14433" operator="containsText" text="&quot;a&quot;" id="{CBABCC61-0AA1-46E1-897A-1686ADDAE207}">
            <xm:f>NOT(ISERROR(SEARCH("""a""",'8-Silang(AP)'!ET43)))</xm:f>
            <x14:dxf>
              <fill>
                <patternFill>
                  <bgColor rgb="FFFF0000"/>
                </patternFill>
              </fill>
            </x14:dxf>
          </x14:cfRule>
          <xm:sqref>FK48:FL50 GF48:GH50 FP48:FZ50 GQ48:GR50 GV48:HF50</xm:sqref>
        </x14:conditionalFormatting>
        <x14:conditionalFormatting xmlns:xm="http://schemas.microsoft.com/office/excel/2006/main">
          <x14:cfRule type="containsText" priority="14442" operator="containsText" text="a" id="{E7836F0F-F8AB-4BE7-910A-5BED3771F0B1}">
            <xm:f>NOT(ISERROR(SEARCH("a",'8-Silang(AP)'!#REF!)))</xm:f>
            <x14:dxf>
              <fill>
                <patternFill>
                  <bgColor rgb="FFFF0000"/>
                </patternFill>
              </fill>
            </x14:dxf>
          </x14:cfRule>
          <xm:sqref>FK46:FL47 GF46:GH47 FP46:FZ47 GQ46:GR47 GV46:HF47</xm:sqref>
        </x14:conditionalFormatting>
        <x14:conditionalFormatting xmlns:xm="http://schemas.microsoft.com/office/excel/2006/main">
          <x14:cfRule type="containsText" priority="14443" operator="containsText" text="a" id="{E7836F0F-F8AB-4BE7-910A-5BED3771F0B1}">
            <xm:f>NOT(ISERROR(SEARCH("a",'8-Silang(AP)'!ET43)))</xm:f>
            <x14:dxf>
              <fill>
                <patternFill>
                  <bgColor rgb="FFFF0000"/>
                </patternFill>
              </fill>
            </x14:dxf>
          </x14:cfRule>
          <xm:sqref>FK48:FL50 GF48:GH50 FP48:FZ50 GQ48:GR50 GV48:HF50</xm:sqref>
        </x14:conditionalFormatting>
        <x14:conditionalFormatting xmlns:xm="http://schemas.microsoft.com/office/excel/2006/main">
          <x14:cfRule type="containsText" priority="14453" operator="containsText" text="&quot;a&quot;" id="{CBABCC61-0AA1-46E1-897A-1686ADDAE207}">
            <xm:f>NOT(ISERROR(SEARCH("""a""",'8-Silang(AP)'!#REF!)))</xm:f>
            <x14:dxf>
              <fill>
                <patternFill>
                  <bgColor rgb="FFFF0000"/>
                </patternFill>
              </fill>
            </x14:dxf>
          </x14:cfRule>
          <xm:sqref>HW39:HX43 HL39:HN43 IB39:IL43 IR39:IT43</xm:sqref>
        </x14:conditionalFormatting>
        <x14:conditionalFormatting xmlns:xm="http://schemas.microsoft.com/office/excel/2006/main">
          <x14:cfRule type="containsText" priority="14461" operator="containsText" text="a" id="{E7836F0F-F8AB-4BE7-910A-5BED3771F0B1}">
            <xm:f>NOT(ISERROR(SEARCH("a",'8-Silang(AP)'!#REF!)))</xm:f>
            <x14:dxf>
              <fill>
                <patternFill>
                  <bgColor rgb="FFFF0000"/>
                </patternFill>
              </fill>
            </x14:dxf>
          </x14:cfRule>
          <xm:sqref>HW39:HX43 HL39:HN43 IB39:IL43 IR39:IT43</xm:sqref>
        </x14:conditionalFormatting>
        <x14:conditionalFormatting xmlns:xm="http://schemas.microsoft.com/office/excel/2006/main">
          <x14:cfRule type="containsText" priority="14469" operator="containsText" text="&quot;a&quot;" id="{CBABCC61-0AA1-46E1-897A-1686ADDAE207}">
            <xm:f>NOT(ISERROR(SEARCH("""a""",'8-Silang(AP)'!#REF!)))</xm:f>
            <x14:dxf>
              <fill>
                <patternFill>
                  <bgColor rgb="FFFF0000"/>
                </patternFill>
              </fill>
            </x14:dxf>
          </x14:cfRule>
          <xm:sqref>FK39:FL43 GF39:GH43 FP39:FZ43 GQ39:GR43 GV39:HF43</xm:sqref>
        </x14:conditionalFormatting>
        <x14:conditionalFormatting xmlns:xm="http://schemas.microsoft.com/office/excel/2006/main">
          <x14:cfRule type="containsText" priority="14479" operator="containsText" text="a" id="{E7836F0F-F8AB-4BE7-910A-5BED3771F0B1}">
            <xm:f>NOT(ISERROR(SEARCH("a",'8-Silang(AP)'!#REF!)))</xm:f>
            <x14:dxf>
              <fill>
                <patternFill>
                  <bgColor rgb="FFFF0000"/>
                </patternFill>
              </fill>
            </x14:dxf>
          </x14:cfRule>
          <xm:sqref>FK39:FL43 GF39:GH43 FP39:FZ43 GQ39:GR43 GV39:HF43</xm:sqref>
        </x14:conditionalFormatting>
        <x14:conditionalFormatting xmlns:xm="http://schemas.microsoft.com/office/excel/2006/main">
          <x14:cfRule type="containsText" priority="15503" operator="containsText" text="a" id="{A0DFA8CF-8B76-47FD-859D-9177215DA387}">
            <xm:f>NOT(ISERROR(SEARCH("a",'8-Zamora'!KV50)))</xm:f>
            <x14:dxf>
              <fill>
                <patternFill>
                  <bgColor rgb="FFFF0000"/>
                </patternFill>
              </fill>
            </x14:dxf>
          </x14:cfRule>
          <xm:sqref>HW40:HX40 IB40:IL40</xm:sqref>
        </x14:conditionalFormatting>
        <x14:conditionalFormatting xmlns:xm="http://schemas.microsoft.com/office/excel/2006/main">
          <x14:cfRule type="containsText" priority="15504" operator="containsText" text="a" id="{A0DFA8CF-8B76-47FD-859D-9177215DA387}">
            <xm:f>NOT(ISERROR(SEARCH("a",'8-Zamora'!#REF!)))</xm:f>
            <x14:dxf>
              <fill>
                <patternFill>
                  <bgColor rgb="FFFF0000"/>
                </patternFill>
              </fill>
            </x14:dxf>
          </x14:cfRule>
          <xm:sqref>HW50:HX50 IB50:IL50</xm:sqref>
        </x14:conditionalFormatting>
        <x14:conditionalFormatting xmlns:xm="http://schemas.microsoft.com/office/excel/2006/main">
          <x14:cfRule type="containsText" priority="15511" operator="containsText" text="a" id="{A0DFA8CF-8B76-47FD-859D-9177215DA387}">
            <xm:f>NOT(ISERROR(SEARCH("a",'8-Zamora'!KK50)))</xm:f>
            <x14:dxf>
              <fill>
                <patternFill>
                  <bgColor rgb="FFFF0000"/>
                </patternFill>
              </fill>
            </x14:dxf>
          </x14:cfRule>
          <xm:sqref>GF40:GH40 HL40:HN40 IR40:IT40</xm:sqref>
        </x14:conditionalFormatting>
        <x14:conditionalFormatting xmlns:xm="http://schemas.microsoft.com/office/excel/2006/main">
          <x14:cfRule type="containsText" priority="15512" operator="containsText" text="a" id="{A0DFA8CF-8B76-47FD-859D-9177215DA387}">
            <xm:f>NOT(ISERROR(SEARCH("a",'8-Zamora'!#REF!)))</xm:f>
            <x14:dxf>
              <fill>
                <patternFill>
                  <bgColor rgb="FFFF0000"/>
                </patternFill>
              </fill>
            </x14:dxf>
          </x14:cfRule>
          <xm:sqref>GF50:GH50 HL50:HN50 IR50:IT50</xm:sqref>
        </x14:conditionalFormatting>
        <x14:conditionalFormatting xmlns:xm="http://schemas.microsoft.com/office/excel/2006/main">
          <x14:cfRule type="containsText" priority="15523" operator="containsText" text="a" id="{A0DFA8CF-8B76-47FD-859D-9177215DA387}">
            <xm:f>NOT(ISERROR(SEARCH("a",'8-Zamora'!ES50)))</xm:f>
            <x14:dxf>
              <fill>
                <patternFill>
                  <bgColor rgb="FFFF0000"/>
                </patternFill>
              </fill>
            </x14:dxf>
          </x14:cfRule>
          <xm:sqref>FK40:FL40 FP40:FZ40 GQ40:GR40 GV40:HF40</xm:sqref>
        </x14:conditionalFormatting>
        <x14:conditionalFormatting xmlns:xm="http://schemas.microsoft.com/office/excel/2006/main">
          <x14:cfRule type="containsText" priority="15524" operator="containsText" text="a" id="{A0DFA8CF-8B76-47FD-859D-9177215DA387}">
            <xm:f>NOT(ISERROR(SEARCH("a",'8-Zamora'!#REF!)))</xm:f>
            <x14:dxf>
              <fill>
                <patternFill>
                  <bgColor rgb="FFFF0000"/>
                </patternFill>
              </fill>
            </x14:dxf>
          </x14:cfRule>
          <xm:sqref>FK50:FL50 FP50:FZ50 GQ50:GR50 GV50:HF50</xm:sqref>
        </x14:conditionalFormatting>
        <x14:conditionalFormatting xmlns:xm="http://schemas.microsoft.com/office/excel/2006/main">
          <x14:cfRule type="containsText" priority="16903" operator="containsText" text="a" id="{A0DFA8CF-8B76-47FD-859D-9177215DA387}">
            <xm:f>NOT(ISERROR(SEARCH("a",'8-Zamora'!KV1)))</xm:f>
            <x14:dxf>
              <fill>
                <patternFill>
                  <bgColor rgb="FFFF0000"/>
                </patternFill>
              </fill>
            </x14:dxf>
          </x14:cfRule>
          <xm:sqref>HW1048575:HX1048575 IB1048575:IL1048575</xm:sqref>
        </x14:conditionalFormatting>
        <x14:conditionalFormatting xmlns:xm="http://schemas.microsoft.com/office/excel/2006/main">
          <x14:cfRule type="containsText" priority="16909" operator="containsText" text="a" id="{A0DFA8CF-8B76-47FD-859D-9177215DA387}">
            <xm:f>NOT(ISERROR(SEARCH("a",'8-Zamora'!KK1)))</xm:f>
            <x14:dxf>
              <fill>
                <patternFill>
                  <bgColor rgb="FFFF0000"/>
                </patternFill>
              </fill>
            </x14:dxf>
          </x14:cfRule>
          <xm:sqref>IR1048575:IT1048575 HL1048575:HN1048575 GF1048575:GH1048575</xm:sqref>
        </x14:conditionalFormatting>
        <x14:conditionalFormatting xmlns:xm="http://schemas.microsoft.com/office/excel/2006/main">
          <x14:cfRule type="containsText" priority="16918" operator="containsText" text="a" id="{A0DFA8CF-8B76-47FD-859D-9177215DA387}">
            <xm:f>NOT(ISERROR(SEARCH("a",'8-Zamora'!ES1)))</xm:f>
            <x14:dxf>
              <fill>
                <patternFill>
                  <bgColor rgb="FFFF0000"/>
                </patternFill>
              </fill>
            </x14:dxf>
          </x14:cfRule>
          <xm:sqref>FK1048575:FL1048575 FP1048575:FZ1048575 GQ1048575:GR1048575 GV1048575:HF1048575</xm:sqref>
        </x14:conditionalFormatting>
        <x14:conditionalFormatting xmlns:xm="http://schemas.microsoft.com/office/excel/2006/main">
          <x14:cfRule type="containsText" priority="17593" operator="containsText" text="a" id="{A0DFA8CF-8B76-47FD-859D-9177215DA387}">
            <xm:f>NOT(ISERROR(SEARCH("a",'8-Zamora'!KV39)))</xm:f>
            <x14:dxf>
              <fill>
                <patternFill>
                  <bgColor rgb="FFFF0000"/>
                </patternFill>
              </fill>
            </x14:dxf>
          </x14:cfRule>
          <xm:sqref>HW38:HX39 IB38:IL39 HW1048576:HX1048576 IB1048576:IL1048576</xm:sqref>
        </x14:conditionalFormatting>
        <x14:conditionalFormatting xmlns:xm="http://schemas.microsoft.com/office/excel/2006/main">
          <x14:cfRule type="containsText" priority="17602" operator="containsText" text="a" id="{A0DFA8CF-8B76-47FD-859D-9177215DA387}">
            <xm:f>NOT(ISERROR(SEARCH("a",'8-Zamora'!KK39)))</xm:f>
            <x14:dxf>
              <fill>
                <patternFill>
                  <bgColor rgb="FFFF0000"/>
                </patternFill>
              </fill>
            </x14:dxf>
          </x14:cfRule>
          <xm:sqref>GF38:GH39 HL38:HN39 IR38:IT39 IR1048576:IT1048576 HL1048576:HN1048576 GF1048576:GH1048576</xm:sqref>
        </x14:conditionalFormatting>
        <x14:conditionalFormatting xmlns:xm="http://schemas.microsoft.com/office/excel/2006/main">
          <x14:cfRule type="containsText" priority="17615" operator="containsText" text="a" id="{A0DFA8CF-8B76-47FD-859D-9177215DA387}">
            <xm:f>NOT(ISERROR(SEARCH("a",'8-Zamora'!ES39)))</xm:f>
            <x14:dxf>
              <fill>
                <patternFill>
                  <bgColor rgb="FFFF0000"/>
                </patternFill>
              </fill>
            </x14:dxf>
          </x14:cfRule>
          <xm:sqref>FK38:FL39 FP38:FZ39 GQ38:GR39 GV38:HF39 FK1048576:FL1048576 FP1048576:FZ1048576 GQ1048576:GR1048576 GV1048576:HF1048576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583FA-A710-40AF-9B0E-6FEA498C020E}">
  <dimension ref="A1:KI49"/>
  <sheetViews>
    <sheetView zoomScale="80" zoomScaleNormal="80" workbookViewId="0">
      <pane xSplit="2" ySplit="3" topLeftCell="C4" activePane="bottomRight" state="frozen"/>
      <selection pane="topRight" activeCell="C1" sqref="C1"/>
      <selection pane="bottomLeft" activeCell="A3" sqref="A3"/>
      <selection pane="bottomRight" activeCell="AJ3" sqref="AJ3"/>
    </sheetView>
  </sheetViews>
  <sheetFormatPr defaultRowHeight="14.5" x14ac:dyDescent="0.35"/>
  <cols>
    <col min="1" max="1" width="5.7265625" style="2" customWidth="1"/>
    <col min="2" max="2" width="26.54296875" customWidth="1"/>
    <col min="3" max="5" width="3.26953125" style="2" customWidth="1"/>
    <col min="6" max="6" width="6.54296875" style="3" customWidth="1"/>
    <col min="7" max="9" width="3.26953125" customWidth="1"/>
    <col min="10" max="10" width="3.36328125" customWidth="1"/>
    <col min="11" max="11" width="5.6328125" style="21" customWidth="1"/>
    <col min="12" max="12" width="3.36328125" style="2" customWidth="1"/>
    <col min="13" max="14" width="3.36328125" customWidth="1"/>
    <col min="15" max="16" width="3" customWidth="1"/>
    <col min="17" max="18" width="3" style="2" customWidth="1"/>
    <col min="19" max="20" width="3" customWidth="1"/>
    <col min="21" max="21" width="3" style="2" customWidth="1"/>
    <col min="22" max="26" width="3" customWidth="1"/>
    <col min="27" max="27" width="3.7265625" style="2" customWidth="1"/>
    <col min="28" max="28" width="3" style="2" customWidth="1"/>
    <col min="29" max="31" width="3" customWidth="1"/>
    <col min="32" max="33" width="3" style="2" customWidth="1"/>
    <col min="34" max="35" width="3.26953125" customWidth="1"/>
    <col min="36" max="37" width="3" customWidth="1"/>
    <col min="38" max="38" width="6.54296875" style="44" customWidth="1"/>
    <col min="39" max="39" width="2.90625" customWidth="1"/>
    <col min="40" max="42" width="3" customWidth="1"/>
    <col min="43" max="44" width="3.7265625" customWidth="1"/>
    <col min="45" max="45" width="3.36328125" customWidth="1"/>
    <col min="46" max="46" width="3.81640625" customWidth="1"/>
    <col min="47" max="47" width="3" style="2" customWidth="1"/>
    <col min="48" max="49" width="3" customWidth="1"/>
    <col min="50" max="51" width="3.7265625" customWidth="1"/>
    <col min="52" max="52" width="3.36328125" customWidth="1"/>
    <col min="53" max="53" width="3.81640625" customWidth="1"/>
    <col min="54" max="56" width="3" customWidth="1"/>
    <col min="57" max="58" width="3.7265625" customWidth="1"/>
    <col min="59" max="59" width="3.36328125" customWidth="1"/>
    <col min="60" max="60" width="3.81640625" customWidth="1"/>
    <col min="61" max="63" width="3" customWidth="1"/>
    <col min="64" max="65" width="3.7265625" customWidth="1"/>
    <col min="66" max="66" width="3.36328125" customWidth="1"/>
    <col min="67" max="67" width="3.81640625" customWidth="1"/>
    <col min="68" max="69" width="3" customWidth="1"/>
    <col min="70" max="70" width="5.08984375" customWidth="1"/>
    <col min="71" max="71" width="3.26953125" customWidth="1"/>
    <col min="72" max="73" width="3.26953125" style="2" customWidth="1"/>
    <col min="74" max="78" width="3.36328125" style="2" customWidth="1"/>
    <col min="79" max="90" width="3" style="2" customWidth="1"/>
    <col min="91" max="91" width="3.7265625" style="2" customWidth="1"/>
    <col min="92" max="97" width="3" style="2" customWidth="1"/>
    <col min="98" max="99" width="3.26953125" style="2" customWidth="1"/>
    <col min="100" max="101" width="3" style="2" customWidth="1"/>
    <col min="102" max="102" width="6.54296875" style="3" customWidth="1"/>
    <col min="103" max="103" width="3.26953125" customWidth="1"/>
    <col min="104" max="108" width="3.36328125" style="2" customWidth="1"/>
    <col min="109" max="120" width="3" style="2" customWidth="1"/>
    <col min="121" max="121" width="3.7265625" style="2" customWidth="1"/>
    <col min="122" max="127" width="3" style="2" customWidth="1"/>
    <col min="128" max="129" width="3.26953125" style="2" customWidth="1"/>
    <col min="130" max="133" width="3" style="2" customWidth="1"/>
    <col min="134" max="134" width="6.54296875" style="3" customWidth="1"/>
    <col min="135" max="135" width="3.26953125" customWidth="1"/>
    <col min="136" max="136" width="3.36328125" style="2" customWidth="1"/>
    <col min="137" max="137" width="3.36328125" style="83" customWidth="1"/>
    <col min="138" max="140" width="3.36328125" style="2" customWidth="1"/>
    <col min="141" max="152" width="3" style="2" customWidth="1"/>
    <col min="153" max="153" width="5.453125" style="2" customWidth="1"/>
    <col min="154" max="159" width="3" style="2" customWidth="1"/>
    <col min="160" max="161" width="3.26953125" style="2" customWidth="1"/>
    <col min="162" max="165" width="3" style="2" customWidth="1"/>
    <col min="166" max="166" width="6.54296875" style="3" customWidth="1"/>
    <col min="167" max="167" width="3.26953125" customWidth="1"/>
    <col min="168" max="168" width="3.36328125" style="2" customWidth="1"/>
    <col min="169" max="169" width="3.36328125" style="83" customWidth="1"/>
    <col min="170" max="172" width="3.36328125" style="2" customWidth="1"/>
    <col min="173" max="191" width="3" style="2" customWidth="1"/>
    <col min="192" max="193" width="3.26953125" style="2" customWidth="1"/>
    <col min="194" max="197" width="3" style="2" customWidth="1"/>
    <col min="198" max="198" width="6.54296875" style="3" customWidth="1"/>
    <col min="199" max="203" width="3.36328125" style="2" customWidth="1"/>
    <col min="204" max="215" width="3" style="2" customWidth="1"/>
    <col min="216" max="216" width="3.7265625" style="2" customWidth="1"/>
    <col min="217" max="222" width="3" style="2" customWidth="1"/>
    <col min="223" max="224" width="3.26953125" style="2" customWidth="1"/>
    <col min="225" max="229" width="3" style="2" customWidth="1"/>
    <col min="230" max="230" width="6.54296875" style="3" customWidth="1"/>
    <col min="231" max="232" width="3.36328125" style="2" customWidth="1"/>
    <col min="233" max="244" width="3" style="2" customWidth="1"/>
    <col min="245" max="245" width="3.7265625" style="2" customWidth="1"/>
    <col min="246" max="251" width="3" style="2" customWidth="1"/>
    <col min="252" max="253" width="3.26953125" style="2" customWidth="1"/>
    <col min="254" max="258" width="3" style="2" customWidth="1"/>
    <col min="259" max="260" width="3.26953125" style="2" customWidth="1"/>
    <col min="261" max="261" width="6.54296875" style="3" customWidth="1"/>
    <col min="262" max="263" width="3.36328125" style="2" customWidth="1"/>
    <col min="264" max="275" width="3" style="2" customWidth="1"/>
    <col min="276" max="276" width="3.7265625" style="2" bestFit="1" customWidth="1"/>
    <col min="277" max="282" width="3" style="2" customWidth="1"/>
    <col min="283" max="284" width="3.26953125" style="2" customWidth="1"/>
    <col min="285" max="289" width="3" style="2" customWidth="1"/>
    <col min="290" max="292" width="3.26953125" style="2" customWidth="1"/>
    <col min="293" max="293" width="6.54296875" style="3" customWidth="1"/>
    <col min="295" max="295" width="10.08984375" bestFit="1" customWidth="1"/>
  </cols>
  <sheetData>
    <row r="1" spans="1:295" x14ac:dyDescent="0.35">
      <c r="B1">
        <f>A1*0.75</f>
        <v>0</v>
      </c>
      <c r="K1" s="21">
        <v>10</v>
      </c>
      <c r="R1" s="26" t="s">
        <v>64</v>
      </c>
      <c r="AE1" t="s">
        <v>123</v>
      </c>
      <c r="BW1" s="26" t="s">
        <v>234</v>
      </c>
      <c r="CA1" s="26" t="s">
        <v>240</v>
      </c>
      <c r="CI1" s="64" t="s">
        <v>243</v>
      </c>
      <c r="DA1" s="26"/>
      <c r="DE1" s="26"/>
      <c r="DM1" s="74"/>
      <c r="EG1" s="26"/>
      <c r="ES1" s="64"/>
      <c r="EZ1" s="81" t="s">
        <v>258</v>
      </c>
      <c r="FA1" s="82"/>
      <c r="FM1" s="26"/>
      <c r="FY1" s="64"/>
      <c r="GF1" s="81"/>
      <c r="GG1" s="82"/>
      <c r="GQ1" s="130" t="s">
        <v>432</v>
      </c>
      <c r="GR1" s="26"/>
      <c r="HD1" s="64"/>
      <c r="HK1" s="81"/>
      <c r="HL1" s="82"/>
      <c r="HW1" s="130" t="s">
        <v>439</v>
      </c>
      <c r="IG1" s="64"/>
      <c r="IN1" s="81"/>
      <c r="IO1" s="82"/>
      <c r="JB1" s="130" t="s">
        <v>445</v>
      </c>
      <c r="JL1" s="64"/>
      <c r="JS1" s="81"/>
      <c r="JT1" s="82"/>
    </row>
    <row r="2" spans="1:295" x14ac:dyDescent="0.35">
      <c r="A2" s="3" t="s">
        <v>4</v>
      </c>
      <c r="B2" s="3" t="s">
        <v>0</v>
      </c>
      <c r="C2" s="8" t="s">
        <v>487</v>
      </c>
      <c r="D2" s="9"/>
      <c r="E2" s="9"/>
      <c r="G2" s="7" t="s">
        <v>1</v>
      </c>
      <c r="H2" s="7"/>
      <c r="I2" s="7"/>
      <c r="J2" s="7"/>
      <c r="K2" s="19" t="s">
        <v>13</v>
      </c>
      <c r="L2" s="17" t="s">
        <v>13</v>
      </c>
      <c r="M2" s="17" t="s">
        <v>13</v>
      </c>
      <c r="N2" s="17" t="s">
        <v>13</v>
      </c>
      <c r="O2" s="17" t="s">
        <v>13</v>
      </c>
      <c r="P2" s="7"/>
      <c r="Q2" s="7"/>
      <c r="R2" s="17" t="s">
        <v>13</v>
      </c>
      <c r="S2" s="7" t="s">
        <v>13</v>
      </c>
      <c r="T2" s="10" t="s">
        <v>14</v>
      </c>
      <c r="U2" s="30" t="s">
        <v>14</v>
      </c>
      <c r="V2" s="7"/>
      <c r="W2" s="7"/>
      <c r="X2" s="7"/>
      <c r="Y2" s="7" t="s">
        <v>13</v>
      </c>
      <c r="Z2" s="7" t="s">
        <v>13</v>
      </c>
      <c r="AA2" s="7" t="s">
        <v>13</v>
      </c>
      <c r="AB2" s="17" t="s">
        <v>13</v>
      </c>
      <c r="AC2" s="17" t="s">
        <v>13</v>
      </c>
      <c r="AD2" s="7"/>
      <c r="AE2" s="7"/>
      <c r="AF2" s="17" t="s">
        <v>13</v>
      </c>
      <c r="AG2" s="17" t="s">
        <v>13</v>
      </c>
      <c r="AH2" s="10" t="s">
        <v>14</v>
      </c>
      <c r="AI2" s="10" t="s">
        <v>14</v>
      </c>
      <c r="AJ2" s="7"/>
      <c r="AK2" s="7"/>
      <c r="AM2" s="7" t="s">
        <v>187</v>
      </c>
      <c r="AN2" s="17" t="s">
        <v>13</v>
      </c>
      <c r="AO2" s="7" t="s">
        <v>13</v>
      </c>
      <c r="AP2" s="17" t="s">
        <v>13</v>
      </c>
      <c r="AQ2" s="17" t="s">
        <v>14</v>
      </c>
      <c r="AR2" s="7" t="s">
        <v>14</v>
      </c>
      <c r="AS2" s="10"/>
      <c r="AT2" s="10"/>
      <c r="AU2" s="17" t="s">
        <v>13</v>
      </c>
      <c r="AV2" s="7" t="s">
        <v>13</v>
      </c>
      <c r="AW2" s="17" t="s">
        <v>13</v>
      </c>
      <c r="AX2" s="17" t="s">
        <v>14</v>
      </c>
      <c r="AY2" s="7" t="s">
        <v>14</v>
      </c>
      <c r="AZ2" s="10"/>
      <c r="BA2" s="10"/>
      <c r="BB2" s="7" t="s">
        <v>13</v>
      </c>
      <c r="BC2" s="7" t="s">
        <v>13</v>
      </c>
      <c r="BD2" s="17" t="s">
        <v>13</v>
      </c>
      <c r="BE2" s="17" t="s">
        <v>14</v>
      </c>
      <c r="BF2" s="7" t="s">
        <v>14</v>
      </c>
      <c r="BG2" s="10"/>
      <c r="BH2" s="10"/>
      <c r="BI2" s="7" t="s">
        <v>13</v>
      </c>
      <c r="BJ2" s="7" t="s">
        <v>13</v>
      </c>
      <c r="BK2" s="17" t="s">
        <v>13</v>
      </c>
      <c r="BL2" s="17" t="s">
        <v>14</v>
      </c>
      <c r="BM2" s="7" t="s">
        <v>14</v>
      </c>
      <c r="BN2" s="10"/>
      <c r="BO2" s="10"/>
      <c r="BP2" s="7" t="s">
        <v>13</v>
      </c>
      <c r="BQ2" s="7" t="s">
        <v>13</v>
      </c>
      <c r="BR2" s="3"/>
      <c r="BS2" s="7" t="s">
        <v>235</v>
      </c>
      <c r="BT2" s="17"/>
      <c r="BU2" s="17"/>
      <c r="BV2" s="30"/>
      <c r="BW2" s="30"/>
      <c r="BX2" s="17" t="s">
        <v>13</v>
      </c>
      <c r="BY2" s="17" t="s">
        <v>13</v>
      </c>
      <c r="BZ2" s="17" t="s">
        <v>13</v>
      </c>
      <c r="CA2" s="17" t="s">
        <v>14</v>
      </c>
      <c r="CB2" s="17" t="s">
        <v>14</v>
      </c>
      <c r="CC2" s="30"/>
      <c r="CD2" s="30"/>
      <c r="CE2" s="17" t="s">
        <v>13</v>
      </c>
      <c r="CF2" s="17" t="s">
        <v>13</v>
      </c>
      <c r="CG2" s="17" t="s">
        <v>13</v>
      </c>
      <c r="CH2" s="17" t="s">
        <v>14</v>
      </c>
      <c r="CI2" s="17" t="s">
        <v>14</v>
      </c>
      <c r="CJ2" s="30"/>
      <c r="CK2" s="30"/>
      <c r="CL2" s="17" t="s">
        <v>13</v>
      </c>
      <c r="CM2" s="17" t="s">
        <v>13</v>
      </c>
      <c r="CN2" s="17" t="s">
        <v>13</v>
      </c>
      <c r="CO2" s="17" t="s">
        <v>14</v>
      </c>
      <c r="CP2" s="17" t="s">
        <v>14</v>
      </c>
      <c r="CQ2" s="30"/>
      <c r="CR2" s="30"/>
      <c r="CS2" s="17" t="s">
        <v>13</v>
      </c>
      <c r="CT2" s="17" t="s">
        <v>13</v>
      </c>
      <c r="CU2" s="17" t="s">
        <v>13</v>
      </c>
      <c r="CV2" s="17" t="s">
        <v>14</v>
      </c>
      <c r="CW2" s="17"/>
      <c r="CY2" s="7" t="s">
        <v>253</v>
      </c>
      <c r="CZ2" s="30"/>
      <c r="DA2" s="30"/>
      <c r="DB2" s="17" t="s">
        <v>13</v>
      </c>
      <c r="DC2" s="17" t="s">
        <v>13</v>
      </c>
      <c r="DD2" s="17" t="s">
        <v>13</v>
      </c>
      <c r="DE2" s="17" t="s">
        <v>14</v>
      </c>
      <c r="DF2" s="17" t="s">
        <v>14</v>
      </c>
      <c r="DG2" s="30"/>
      <c r="DH2" s="30"/>
      <c r="DI2" s="17" t="s">
        <v>13</v>
      </c>
      <c r="DJ2" s="17" t="s">
        <v>13</v>
      </c>
      <c r="DK2" s="17" t="s">
        <v>13</v>
      </c>
      <c r="DL2" s="17" t="s">
        <v>14</v>
      </c>
      <c r="DM2" s="17" t="s">
        <v>14</v>
      </c>
      <c r="DN2" s="30"/>
      <c r="DO2" s="30"/>
      <c r="DP2" s="17" t="s">
        <v>13</v>
      </c>
      <c r="DQ2" s="17" t="s">
        <v>13</v>
      </c>
      <c r="DR2" s="17" t="s">
        <v>13</v>
      </c>
      <c r="DS2" s="17" t="s">
        <v>14</v>
      </c>
      <c r="DT2" s="17" t="s">
        <v>14</v>
      </c>
      <c r="DU2" s="30"/>
      <c r="DV2" s="30"/>
      <c r="DW2" s="17" t="s">
        <v>13</v>
      </c>
      <c r="DX2" s="17" t="s">
        <v>13</v>
      </c>
      <c r="DY2" s="17" t="s">
        <v>13</v>
      </c>
      <c r="DZ2" s="17" t="s">
        <v>14</v>
      </c>
      <c r="EA2" s="17" t="s">
        <v>14</v>
      </c>
      <c r="EB2" s="30"/>
      <c r="EC2" s="30"/>
      <c r="EE2" s="77" t="s">
        <v>255</v>
      </c>
      <c r="EF2" s="30"/>
      <c r="EG2" s="17" t="s">
        <v>13</v>
      </c>
      <c r="EH2" s="17" t="s">
        <v>14</v>
      </c>
      <c r="EI2" s="17" t="s">
        <v>14</v>
      </c>
      <c r="EJ2" s="30"/>
      <c r="EK2" s="30"/>
      <c r="EL2" s="17" t="s">
        <v>13</v>
      </c>
      <c r="EM2" s="17" t="s">
        <v>13</v>
      </c>
      <c r="EN2" s="17" t="s">
        <v>13</v>
      </c>
      <c r="EO2" s="17" t="s">
        <v>14</v>
      </c>
      <c r="EP2" s="17" t="s">
        <v>14</v>
      </c>
      <c r="EQ2" s="30"/>
      <c r="ER2" s="30"/>
      <c r="ES2" s="17" t="s">
        <v>13</v>
      </c>
      <c r="ET2" s="17" t="s">
        <v>13</v>
      </c>
      <c r="EU2" s="17" t="s">
        <v>13</v>
      </c>
      <c r="EV2" s="17" t="s">
        <v>14</v>
      </c>
      <c r="EW2" s="17" t="s">
        <v>14</v>
      </c>
      <c r="EX2" s="30"/>
      <c r="EY2" s="30"/>
      <c r="EZ2" s="17" t="s">
        <v>13</v>
      </c>
      <c r="FA2" s="17" t="s">
        <v>13</v>
      </c>
      <c r="FB2" s="17" t="s">
        <v>13</v>
      </c>
      <c r="FC2" s="17" t="s">
        <v>14</v>
      </c>
      <c r="FD2" s="17" t="s">
        <v>14</v>
      </c>
      <c r="FE2" s="30"/>
      <c r="FF2" s="30"/>
      <c r="FG2" s="17" t="s">
        <v>13</v>
      </c>
      <c r="FH2" s="17" t="s">
        <v>13</v>
      </c>
      <c r="FI2" s="17" t="s">
        <v>13</v>
      </c>
      <c r="FK2" s="77" t="s">
        <v>364</v>
      </c>
      <c r="FL2" s="30"/>
      <c r="FM2" s="30"/>
      <c r="FN2" s="30"/>
      <c r="FO2" s="17" t="s">
        <v>13</v>
      </c>
      <c r="FP2" s="17" t="s">
        <v>13</v>
      </c>
      <c r="FQ2" s="17" t="s">
        <v>13</v>
      </c>
      <c r="FR2" s="17" t="s">
        <v>14</v>
      </c>
      <c r="FS2" s="17" t="s">
        <v>14</v>
      </c>
      <c r="FT2" s="30"/>
      <c r="FU2" s="30"/>
      <c r="FV2" s="17" t="s">
        <v>13</v>
      </c>
      <c r="FW2" s="17" t="s">
        <v>13</v>
      </c>
      <c r="FX2" s="17" t="s">
        <v>13</v>
      </c>
      <c r="FY2" s="17" t="s">
        <v>14</v>
      </c>
      <c r="FZ2" s="17" t="s">
        <v>14</v>
      </c>
      <c r="GA2" s="30"/>
      <c r="GB2" s="30"/>
      <c r="GC2" s="17" t="s">
        <v>13</v>
      </c>
      <c r="GD2" s="17" t="s">
        <v>13</v>
      </c>
      <c r="GE2" s="17" t="s">
        <v>13</v>
      </c>
      <c r="GF2" s="17" t="s">
        <v>14</v>
      </c>
      <c r="GG2" s="17" t="s">
        <v>14</v>
      </c>
      <c r="GH2" s="30"/>
      <c r="GI2" s="30"/>
      <c r="GJ2" s="17" t="s">
        <v>13</v>
      </c>
      <c r="GK2" s="17" t="s">
        <v>13</v>
      </c>
      <c r="GL2" s="17" t="s">
        <v>13</v>
      </c>
      <c r="GM2" s="17" t="s">
        <v>14</v>
      </c>
      <c r="GN2" s="17"/>
      <c r="GO2" s="17"/>
      <c r="GQ2" s="17" t="s">
        <v>14</v>
      </c>
      <c r="GR2" s="30"/>
      <c r="GS2" s="30"/>
      <c r="GT2" s="17" t="s">
        <v>13</v>
      </c>
      <c r="GU2" s="17" t="s">
        <v>13</v>
      </c>
      <c r="GV2" s="17" t="s">
        <v>13</v>
      </c>
      <c r="GW2" s="17" t="s">
        <v>14</v>
      </c>
      <c r="GX2" s="17" t="s">
        <v>14</v>
      </c>
      <c r="GY2" s="30"/>
      <c r="GZ2" s="30"/>
      <c r="HA2" s="17" t="s">
        <v>13</v>
      </c>
      <c r="HB2" s="17" t="s">
        <v>13</v>
      </c>
      <c r="HC2" s="17" t="s">
        <v>13</v>
      </c>
      <c r="HD2" s="17" t="s">
        <v>14</v>
      </c>
      <c r="HE2" s="17" t="s">
        <v>14</v>
      </c>
      <c r="HF2" s="30"/>
      <c r="HG2" s="30"/>
      <c r="HH2" s="17" t="s">
        <v>13</v>
      </c>
      <c r="HI2" s="17" t="s">
        <v>13</v>
      </c>
      <c r="HJ2" s="17" t="s">
        <v>13</v>
      </c>
      <c r="HK2" s="17" t="s">
        <v>14</v>
      </c>
      <c r="HL2" s="17" t="s">
        <v>14</v>
      </c>
      <c r="HM2" s="30"/>
      <c r="HN2" s="30"/>
      <c r="HO2" s="17" t="s">
        <v>13</v>
      </c>
      <c r="HP2" s="17" t="s">
        <v>13</v>
      </c>
      <c r="HQ2" s="17" t="s">
        <v>13</v>
      </c>
      <c r="HR2" s="17" t="s">
        <v>14</v>
      </c>
      <c r="HS2" s="17" t="s">
        <v>14</v>
      </c>
      <c r="HT2" s="30"/>
      <c r="HU2" s="30"/>
      <c r="HW2" s="17" t="s">
        <v>13</v>
      </c>
      <c r="HX2" s="17" t="s">
        <v>13</v>
      </c>
      <c r="HY2" s="17" t="s">
        <v>13</v>
      </c>
      <c r="HZ2" s="17" t="s">
        <v>14</v>
      </c>
      <c r="IA2" s="17" t="s">
        <v>14</v>
      </c>
      <c r="IB2" s="30"/>
      <c r="IC2" s="30"/>
      <c r="ID2" s="17" t="s">
        <v>13</v>
      </c>
      <c r="IE2" s="17" t="s">
        <v>13</v>
      </c>
      <c r="IF2" s="17" t="s">
        <v>13</v>
      </c>
      <c r="IG2" s="17" t="s">
        <v>14</v>
      </c>
      <c r="IH2" s="17" t="s">
        <v>14</v>
      </c>
      <c r="II2" s="30"/>
      <c r="IJ2" s="30"/>
      <c r="IK2" s="17" t="s">
        <v>13</v>
      </c>
      <c r="IL2" s="17" t="s">
        <v>13</v>
      </c>
      <c r="IM2" s="17" t="s">
        <v>13</v>
      </c>
      <c r="IN2" s="17" t="s">
        <v>14</v>
      </c>
      <c r="IO2" s="17" t="s">
        <v>14</v>
      </c>
      <c r="IP2" s="30"/>
      <c r="IQ2" s="30"/>
      <c r="IR2" s="17" t="s">
        <v>13</v>
      </c>
      <c r="IS2" s="17" t="s">
        <v>13</v>
      </c>
      <c r="IT2" s="17" t="s">
        <v>13</v>
      </c>
      <c r="IU2" s="17" t="s">
        <v>14</v>
      </c>
      <c r="IV2" s="17" t="s">
        <v>14</v>
      </c>
      <c r="IW2" s="30"/>
      <c r="IX2" s="30"/>
      <c r="IY2" s="17" t="s">
        <v>13</v>
      </c>
      <c r="IZ2" s="17" t="s">
        <v>13</v>
      </c>
      <c r="JB2" s="17" t="s">
        <v>13</v>
      </c>
      <c r="JC2" s="17" t="s">
        <v>14</v>
      </c>
      <c r="JD2" s="17" t="s">
        <v>14</v>
      </c>
      <c r="JE2" s="30"/>
      <c r="JF2" s="30"/>
      <c r="JG2" s="17" t="s">
        <v>13</v>
      </c>
      <c r="JH2" s="17" t="s">
        <v>13</v>
      </c>
      <c r="JI2" s="17" t="s">
        <v>13</v>
      </c>
      <c r="JJ2" s="17" t="s">
        <v>14</v>
      </c>
      <c r="JK2" s="17" t="s">
        <v>14</v>
      </c>
      <c r="JL2" s="30"/>
      <c r="JM2" s="30"/>
      <c r="JN2" s="17" t="s">
        <v>13</v>
      </c>
      <c r="JO2" s="17" t="s">
        <v>13</v>
      </c>
      <c r="JP2" s="17" t="s">
        <v>13</v>
      </c>
      <c r="JQ2" s="17" t="s">
        <v>14</v>
      </c>
      <c r="JR2" s="17" t="s">
        <v>14</v>
      </c>
      <c r="JS2" s="30"/>
      <c r="JT2" s="30"/>
      <c r="JU2" s="17" t="s">
        <v>13</v>
      </c>
      <c r="JV2" s="17" t="s">
        <v>13</v>
      </c>
      <c r="JW2" s="17" t="s">
        <v>13</v>
      </c>
      <c r="JX2" s="17" t="s">
        <v>14</v>
      </c>
      <c r="JY2" s="17" t="s">
        <v>14</v>
      </c>
      <c r="JZ2" s="6" t="s">
        <v>11</v>
      </c>
      <c r="KA2" s="6" t="s">
        <v>12</v>
      </c>
      <c r="KB2" s="17" t="s">
        <v>13</v>
      </c>
      <c r="KC2" s="17" t="s">
        <v>13</v>
      </c>
      <c r="KD2" s="17" t="s">
        <v>13</v>
      </c>
      <c r="KE2" s="17" t="s">
        <v>14</v>
      </c>
      <c r="KF2" s="17" t="s">
        <v>14</v>
      </c>
    </row>
    <row r="3" spans="1:295" s="3" customFormat="1" x14ac:dyDescent="0.35">
      <c r="B3" s="5" t="s">
        <v>2</v>
      </c>
      <c r="C3" s="3">
        <v>29</v>
      </c>
      <c r="D3" s="3">
        <v>30</v>
      </c>
      <c r="E3" s="3">
        <v>31</v>
      </c>
      <c r="F3" s="3" t="s">
        <v>10</v>
      </c>
      <c r="G3" s="3">
        <v>1</v>
      </c>
      <c r="H3" s="3">
        <v>2</v>
      </c>
      <c r="I3" s="6" t="s">
        <v>11</v>
      </c>
      <c r="J3" s="6" t="s">
        <v>12</v>
      </c>
      <c r="K3" s="20">
        <v>5</v>
      </c>
      <c r="L3" s="3">
        <v>6</v>
      </c>
      <c r="M3" s="3">
        <v>7</v>
      </c>
      <c r="N3" s="3">
        <v>8</v>
      </c>
      <c r="O3" s="3">
        <v>9</v>
      </c>
      <c r="P3" s="6" t="s">
        <v>11</v>
      </c>
      <c r="Q3" s="6" t="s">
        <v>12</v>
      </c>
      <c r="R3" s="3">
        <v>12</v>
      </c>
      <c r="S3" s="29" t="s">
        <v>65</v>
      </c>
      <c r="T3" s="50">
        <v>14</v>
      </c>
      <c r="U3" s="50">
        <v>15</v>
      </c>
      <c r="V3" s="3">
        <v>9</v>
      </c>
      <c r="W3" s="6" t="s">
        <v>11</v>
      </c>
      <c r="X3" s="6" t="s">
        <v>12</v>
      </c>
      <c r="Y3" s="3">
        <v>19</v>
      </c>
      <c r="Z3" s="3">
        <v>20</v>
      </c>
      <c r="AA3" s="3">
        <v>21</v>
      </c>
      <c r="AB3" s="3">
        <v>22</v>
      </c>
      <c r="AC3" s="3">
        <v>23</v>
      </c>
      <c r="AD3" s="6" t="s">
        <v>11</v>
      </c>
      <c r="AE3" s="6" t="s">
        <v>12</v>
      </c>
      <c r="AF3" s="3">
        <v>26</v>
      </c>
      <c r="AG3" s="3">
        <v>27</v>
      </c>
      <c r="AH3" s="3">
        <v>28</v>
      </c>
      <c r="AI3" s="3">
        <v>29</v>
      </c>
      <c r="AJ3" s="3">
        <v>30</v>
      </c>
      <c r="AK3" s="6" t="s">
        <v>12</v>
      </c>
      <c r="AL3" s="44" t="s">
        <v>10</v>
      </c>
      <c r="AM3" s="6">
        <v>1</v>
      </c>
      <c r="AN3" s="53">
        <v>2</v>
      </c>
      <c r="AO3" s="53">
        <v>3</v>
      </c>
      <c r="AP3" s="53">
        <v>4</v>
      </c>
      <c r="AQ3" s="53">
        <v>5</v>
      </c>
      <c r="AR3" s="53">
        <v>6</v>
      </c>
      <c r="AS3" s="6" t="s">
        <v>11</v>
      </c>
      <c r="AT3" s="6" t="s">
        <v>12</v>
      </c>
      <c r="AU3" s="53">
        <v>9</v>
      </c>
      <c r="AV3" s="53">
        <v>10</v>
      </c>
      <c r="AW3" s="53">
        <v>11</v>
      </c>
      <c r="AX3" s="53">
        <v>12</v>
      </c>
      <c r="AY3" s="53">
        <v>13</v>
      </c>
      <c r="AZ3" s="6" t="s">
        <v>11</v>
      </c>
      <c r="BA3" s="6" t="s">
        <v>12</v>
      </c>
      <c r="BB3" s="53">
        <v>16</v>
      </c>
      <c r="BC3" s="53">
        <v>17</v>
      </c>
      <c r="BD3" s="53">
        <v>18</v>
      </c>
      <c r="BE3" s="53">
        <v>19</v>
      </c>
      <c r="BF3" s="53">
        <v>20</v>
      </c>
      <c r="BG3" s="6" t="s">
        <v>11</v>
      </c>
      <c r="BH3" s="6" t="s">
        <v>12</v>
      </c>
      <c r="BI3" s="53">
        <v>23</v>
      </c>
      <c r="BJ3" s="53">
        <v>24</v>
      </c>
      <c r="BK3" s="53">
        <v>25</v>
      </c>
      <c r="BL3" s="53">
        <v>26</v>
      </c>
      <c r="BM3" s="53">
        <v>27</v>
      </c>
      <c r="BN3" s="6" t="s">
        <v>11</v>
      </c>
      <c r="BO3" s="6" t="s">
        <v>12</v>
      </c>
      <c r="BP3" s="53">
        <v>30</v>
      </c>
      <c r="BQ3" s="53">
        <v>31</v>
      </c>
      <c r="BR3" s="3" t="s">
        <v>10</v>
      </c>
      <c r="BS3" s="53">
        <v>1</v>
      </c>
      <c r="BT3" s="53">
        <v>2</v>
      </c>
      <c r="BU3" s="53">
        <v>3</v>
      </c>
      <c r="BV3" s="6" t="s">
        <v>11</v>
      </c>
      <c r="BW3" s="6" t="s">
        <v>12</v>
      </c>
      <c r="BX3" s="53">
        <v>6</v>
      </c>
      <c r="BY3" s="53">
        <v>7</v>
      </c>
      <c r="BZ3" s="53">
        <v>8</v>
      </c>
      <c r="CA3" s="53">
        <v>9</v>
      </c>
      <c r="CB3" s="53">
        <v>10</v>
      </c>
      <c r="CC3" s="6" t="s">
        <v>11</v>
      </c>
      <c r="CD3" s="6" t="s">
        <v>12</v>
      </c>
      <c r="CE3" s="53">
        <v>13</v>
      </c>
      <c r="CF3" s="53">
        <v>14</v>
      </c>
      <c r="CG3" s="53">
        <v>15</v>
      </c>
      <c r="CH3" s="53">
        <v>16</v>
      </c>
      <c r="CI3" s="53">
        <v>17</v>
      </c>
      <c r="CJ3" s="6" t="s">
        <v>11</v>
      </c>
      <c r="CK3" s="6" t="s">
        <v>12</v>
      </c>
      <c r="CL3" s="53">
        <v>20</v>
      </c>
      <c r="CM3" s="53">
        <v>21</v>
      </c>
      <c r="CN3" s="53">
        <v>22</v>
      </c>
      <c r="CO3" s="53">
        <v>23</v>
      </c>
      <c r="CP3" s="53">
        <v>24</v>
      </c>
      <c r="CQ3" s="6" t="s">
        <v>11</v>
      </c>
      <c r="CR3" s="6" t="s">
        <v>12</v>
      </c>
      <c r="CS3" s="53">
        <v>27</v>
      </c>
      <c r="CT3" s="53">
        <v>28</v>
      </c>
      <c r="CU3" s="53">
        <v>29</v>
      </c>
      <c r="CV3" s="53">
        <v>30</v>
      </c>
      <c r="CW3" s="53"/>
      <c r="CX3" s="3" t="s">
        <v>10</v>
      </c>
      <c r="CY3" s="53">
        <v>1</v>
      </c>
      <c r="CZ3" s="6" t="s">
        <v>11</v>
      </c>
      <c r="DA3" s="6" t="s">
        <v>12</v>
      </c>
      <c r="DB3" s="53">
        <v>4</v>
      </c>
      <c r="DC3" s="53">
        <v>5</v>
      </c>
      <c r="DD3" s="53">
        <v>6</v>
      </c>
      <c r="DE3" s="53">
        <v>7</v>
      </c>
      <c r="DF3" s="53">
        <v>8</v>
      </c>
      <c r="DG3" s="6" t="s">
        <v>11</v>
      </c>
      <c r="DH3" s="6" t="s">
        <v>12</v>
      </c>
      <c r="DI3" s="53">
        <v>11</v>
      </c>
      <c r="DJ3" s="53">
        <v>12</v>
      </c>
      <c r="DK3" s="53">
        <v>13</v>
      </c>
      <c r="DL3" s="53">
        <v>14</v>
      </c>
      <c r="DM3" s="53">
        <v>15</v>
      </c>
      <c r="DN3" s="6" t="s">
        <v>11</v>
      </c>
      <c r="DO3" s="6" t="s">
        <v>12</v>
      </c>
      <c r="DP3" s="53">
        <v>18</v>
      </c>
      <c r="DQ3" s="53">
        <v>19</v>
      </c>
      <c r="DR3" s="53">
        <v>20</v>
      </c>
      <c r="DS3" s="53">
        <v>21</v>
      </c>
      <c r="DT3" s="53">
        <v>22</v>
      </c>
      <c r="DU3" s="6" t="s">
        <v>11</v>
      </c>
      <c r="DV3" s="6" t="s">
        <v>12</v>
      </c>
      <c r="DW3" s="53">
        <v>25</v>
      </c>
      <c r="DX3" s="53">
        <v>26</v>
      </c>
      <c r="DY3" s="53">
        <v>27</v>
      </c>
      <c r="DZ3" s="53">
        <v>28</v>
      </c>
      <c r="EA3" s="53">
        <v>29</v>
      </c>
      <c r="EB3" s="6" t="s">
        <v>11</v>
      </c>
      <c r="EC3" s="6" t="s">
        <v>12</v>
      </c>
      <c r="ED3" s="3" t="s">
        <v>10</v>
      </c>
      <c r="EE3" s="53">
        <v>1</v>
      </c>
      <c r="EF3" s="53">
        <v>2</v>
      </c>
      <c r="EG3" s="53">
        <v>3</v>
      </c>
      <c r="EH3" s="53">
        <v>4</v>
      </c>
      <c r="EI3" s="53">
        <v>5</v>
      </c>
      <c r="EJ3" s="6" t="s">
        <v>11</v>
      </c>
      <c r="EK3" s="6" t="s">
        <v>12</v>
      </c>
      <c r="EL3" s="53">
        <v>8</v>
      </c>
      <c r="EM3" s="53">
        <v>9</v>
      </c>
      <c r="EN3" s="53">
        <v>10</v>
      </c>
      <c r="EO3" s="53">
        <v>11</v>
      </c>
      <c r="EP3" s="53">
        <v>12</v>
      </c>
      <c r="EQ3" s="6" t="s">
        <v>11</v>
      </c>
      <c r="ER3" s="6" t="s">
        <v>12</v>
      </c>
      <c r="ES3" s="53">
        <v>15</v>
      </c>
      <c r="ET3" s="53">
        <v>16</v>
      </c>
      <c r="EU3" s="53">
        <v>17</v>
      </c>
      <c r="EV3" s="53">
        <v>18</v>
      </c>
      <c r="EW3" s="53">
        <v>19</v>
      </c>
      <c r="EX3" s="6" t="s">
        <v>11</v>
      </c>
      <c r="EY3" s="6" t="s">
        <v>12</v>
      </c>
      <c r="EZ3" s="53">
        <v>22</v>
      </c>
      <c r="FA3" s="53">
        <v>23</v>
      </c>
      <c r="FB3" s="53">
        <v>24</v>
      </c>
      <c r="FC3" s="53">
        <v>25</v>
      </c>
      <c r="FD3" s="53">
        <v>26</v>
      </c>
      <c r="FE3" s="6" t="s">
        <v>11</v>
      </c>
      <c r="FF3" s="6" t="s">
        <v>12</v>
      </c>
      <c r="FG3" s="53">
        <v>29</v>
      </c>
      <c r="FH3" s="53">
        <v>30</v>
      </c>
      <c r="FI3" s="53">
        <v>31</v>
      </c>
      <c r="FJ3" s="3" t="s">
        <v>10</v>
      </c>
      <c r="FK3" s="53">
        <v>1</v>
      </c>
      <c r="FL3" s="53">
        <v>2</v>
      </c>
      <c r="FM3" s="6" t="s">
        <v>11</v>
      </c>
      <c r="FN3" s="6" t="s">
        <v>12</v>
      </c>
      <c r="FO3" s="53">
        <v>5</v>
      </c>
      <c r="FP3" s="53">
        <v>6</v>
      </c>
      <c r="FQ3" s="53">
        <v>7</v>
      </c>
      <c r="FR3" s="53">
        <v>8</v>
      </c>
      <c r="FS3" s="53">
        <v>9</v>
      </c>
      <c r="FT3" s="6" t="s">
        <v>11</v>
      </c>
      <c r="FU3" s="6" t="s">
        <v>12</v>
      </c>
      <c r="FV3" s="53">
        <v>12</v>
      </c>
      <c r="FW3" s="53">
        <v>13</v>
      </c>
      <c r="FX3" s="53">
        <v>14</v>
      </c>
      <c r="FY3" s="53">
        <v>15</v>
      </c>
      <c r="FZ3" s="53">
        <v>16</v>
      </c>
      <c r="GA3" s="6" t="s">
        <v>11</v>
      </c>
      <c r="GB3" s="6" t="s">
        <v>12</v>
      </c>
      <c r="GC3" s="53">
        <v>19</v>
      </c>
      <c r="GD3" s="53">
        <v>20</v>
      </c>
      <c r="GE3" s="53">
        <v>21</v>
      </c>
      <c r="GF3" s="53">
        <v>22</v>
      </c>
      <c r="GG3" s="53">
        <v>23</v>
      </c>
      <c r="GH3" s="6" t="s">
        <v>11</v>
      </c>
      <c r="GI3" s="6" t="s">
        <v>12</v>
      </c>
      <c r="GJ3" s="53">
        <v>26</v>
      </c>
      <c r="GK3" s="53">
        <v>27</v>
      </c>
      <c r="GL3" s="53">
        <v>28</v>
      </c>
      <c r="GM3" s="53">
        <v>29</v>
      </c>
      <c r="GN3" s="53"/>
      <c r="GO3" s="53"/>
      <c r="GP3" s="3" t="s">
        <v>10</v>
      </c>
      <c r="GQ3" s="53">
        <v>1</v>
      </c>
      <c r="GR3" s="6" t="s">
        <v>11</v>
      </c>
      <c r="GS3" s="6" t="s">
        <v>12</v>
      </c>
      <c r="GT3" s="53">
        <v>4</v>
      </c>
      <c r="GU3" s="3">
        <v>5</v>
      </c>
      <c r="GV3" s="3">
        <v>6</v>
      </c>
      <c r="GW3" s="53">
        <v>7</v>
      </c>
      <c r="GX3" s="53">
        <v>8</v>
      </c>
      <c r="GY3" s="6" t="s">
        <v>11</v>
      </c>
      <c r="GZ3" s="6" t="s">
        <v>12</v>
      </c>
      <c r="HA3" s="53">
        <v>11</v>
      </c>
      <c r="HB3" s="53">
        <v>12</v>
      </c>
      <c r="HC3" s="53">
        <v>13</v>
      </c>
      <c r="HD3" s="53">
        <v>14</v>
      </c>
      <c r="HE3" s="53">
        <v>15</v>
      </c>
      <c r="HF3" s="6" t="s">
        <v>11</v>
      </c>
      <c r="HG3" s="6" t="s">
        <v>12</v>
      </c>
      <c r="HH3" s="53">
        <v>18</v>
      </c>
      <c r="HI3" s="53">
        <v>19</v>
      </c>
      <c r="HJ3" s="53">
        <v>20</v>
      </c>
      <c r="HK3" s="53">
        <v>21</v>
      </c>
      <c r="HL3" s="53">
        <v>22</v>
      </c>
      <c r="HM3" s="6" t="s">
        <v>11</v>
      </c>
      <c r="HN3" s="6" t="s">
        <v>12</v>
      </c>
      <c r="HO3" s="53">
        <v>25</v>
      </c>
      <c r="HP3" s="53">
        <v>26</v>
      </c>
      <c r="HQ3" s="53">
        <v>27</v>
      </c>
      <c r="HR3" s="53">
        <v>28</v>
      </c>
      <c r="HS3" s="53">
        <v>29</v>
      </c>
      <c r="HT3" s="6">
        <v>30</v>
      </c>
      <c r="HU3" s="6">
        <v>31</v>
      </c>
      <c r="HV3" s="3" t="s">
        <v>10</v>
      </c>
      <c r="HW3" s="53">
        <v>1</v>
      </c>
      <c r="HX3" s="3">
        <v>2</v>
      </c>
      <c r="HY3" s="3">
        <v>3</v>
      </c>
      <c r="HZ3" s="53">
        <v>4</v>
      </c>
      <c r="IA3" s="53">
        <v>5</v>
      </c>
      <c r="IB3" s="6" t="s">
        <v>11</v>
      </c>
      <c r="IC3" s="6" t="s">
        <v>12</v>
      </c>
      <c r="ID3" s="53">
        <v>8</v>
      </c>
      <c r="IE3" s="53">
        <v>9</v>
      </c>
      <c r="IF3" s="53">
        <v>10</v>
      </c>
      <c r="IG3" s="53">
        <v>11</v>
      </c>
      <c r="IH3" s="53">
        <v>12</v>
      </c>
      <c r="II3" s="6" t="s">
        <v>11</v>
      </c>
      <c r="IJ3" s="6" t="s">
        <v>12</v>
      </c>
      <c r="IK3" s="53">
        <v>15</v>
      </c>
      <c r="IL3" s="53">
        <v>16</v>
      </c>
      <c r="IM3" s="53">
        <v>17</v>
      </c>
      <c r="IN3" s="53">
        <v>18</v>
      </c>
      <c r="IO3" s="53">
        <v>19</v>
      </c>
      <c r="IP3" s="6" t="s">
        <v>11</v>
      </c>
      <c r="IQ3" s="6" t="s">
        <v>12</v>
      </c>
      <c r="IR3" s="53">
        <v>22</v>
      </c>
      <c r="IS3" s="53">
        <v>23</v>
      </c>
      <c r="IT3" s="53">
        <v>24</v>
      </c>
      <c r="IU3" s="53">
        <v>25</v>
      </c>
      <c r="IV3" s="53">
        <v>26</v>
      </c>
      <c r="IW3" s="6">
        <v>30</v>
      </c>
      <c r="IX3" s="6">
        <v>31</v>
      </c>
      <c r="IY3" s="53">
        <v>29</v>
      </c>
      <c r="IZ3" s="53">
        <v>30</v>
      </c>
      <c r="JA3" s="3" t="s">
        <v>10</v>
      </c>
      <c r="JB3" s="53">
        <v>1</v>
      </c>
      <c r="JC3" s="3">
        <v>2</v>
      </c>
      <c r="JD3" s="3">
        <v>3</v>
      </c>
      <c r="JE3" s="6" t="s">
        <v>11</v>
      </c>
      <c r="JF3" s="6" t="s">
        <v>12</v>
      </c>
      <c r="JG3" s="53">
        <v>6</v>
      </c>
      <c r="JH3" s="53">
        <v>7</v>
      </c>
      <c r="JI3" s="53">
        <v>8</v>
      </c>
      <c r="JJ3" s="53">
        <v>9</v>
      </c>
      <c r="JK3" s="53">
        <v>10</v>
      </c>
      <c r="JL3" s="6" t="s">
        <v>11</v>
      </c>
      <c r="JM3" s="6" t="s">
        <v>12</v>
      </c>
      <c r="JN3" s="53">
        <v>13</v>
      </c>
      <c r="JO3" s="53">
        <v>14</v>
      </c>
      <c r="JP3" s="53">
        <v>15</v>
      </c>
      <c r="JQ3" s="53">
        <v>16</v>
      </c>
      <c r="JR3" s="53">
        <v>17</v>
      </c>
      <c r="JS3" s="6" t="s">
        <v>11</v>
      </c>
      <c r="JT3" s="6" t="s">
        <v>12</v>
      </c>
      <c r="JU3" s="53">
        <v>20</v>
      </c>
      <c r="JV3" s="53">
        <v>21</v>
      </c>
      <c r="JW3" s="53">
        <v>22</v>
      </c>
      <c r="JX3" s="53">
        <v>23</v>
      </c>
      <c r="JY3" s="53">
        <v>24</v>
      </c>
      <c r="JZ3" s="6" t="s">
        <v>11</v>
      </c>
      <c r="KA3" s="6" t="s">
        <v>12</v>
      </c>
      <c r="KB3" s="53">
        <v>27</v>
      </c>
      <c r="KC3" s="53">
        <v>28</v>
      </c>
      <c r="KD3" s="53">
        <v>29</v>
      </c>
      <c r="KE3" s="53">
        <v>30</v>
      </c>
      <c r="KF3" s="53">
        <v>31</v>
      </c>
      <c r="KG3" s="3" t="s">
        <v>10</v>
      </c>
      <c r="KI3" s="3">
        <f>COUNTIF(CU:CU,"a")</f>
        <v>17</v>
      </c>
    </row>
    <row r="4" spans="1:295" s="49" customFormat="1" x14ac:dyDescent="0.35">
      <c r="A4" s="73">
        <v>1</v>
      </c>
      <c r="B4" s="146" t="s">
        <v>596</v>
      </c>
      <c r="C4" s="73"/>
      <c r="D4" s="73"/>
      <c r="E4" s="73"/>
      <c r="F4" s="179">
        <f>SUM(C4:E4)</f>
        <v>0</v>
      </c>
      <c r="G4" s="3"/>
      <c r="H4" s="73"/>
      <c r="J4" s="73"/>
      <c r="K4" s="175"/>
      <c r="L4" s="73"/>
      <c r="M4" s="73"/>
      <c r="N4" s="73"/>
      <c r="Q4" s="73"/>
      <c r="R4" s="73"/>
      <c r="U4" s="73"/>
      <c r="AA4" s="73"/>
      <c r="AB4" s="73"/>
      <c r="AF4" s="73"/>
      <c r="AG4" s="73"/>
      <c r="AL4" s="107">
        <f>COUNTIF(G4:AK4,"a")</f>
        <v>0</v>
      </c>
      <c r="AM4" s="73"/>
      <c r="AN4" s="73" t="s">
        <v>53</v>
      </c>
      <c r="AP4" s="73"/>
      <c r="AQ4" s="73" t="s">
        <v>57</v>
      </c>
      <c r="AR4" s="73" t="s">
        <v>57</v>
      </c>
      <c r="AS4" s="73"/>
      <c r="AT4" s="73"/>
      <c r="AU4" s="73" t="s">
        <v>53</v>
      </c>
      <c r="AW4" s="73"/>
      <c r="AX4" s="73"/>
      <c r="AY4" s="73"/>
      <c r="BA4" s="73"/>
      <c r="BB4" s="49" t="s">
        <v>53</v>
      </c>
      <c r="BD4" s="73" t="s">
        <v>53</v>
      </c>
      <c r="BE4" s="73" t="s">
        <v>53</v>
      </c>
      <c r="BF4" s="73"/>
      <c r="BG4" s="73"/>
      <c r="BH4" s="73"/>
      <c r="BK4" s="73"/>
      <c r="BL4" s="73"/>
      <c r="BM4" s="73"/>
      <c r="BR4" s="107">
        <f t="shared" ref="BR4:BR46" si="0">COUNTIF(AM4:BQ4,"a")</f>
        <v>5</v>
      </c>
      <c r="BS4" s="73" t="s">
        <v>236</v>
      </c>
      <c r="BT4" s="73" t="s">
        <v>236</v>
      </c>
      <c r="BU4" s="73" t="s">
        <v>118</v>
      </c>
      <c r="BV4" s="73"/>
      <c r="BW4" s="73"/>
      <c r="BX4" s="73" t="s">
        <v>53</v>
      </c>
      <c r="BY4" s="73"/>
      <c r="BZ4" s="73"/>
      <c r="CA4" s="73" t="s">
        <v>53</v>
      </c>
      <c r="CB4" s="73"/>
      <c r="CC4" s="73"/>
      <c r="CD4" s="73"/>
      <c r="CE4" s="73"/>
      <c r="CF4" s="73">
        <v>5</v>
      </c>
      <c r="CG4" s="73" t="s">
        <v>53</v>
      </c>
      <c r="CH4" s="73" t="s">
        <v>53</v>
      </c>
      <c r="CI4" s="73" t="s">
        <v>53</v>
      </c>
      <c r="CJ4" s="73"/>
      <c r="CK4" s="73"/>
      <c r="CL4" s="73" t="s">
        <v>53</v>
      </c>
      <c r="CM4" s="73"/>
      <c r="CN4" s="73" t="s">
        <v>53</v>
      </c>
      <c r="CO4" s="73"/>
      <c r="CP4" s="73"/>
      <c r="CQ4" s="73"/>
      <c r="CR4" s="73"/>
      <c r="CS4" s="73"/>
      <c r="CT4" s="73" t="s">
        <v>53</v>
      </c>
      <c r="CU4" s="73" t="s">
        <v>53</v>
      </c>
      <c r="CV4" s="73"/>
      <c r="CW4" s="73"/>
      <c r="CX4" s="107">
        <f t="shared" ref="CX4:CX46" si="1">COUNTIF(BS4:CW4,"a")</f>
        <v>9</v>
      </c>
      <c r="CY4" s="73"/>
      <c r="CZ4" s="73"/>
      <c r="DA4" s="73"/>
      <c r="DB4" s="73"/>
      <c r="DC4" s="73"/>
      <c r="DD4" s="73"/>
      <c r="DE4" s="73"/>
      <c r="DF4" s="73"/>
      <c r="DG4" s="73"/>
      <c r="DH4" s="73"/>
      <c r="DI4" s="73" t="s">
        <v>53</v>
      </c>
      <c r="DJ4" s="73" t="s">
        <v>53</v>
      </c>
      <c r="DK4" s="73"/>
      <c r="DL4" s="73"/>
      <c r="DM4" s="73"/>
      <c r="DN4" s="73"/>
      <c r="DO4" s="73"/>
      <c r="DP4" s="73"/>
      <c r="DQ4" s="73"/>
      <c r="DR4" s="73"/>
      <c r="DS4" s="73"/>
      <c r="DT4" s="73"/>
      <c r="DU4" s="73"/>
      <c r="DV4" s="73"/>
      <c r="DW4" s="73"/>
      <c r="DX4" s="73"/>
      <c r="DY4" s="73"/>
      <c r="DZ4" s="73"/>
      <c r="EA4" s="73"/>
      <c r="EB4" s="73"/>
      <c r="EC4" s="73"/>
      <c r="ED4" s="107">
        <f>COUNTIF(CY4:EC4,"a")</f>
        <v>2</v>
      </c>
      <c r="EE4" s="73" t="s">
        <v>256</v>
      </c>
      <c r="EF4" s="73" t="s">
        <v>257</v>
      </c>
      <c r="EG4" s="73" t="s">
        <v>53</v>
      </c>
      <c r="EH4" s="73" t="s">
        <v>53</v>
      </c>
      <c r="EI4" s="73" t="s">
        <v>53</v>
      </c>
      <c r="EJ4" s="73"/>
      <c r="EK4" s="73"/>
      <c r="EL4" s="73"/>
      <c r="EM4" s="73" t="s">
        <v>53</v>
      </c>
      <c r="EN4" s="73"/>
      <c r="EO4" s="73"/>
      <c r="EP4" s="73"/>
      <c r="EQ4" s="73"/>
      <c r="ER4" s="73"/>
      <c r="ES4" s="73" t="s">
        <v>53</v>
      </c>
      <c r="ET4" s="73"/>
      <c r="EU4" s="73"/>
      <c r="EV4" s="73"/>
      <c r="EW4" s="73"/>
      <c r="EX4" s="73"/>
      <c r="EY4" s="73"/>
      <c r="EZ4" s="73"/>
      <c r="FA4" s="73" t="s">
        <v>53</v>
      </c>
      <c r="FB4" s="73"/>
      <c r="FC4" s="73"/>
      <c r="FD4" s="73"/>
      <c r="FE4" s="73"/>
      <c r="FF4" s="73"/>
      <c r="FG4" s="73"/>
      <c r="FH4" s="73"/>
      <c r="FI4" s="73" t="s">
        <v>53</v>
      </c>
      <c r="FJ4" s="107">
        <f>COUNTIF(EE4:FI4,"a")</f>
        <v>7</v>
      </c>
      <c r="FK4" s="73" t="s">
        <v>53</v>
      </c>
      <c r="FL4" s="73"/>
      <c r="FM4" s="73"/>
      <c r="FN4" s="73"/>
      <c r="FO4" s="73" t="s">
        <v>53</v>
      </c>
      <c r="FP4" s="73"/>
      <c r="FQ4" s="73" t="s">
        <v>53</v>
      </c>
      <c r="FR4" s="73"/>
      <c r="FS4" s="73"/>
      <c r="FT4" s="73"/>
      <c r="FU4" s="73"/>
      <c r="FV4" s="73" t="s">
        <v>53</v>
      </c>
      <c r="FW4" s="73" t="s">
        <v>53</v>
      </c>
      <c r="FX4" s="73" t="s">
        <v>53</v>
      </c>
      <c r="FY4" s="73"/>
      <c r="FZ4" s="73"/>
      <c r="GA4" s="73"/>
      <c r="GB4" s="73"/>
      <c r="GC4" s="73">
        <v>1</v>
      </c>
      <c r="GD4" s="73"/>
      <c r="GE4" s="73"/>
      <c r="GF4" s="73" t="s">
        <v>53</v>
      </c>
      <c r="GG4" s="73" t="s">
        <v>53</v>
      </c>
      <c r="GH4" s="73"/>
      <c r="GI4" s="73"/>
      <c r="GJ4" s="73" t="s">
        <v>53</v>
      </c>
      <c r="GK4" s="73" t="s">
        <v>53</v>
      </c>
      <c r="GL4" s="73"/>
      <c r="GM4" s="73" t="s">
        <v>53</v>
      </c>
      <c r="GN4" s="73"/>
      <c r="GO4" s="73"/>
      <c r="GP4" s="107">
        <f>COUNTIF(FK4:GO4,"a")</f>
        <v>11</v>
      </c>
      <c r="GQ4" s="73"/>
      <c r="GR4" s="73"/>
      <c r="GS4" s="73"/>
      <c r="GT4" s="73"/>
      <c r="GU4" s="73" t="s">
        <v>53</v>
      </c>
      <c r="GV4" s="73"/>
      <c r="GW4" s="73" t="s">
        <v>53</v>
      </c>
      <c r="GX4" s="73" t="s">
        <v>53</v>
      </c>
      <c r="GY4" s="73"/>
      <c r="GZ4" s="73"/>
      <c r="HA4" s="73"/>
      <c r="HB4" s="73" t="s">
        <v>53</v>
      </c>
      <c r="HC4" s="73" t="s">
        <v>53</v>
      </c>
      <c r="HD4" s="73"/>
      <c r="HE4" s="73"/>
      <c r="HF4" s="73"/>
      <c r="HG4" s="73"/>
      <c r="HH4" s="73"/>
      <c r="HI4" s="73"/>
      <c r="HJ4" s="73"/>
      <c r="HK4" s="73"/>
      <c r="HL4" s="73"/>
      <c r="HM4" s="73"/>
      <c r="HN4" s="73"/>
      <c r="HO4" s="73"/>
      <c r="HP4" s="73"/>
      <c r="HQ4" s="73"/>
      <c r="HR4" s="73"/>
      <c r="HS4" s="73"/>
      <c r="HT4" s="73"/>
      <c r="HU4" s="73"/>
      <c r="HV4" s="107">
        <f>COUNTIF(GP4:HU4,"a")</f>
        <v>5</v>
      </c>
      <c r="HW4" s="73"/>
      <c r="HX4" s="73" t="s">
        <v>53</v>
      </c>
      <c r="HY4" s="73" t="s">
        <v>53</v>
      </c>
      <c r="HZ4" s="73"/>
      <c r="IA4" s="73"/>
      <c r="IB4" s="73"/>
      <c r="IC4" s="73"/>
      <c r="ID4" s="73"/>
      <c r="IE4" s="73"/>
      <c r="IF4" s="73"/>
      <c r="IG4" s="73"/>
      <c r="IH4" s="73"/>
      <c r="II4" s="73"/>
      <c r="IJ4" s="73"/>
      <c r="IK4" s="73"/>
      <c r="IL4" s="73"/>
      <c r="IM4" s="73" t="s">
        <v>53</v>
      </c>
      <c r="IN4" s="73" t="s">
        <v>53</v>
      </c>
      <c r="IO4" s="73"/>
      <c r="IP4" s="73"/>
      <c r="IQ4" s="73"/>
      <c r="IR4" s="73" t="s">
        <v>53</v>
      </c>
      <c r="IS4" s="73"/>
      <c r="IT4" s="73"/>
      <c r="IU4" s="73" t="s">
        <v>53</v>
      </c>
      <c r="IV4" s="73" t="s">
        <v>53</v>
      </c>
      <c r="IW4" s="73"/>
      <c r="IX4" s="73"/>
      <c r="IY4" s="73"/>
      <c r="IZ4" s="73"/>
      <c r="JA4" s="107">
        <f>COUNTIF(HS4:IZ4,"a")</f>
        <v>7</v>
      </c>
      <c r="JB4" s="73"/>
      <c r="JC4" s="73"/>
      <c r="JD4" s="73"/>
      <c r="JE4" s="73"/>
      <c r="JF4" s="73"/>
      <c r="JG4" s="73"/>
      <c r="JH4" s="73"/>
      <c r="JI4" s="73"/>
      <c r="JJ4" s="73"/>
      <c r="JK4" s="73"/>
      <c r="JL4" s="73"/>
      <c r="JM4" s="73"/>
      <c r="JN4" s="73"/>
      <c r="JO4" s="73"/>
      <c r="JP4" s="73"/>
      <c r="JQ4" s="73"/>
      <c r="JR4" s="73"/>
      <c r="JS4" s="73"/>
      <c r="JT4" s="73"/>
      <c r="JU4" s="73"/>
      <c r="JV4" s="73"/>
      <c r="JW4" s="73"/>
      <c r="JX4" s="73"/>
      <c r="JY4" s="73"/>
      <c r="JZ4" s="73"/>
      <c r="KA4" s="73"/>
      <c r="KB4" s="73"/>
      <c r="KC4" s="73"/>
      <c r="KD4" s="73"/>
      <c r="KE4" s="73"/>
      <c r="KF4" s="73"/>
      <c r="KG4" s="107">
        <f>COUNTIF(IX4:KE4,"a")</f>
        <v>0</v>
      </c>
    </row>
    <row r="5" spans="1:295" s="49" customFormat="1" x14ac:dyDescent="0.35">
      <c r="A5" s="73">
        <f>+A4+1</f>
        <v>2</v>
      </c>
      <c r="B5" s="49" t="s">
        <v>585</v>
      </c>
      <c r="C5" s="73"/>
      <c r="D5" s="73"/>
      <c r="E5" s="73"/>
      <c r="F5" s="179">
        <f t="shared" ref="F5:F46" si="2">SUM(C5:E5)</f>
        <v>0</v>
      </c>
      <c r="G5" s="3"/>
      <c r="H5" s="73"/>
      <c r="J5" s="73"/>
      <c r="K5" s="175"/>
      <c r="L5" s="73"/>
      <c r="M5" s="73"/>
      <c r="N5" s="73"/>
      <c r="Q5" s="73"/>
      <c r="R5" s="73"/>
      <c r="U5" s="73"/>
      <c r="AA5" s="73"/>
      <c r="AB5" s="73"/>
      <c r="AF5" s="73"/>
      <c r="AG5" s="73"/>
      <c r="AL5" s="107">
        <f t="shared" ref="AL5:AL46" si="3">COUNTIF(G5:AK5,"a")</f>
        <v>0</v>
      </c>
      <c r="AM5" s="73"/>
      <c r="AN5" s="73" t="s">
        <v>54</v>
      </c>
      <c r="AO5" s="49" t="s">
        <v>53</v>
      </c>
      <c r="AP5" s="73"/>
      <c r="AQ5" s="73" t="s">
        <v>57</v>
      </c>
      <c r="AR5" s="73" t="s">
        <v>57</v>
      </c>
      <c r="AS5" s="73"/>
      <c r="AU5" s="73"/>
      <c r="AW5" s="73"/>
      <c r="AX5" s="73"/>
      <c r="AY5" s="73"/>
      <c r="BA5" s="73"/>
      <c r="BD5" s="73" t="s">
        <v>53</v>
      </c>
      <c r="BE5" s="73"/>
      <c r="BF5" s="73"/>
      <c r="BG5" s="73"/>
      <c r="BH5" s="73"/>
      <c r="BK5" s="73"/>
      <c r="BL5" s="73"/>
      <c r="BM5" s="73"/>
      <c r="BR5" s="107">
        <f t="shared" si="0"/>
        <v>2</v>
      </c>
      <c r="BS5" s="73" t="s">
        <v>236</v>
      </c>
      <c r="BT5" s="73" t="s">
        <v>236</v>
      </c>
      <c r="BU5" s="73" t="s">
        <v>118</v>
      </c>
      <c r="BV5" s="73"/>
      <c r="BW5" s="73"/>
      <c r="BX5" s="73"/>
      <c r="BY5" s="73"/>
      <c r="BZ5" s="73"/>
      <c r="CA5" s="73">
        <v>1</v>
      </c>
      <c r="CB5" s="73"/>
      <c r="CC5" s="73"/>
      <c r="CD5" s="73"/>
      <c r="CE5" s="73"/>
      <c r="CF5" s="73">
        <v>4</v>
      </c>
      <c r="CG5" s="73"/>
      <c r="CH5" s="73" t="s">
        <v>53</v>
      </c>
      <c r="CI5" s="73" t="s">
        <v>53</v>
      </c>
      <c r="CJ5" s="73"/>
      <c r="CK5" s="73"/>
      <c r="CL5" s="73" t="s">
        <v>53</v>
      </c>
      <c r="CM5" s="73"/>
      <c r="CN5" s="73"/>
      <c r="CO5" s="73"/>
      <c r="CP5" s="73"/>
      <c r="CQ5" s="73"/>
      <c r="CR5" s="73"/>
      <c r="CS5" s="73"/>
      <c r="CT5" s="73"/>
      <c r="CU5" s="73"/>
      <c r="CV5" s="73"/>
      <c r="CW5" s="73"/>
      <c r="CX5" s="107">
        <f t="shared" si="1"/>
        <v>3</v>
      </c>
      <c r="CY5" s="73"/>
      <c r="CZ5" s="73"/>
      <c r="DA5" s="73"/>
      <c r="DB5" s="73"/>
      <c r="DC5" s="73"/>
      <c r="DD5" s="73"/>
      <c r="DE5" s="73"/>
      <c r="DF5" s="73"/>
      <c r="DG5" s="73"/>
      <c r="DH5" s="73"/>
      <c r="DI5" s="73" t="s">
        <v>53</v>
      </c>
      <c r="DJ5" s="73" t="s">
        <v>53</v>
      </c>
      <c r="DK5" s="73"/>
      <c r="DL5" s="73"/>
      <c r="DM5" s="73"/>
      <c r="DN5" s="73"/>
      <c r="DO5" s="73"/>
      <c r="DP5" s="73"/>
      <c r="DQ5" s="73"/>
      <c r="DR5" s="73"/>
      <c r="DS5" s="73"/>
      <c r="DT5" s="73"/>
      <c r="DU5" s="73"/>
      <c r="DV5" s="73"/>
      <c r="DW5" s="73"/>
      <c r="DX5" s="73"/>
      <c r="DY5" s="73"/>
      <c r="DZ5" s="73"/>
      <c r="EA5" s="73"/>
      <c r="EB5" s="73"/>
      <c r="EC5" s="73"/>
      <c r="ED5" s="107">
        <f t="shared" ref="ED5:ED46" si="4">COUNTIF(CY5:EC5,"a")</f>
        <v>2</v>
      </c>
      <c r="EE5" s="73"/>
      <c r="EF5" s="73"/>
      <c r="EG5" s="73" t="s">
        <v>53</v>
      </c>
      <c r="EH5" s="73"/>
      <c r="EI5" s="73" t="s">
        <v>53</v>
      </c>
      <c r="EJ5" s="73"/>
      <c r="EK5" s="73"/>
      <c r="EL5" s="73"/>
      <c r="EM5" s="73"/>
      <c r="EN5" s="73"/>
      <c r="EO5" s="73"/>
      <c r="EP5" s="73"/>
      <c r="EQ5" s="73"/>
      <c r="ER5" s="73"/>
      <c r="ES5" s="73" t="s">
        <v>53</v>
      </c>
      <c r="ET5" s="73"/>
      <c r="EU5" s="73"/>
      <c r="EV5" s="73"/>
      <c r="EW5" s="73"/>
      <c r="EX5" s="73"/>
      <c r="EY5" s="73"/>
      <c r="EZ5" s="73"/>
      <c r="FA5" s="73"/>
      <c r="FB5" s="73"/>
      <c r="FC5" s="73"/>
      <c r="FD5" s="73"/>
      <c r="FE5" s="73"/>
      <c r="FF5" s="73"/>
      <c r="FG5" s="73"/>
      <c r="FH5" s="73"/>
      <c r="FI5" s="73"/>
      <c r="FJ5" s="107">
        <f t="shared" ref="FJ5:FJ46" si="5">COUNTIF(EE5:FI5,"a")</f>
        <v>3</v>
      </c>
      <c r="FK5" s="73" t="s">
        <v>53</v>
      </c>
      <c r="FL5" s="73" t="s">
        <v>53</v>
      </c>
      <c r="FM5" s="73"/>
      <c r="FN5" s="73"/>
      <c r="FO5" s="73"/>
      <c r="FP5" s="73"/>
      <c r="FQ5" s="73"/>
      <c r="FR5" s="73"/>
      <c r="FS5" s="73"/>
      <c r="FT5" s="73"/>
      <c r="FU5" s="73"/>
      <c r="FV5" s="73" t="s">
        <v>53</v>
      </c>
      <c r="FW5" s="73"/>
      <c r="FX5" s="73"/>
      <c r="FY5" s="73"/>
      <c r="FZ5" s="73"/>
      <c r="GA5" s="73"/>
      <c r="GB5" s="73"/>
      <c r="GC5" s="73" t="s">
        <v>53</v>
      </c>
      <c r="GD5" s="73" t="s">
        <v>53</v>
      </c>
      <c r="GE5" s="73"/>
      <c r="GF5" s="73"/>
      <c r="GG5" s="73" t="s">
        <v>53</v>
      </c>
      <c r="GH5" s="73"/>
      <c r="GI5" s="73"/>
      <c r="GJ5" s="73"/>
      <c r="GK5" s="73">
        <v>2</v>
      </c>
      <c r="GL5" s="73"/>
      <c r="GM5" s="73"/>
      <c r="GN5" s="73"/>
      <c r="GO5" s="73"/>
      <c r="GP5" s="107">
        <f t="shared" ref="GP5:GP46" si="6">COUNTIF(FK5:GO5,"a")</f>
        <v>6</v>
      </c>
      <c r="GQ5" s="73"/>
      <c r="GR5" s="73"/>
      <c r="GS5" s="73"/>
      <c r="GT5" s="73"/>
      <c r="GU5" s="73"/>
      <c r="GV5" s="73"/>
      <c r="GW5" s="73"/>
      <c r="GX5" s="73" t="s">
        <v>53</v>
      </c>
      <c r="GY5" s="73"/>
      <c r="GZ5" s="73"/>
      <c r="HA5" s="73"/>
      <c r="HB5" s="73" t="s">
        <v>53</v>
      </c>
      <c r="HC5" s="73"/>
      <c r="HD5" s="73"/>
      <c r="HE5" s="73"/>
      <c r="HF5" s="73"/>
      <c r="HG5" s="73"/>
      <c r="HH5" s="73"/>
      <c r="HI5" s="73"/>
      <c r="HJ5" s="73"/>
      <c r="HK5" s="73"/>
      <c r="HL5" s="73"/>
      <c r="HM5" s="73"/>
      <c r="HN5" s="73"/>
      <c r="HO5" s="73"/>
      <c r="HP5" s="73"/>
      <c r="HQ5" s="73"/>
      <c r="HR5" s="73"/>
      <c r="HS5" s="73"/>
      <c r="HT5" s="73"/>
      <c r="HU5" s="73"/>
      <c r="HV5" s="107">
        <f t="shared" ref="HV5:HV46" si="7">COUNTIF(GP5:HU5,"a")</f>
        <v>2</v>
      </c>
      <c r="HW5" s="73" t="s">
        <v>53</v>
      </c>
      <c r="HX5" s="73" t="s">
        <v>53</v>
      </c>
      <c r="HY5" s="73" t="s">
        <v>53</v>
      </c>
      <c r="HZ5" s="73"/>
      <c r="IA5" s="73"/>
      <c r="IB5" s="73"/>
      <c r="IC5" s="73"/>
      <c r="ID5" s="73"/>
      <c r="IE5" s="73"/>
      <c r="IF5" s="73"/>
      <c r="IG5" s="73"/>
      <c r="IH5" s="73"/>
      <c r="II5" s="73"/>
      <c r="IJ5" s="73"/>
      <c r="IK5" s="73"/>
      <c r="IL5" s="73"/>
      <c r="IM5" s="73"/>
      <c r="IN5" s="73"/>
      <c r="IO5" s="73"/>
      <c r="IP5" s="73"/>
      <c r="IQ5" s="73"/>
      <c r="IR5" s="73" t="s">
        <v>53</v>
      </c>
      <c r="IS5" s="73"/>
      <c r="IT5" s="73"/>
      <c r="IU5" s="73"/>
      <c r="IV5" s="73" t="s">
        <v>53</v>
      </c>
      <c r="IW5" s="73"/>
      <c r="IX5" s="73"/>
      <c r="IY5" s="73"/>
      <c r="IZ5" s="73"/>
      <c r="JA5" s="107">
        <f t="shared" ref="JA5:JA46" si="8">COUNTIF(HS5:IZ5,"a")</f>
        <v>5</v>
      </c>
      <c r="JB5" s="73"/>
      <c r="JC5" s="73"/>
      <c r="JD5" s="73"/>
      <c r="JE5" s="73"/>
      <c r="JF5" s="73"/>
      <c r="JG5" s="73"/>
      <c r="JH5" s="73"/>
      <c r="JI5" s="73"/>
      <c r="JJ5" s="73"/>
      <c r="JK5" s="73"/>
      <c r="JL5" s="73"/>
      <c r="JM5" s="73"/>
      <c r="JN5" s="73"/>
      <c r="JO5" s="73"/>
      <c r="JP5" s="73"/>
      <c r="JQ5" s="73"/>
      <c r="JR5" s="73"/>
      <c r="JS5" s="73"/>
      <c r="JT5" s="73"/>
      <c r="JU5" s="73"/>
      <c r="JV5" s="73"/>
      <c r="JW5" s="73"/>
      <c r="JX5" s="73"/>
      <c r="JY5" s="73"/>
      <c r="JZ5" s="73"/>
      <c r="KA5" s="73"/>
      <c r="KB5" s="73"/>
      <c r="KC5" s="73"/>
      <c r="KD5" s="73"/>
      <c r="KE5" s="73"/>
      <c r="KF5" s="73"/>
      <c r="KG5" s="107">
        <f t="shared" ref="KG5:KG46" si="9">COUNTIF(IX5:KE5,"a")</f>
        <v>0</v>
      </c>
    </row>
    <row r="6" spans="1:295" s="49" customFormat="1" x14ac:dyDescent="0.35">
      <c r="A6" s="73">
        <f t="shared" ref="A6:A46" si="10">+A5+1</f>
        <v>3</v>
      </c>
      <c r="B6" s="49" t="s">
        <v>576</v>
      </c>
      <c r="C6" s="73"/>
      <c r="D6" s="73"/>
      <c r="E6" s="73"/>
      <c r="F6" s="179">
        <f t="shared" si="2"/>
        <v>0</v>
      </c>
      <c r="G6" s="3"/>
      <c r="H6" s="73"/>
      <c r="J6" s="73"/>
      <c r="K6" s="175"/>
      <c r="L6" s="73"/>
      <c r="M6" s="73"/>
      <c r="N6" s="73"/>
      <c r="Q6" s="73"/>
      <c r="R6" s="73"/>
      <c r="U6" s="73"/>
      <c r="AA6" s="73"/>
      <c r="AB6" s="73"/>
      <c r="AF6" s="73"/>
      <c r="AG6" s="73"/>
      <c r="AL6" s="107">
        <f t="shared" si="3"/>
        <v>0</v>
      </c>
      <c r="AM6" s="73"/>
      <c r="AN6" s="73" t="s">
        <v>9</v>
      </c>
      <c r="AP6" s="73"/>
      <c r="AQ6" s="73" t="s">
        <v>57</v>
      </c>
      <c r="AR6" s="73" t="s">
        <v>57</v>
      </c>
      <c r="AS6" s="73"/>
      <c r="AU6" s="73" t="s">
        <v>53</v>
      </c>
      <c r="AW6" s="73" t="s">
        <v>53</v>
      </c>
      <c r="AX6" s="73" t="s">
        <v>53</v>
      </c>
      <c r="AY6" s="73"/>
      <c r="BA6" s="73"/>
      <c r="BB6" s="49" t="s">
        <v>53</v>
      </c>
      <c r="BC6" s="49" t="s">
        <v>53</v>
      </c>
      <c r="BD6" s="73" t="s">
        <v>53</v>
      </c>
      <c r="BE6" s="73" t="s">
        <v>53</v>
      </c>
      <c r="BF6" s="73"/>
      <c r="BG6" s="73"/>
      <c r="BH6" s="73"/>
      <c r="BK6" s="73"/>
      <c r="BL6" s="73"/>
      <c r="BM6" s="73"/>
      <c r="BR6" s="107">
        <f t="shared" si="0"/>
        <v>7</v>
      </c>
      <c r="BS6" s="73" t="s">
        <v>236</v>
      </c>
      <c r="BT6" s="73" t="s">
        <v>236</v>
      </c>
      <c r="BU6" s="73" t="s">
        <v>118</v>
      </c>
      <c r="BV6" s="73"/>
      <c r="BW6" s="73"/>
      <c r="BX6" s="73"/>
      <c r="BY6" s="73"/>
      <c r="BZ6" s="73"/>
      <c r="CA6" s="73">
        <v>3</v>
      </c>
      <c r="CB6" s="73"/>
      <c r="CC6" s="73"/>
      <c r="CD6" s="73"/>
      <c r="CE6" s="73"/>
      <c r="CF6" s="73" t="s">
        <v>53</v>
      </c>
      <c r="CG6" s="73" t="s">
        <v>53</v>
      </c>
      <c r="CH6" s="73" t="s">
        <v>53</v>
      </c>
      <c r="CI6" s="73" t="s">
        <v>53</v>
      </c>
      <c r="CJ6" s="73"/>
      <c r="CK6" s="73"/>
      <c r="CL6" s="73" t="s">
        <v>53</v>
      </c>
      <c r="CM6" s="73"/>
      <c r="CN6" s="73" t="s">
        <v>53</v>
      </c>
      <c r="CO6" s="73" t="s">
        <v>53</v>
      </c>
      <c r="CP6" s="73"/>
      <c r="CQ6" s="73"/>
      <c r="CR6" s="73"/>
      <c r="CS6" s="73"/>
      <c r="CT6" s="73" t="s">
        <v>53</v>
      </c>
      <c r="CU6" s="73" t="s">
        <v>53</v>
      </c>
      <c r="CV6" s="73"/>
      <c r="CW6" s="73"/>
      <c r="CX6" s="107">
        <f t="shared" si="1"/>
        <v>9</v>
      </c>
      <c r="CY6" s="73"/>
      <c r="CZ6" s="73"/>
      <c r="DA6" s="73"/>
      <c r="DB6" s="73"/>
      <c r="DC6" s="73" t="s">
        <v>53</v>
      </c>
      <c r="DD6" s="73"/>
      <c r="DE6" s="73"/>
      <c r="DF6" s="73"/>
      <c r="DG6" s="73"/>
      <c r="DH6" s="73"/>
      <c r="DI6" s="73" t="s">
        <v>53</v>
      </c>
      <c r="DJ6" s="73" t="s">
        <v>53</v>
      </c>
      <c r="DK6" s="73"/>
      <c r="DL6" s="73"/>
      <c r="DM6" s="73"/>
      <c r="DN6" s="73"/>
      <c r="DO6" s="73"/>
      <c r="DP6" s="73"/>
      <c r="DQ6" s="73"/>
      <c r="DR6" s="73"/>
      <c r="DS6" s="73"/>
      <c r="DT6" s="73"/>
      <c r="DU6" s="73"/>
      <c r="DV6" s="73"/>
      <c r="DW6" s="73"/>
      <c r="DX6" s="73"/>
      <c r="DY6" s="73"/>
      <c r="DZ6" s="73"/>
      <c r="EA6" s="73"/>
      <c r="EB6" s="73"/>
      <c r="EC6" s="73"/>
      <c r="ED6" s="107">
        <f t="shared" si="4"/>
        <v>3</v>
      </c>
      <c r="EE6" s="73"/>
      <c r="EF6" s="73"/>
      <c r="EG6" s="73" t="s">
        <v>53</v>
      </c>
      <c r="EH6" s="73" t="s">
        <v>53</v>
      </c>
      <c r="EI6" s="73" t="s">
        <v>53</v>
      </c>
      <c r="EJ6" s="73"/>
      <c r="EK6" s="73"/>
      <c r="EL6" s="73" t="s">
        <v>53</v>
      </c>
      <c r="EM6" s="73" t="s">
        <v>53</v>
      </c>
      <c r="EN6" s="73"/>
      <c r="EO6" s="73"/>
      <c r="EP6" s="73"/>
      <c r="EQ6" s="73"/>
      <c r="ER6" s="73"/>
      <c r="ES6" s="73" t="s">
        <v>53</v>
      </c>
      <c r="ET6" s="73"/>
      <c r="EU6" s="73"/>
      <c r="EV6" s="73"/>
      <c r="EW6" s="73"/>
      <c r="EX6" s="73"/>
      <c r="EY6" s="73"/>
      <c r="EZ6" s="73"/>
      <c r="FA6" s="73" t="s">
        <v>53</v>
      </c>
      <c r="FB6" s="73"/>
      <c r="FC6" s="73"/>
      <c r="FD6" s="73"/>
      <c r="FE6" s="73"/>
      <c r="FF6" s="73"/>
      <c r="FG6" s="73"/>
      <c r="FH6" s="73"/>
      <c r="FI6" s="73"/>
      <c r="FJ6" s="107">
        <f t="shared" si="5"/>
        <v>7</v>
      </c>
      <c r="FK6" s="73" t="s">
        <v>53</v>
      </c>
      <c r="FL6" s="73" t="s">
        <v>53</v>
      </c>
      <c r="FM6" s="73"/>
      <c r="FN6" s="73"/>
      <c r="FO6" s="73" t="s">
        <v>53</v>
      </c>
      <c r="FP6" s="73"/>
      <c r="FQ6" s="73"/>
      <c r="FR6" s="73"/>
      <c r="FS6" s="73"/>
      <c r="FT6" s="73"/>
      <c r="FU6" s="73"/>
      <c r="FV6" s="73"/>
      <c r="FW6" s="73" t="s">
        <v>53</v>
      </c>
      <c r="FX6" s="73"/>
      <c r="FY6" s="73"/>
      <c r="FZ6" s="73"/>
      <c r="GA6" s="73"/>
      <c r="GB6" s="73"/>
      <c r="GC6" s="73" t="s">
        <v>53</v>
      </c>
      <c r="GD6" s="73" t="s">
        <v>53</v>
      </c>
      <c r="GE6" s="73" t="s">
        <v>53</v>
      </c>
      <c r="GF6" s="73" t="s">
        <v>53</v>
      </c>
      <c r="GG6" s="73" t="s">
        <v>53</v>
      </c>
      <c r="GH6" s="73"/>
      <c r="GI6" s="73"/>
      <c r="GJ6" s="73" t="s">
        <v>53</v>
      </c>
      <c r="GK6" s="73" t="s">
        <v>53</v>
      </c>
      <c r="GL6" s="73"/>
      <c r="GM6" s="73" t="s">
        <v>53</v>
      </c>
      <c r="GN6" s="73"/>
      <c r="GO6" s="73"/>
      <c r="GP6" s="107">
        <f t="shared" si="6"/>
        <v>12</v>
      </c>
      <c r="GQ6" s="73"/>
      <c r="GR6" s="73"/>
      <c r="GS6" s="73"/>
      <c r="GT6" s="73"/>
      <c r="GU6" s="73"/>
      <c r="GV6" s="73"/>
      <c r="GW6" s="73" t="s">
        <v>53</v>
      </c>
      <c r="GX6" s="73" t="s">
        <v>53</v>
      </c>
      <c r="GY6" s="73"/>
      <c r="GZ6" s="73"/>
      <c r="HA6" s="73"/>
      <c r="HB6" s="73" t="s">
        <v>53</v>
      </c>
      <c r="HC6" s="73" t="s">
        <v>53</v>
      </c>
      <c r="HD6" s="73"/>
      <c r="HE6" s="73" t="s">
        <v>53</v>
      </c>
      <c r="HF6" s="73"/>
      <c r="HG6" s="73"/>
      <c r="HH6" s="73"/>
      <c r="HI6" s="73"/>
      <c r="HJ6" s="73"/>
      <c r="HK6" s="73"/>
      <c r="HL6" s="73"/>
      <c r="HM6" s="73"/>
      <c r="HN6" s="73"/>
      <c r="HO6" s="73"/>
      <c r="HP6" s="73"/>
      <c r="HQ6" s="73"/>
      <c r="HR6" s="73"/>
      <c r="HS6" s="73"/>
      <c r="HT6" s="73"/>
      <c r="HU6" s="73"/>
      <c r="HV6" s="107">
        <f t="shared" si="7"/>
        <v>5</v>
      </c>
      <c r="HW6" s="73" t="s">
        <v>53</v>
      </c>
      <c r="HX6" s="73" t="s">
        <v>53</v>
      </c>
      <c r="HY6" s="73" t="s">
        <v>53</v>
      </c>
      <c r="HZ6" s="73"/>
      <c r="IA6" s="73"/>
      <c r="IB6" s="73"/>
      <c r="IC6" s="73"/>
      <c r="ID6" s="73"/>
      <c r="IE6" s="73"/>
      <c r="IF6" s="73"/>
      <c r="IG6" s="73"/>
      <c r="IH6" s="73"/>
      <c r="II6" s="73"/>
      <c r="IJ6" s="73"/>
      <c r="IK6" s="73"/>
      <c r="IL6" s="73"/>
      <c r="IM6" s="73" t="s">
        <v>53</v>
      </c>
      <c r="IN6" s="73"/>
      <c r="IO6" s="73"/>
      <c r="IP6" s="73"/>
      <c r="IQ6" s="73"/>
      <c r="IR6" s="73" t="s">
        <v>53</v>
      </c>
      <c r="IS6" s="73"/>
      <c r="IT6" s="73" t="s">
        <v>53</v>
      </c>
      <c r="IU6" s="72" t="s">
        <v>444</v>
      </c>
      <c r="IV6" s="73" t="s">
        <v>53</v>
      </c>
      <c r="IW6" s="73"/>
      <c r="IX6" s="73"/>
      <c r="IY6" s="73"/>
      <c r="IZ6" s="73"/>
      <c r="JA6" s="107">
        <f t="shared" si="8"/>
        <v>7</v>
      </c>
      <c r="JB6" s="73"/>
      <c r="JC6" s="73"/>
      <c r="JD6" s="73"/>
      <c r="JE6" s="73"/>
      <c r="JF6" s="73"/>
      <c r="JG6" s="73"/>
      <c r="JH6" s="73"/>
      <c r="JI6" s="73"/>
      <c r="JJ6" s="73"/>
      <c r="JK6" s="73"/>
      <c r="JL6" s="73"/>
      <c r="JM6" s="73"/>
      <c r="JN6" s="73"/>
      <c r="JO6" s="73"/>
      <c r="JP6" s="73"/>
      <c r="JQ6" s="73"/>
      <c r="JR6" s="73"/>
      <c r="JS6" s="73"/>
      <c r="JT6" s="73"/>
      <c r="JU6" s="73"/>
      <c r="JV6" s="73"/>
      <c r="JW6" s="73"/>
      <c r="JX6" s="73"/>
      <c r="JY6" s="73"/>
      <c r="JZ6" s="72"/>
      <c r="KA6" s="73"/>
      <c r="KB6" s="73"/>
      <c r="KC6" s="73"/>
      <c r="KD6" s="73"/>
      <c r="KE6" s="73"/>
      <c r="KF6" s="73"/>
      <c r="KG6" s="107">
        <f t="shared" si="9"/>
        <v>0</v>
      </c>
    </row>
    <row r="7" spans="1:295" s="49" customFormat="1" x14ac:dyDescent="0.35">
      <c r="A7" s="73">
        <f t="shared" si="10"/>
        <v>4</v>
      </c>
      <c r="B7" s="49" t="s">
        <v>603</v>
      </c>
      <c r="C7" s="73"/>
      <c r="D7" s="73"/>
      <c r="E7" s="73"/>
      <c r="F7" s="179">
        <f t="shared" si="2"/>
        <v>0</v>
      </c>
      <c r="G7" s="73"/>
      <c r="H7" s="73" t="s">
        <v>54</v>
      </c>
      <c r="J7" s="73"/>
      <c r="K7" s="175"/>
      <c r="L7" s="73"/>
      <c r="M7" s="73"/>
      <c r="N7" s="73"/>
      <c r="Q7" s="73"/>
      <c r="R7" s="73"/>
      <c r="U7" s="73"/>
      <c r="AA7" s="73" t="s">
        <v>53</v>
      </c>
      <c r="AB7" s="73"/>
      <c r="AF7" s="73"/>
      <c r="AG7" s="73"/>
      <c r="AL7" s="107">
        <f t="shared" si="3"/>
        <v>1</v>
      </c>
      <c r="AM7" s="73"/>
      <c r="AN7" s="73" t="s">
        <v>9</v>
      </c>
      <c r="AP7" s="73"/>
      <c r="AQ7" s="73" t="s">
        <v>57</v>
      </c>
      <c r="AR7" s="73" t="s">
        <v>57</v>
      </c>
      <c r="AS7" s="73"/>
      <c r="AU7" s="73" t="s">
        <v>53</v>
      </c>
      <c r="AW7" s="73"/>
      <c r="AX7" s="73" t="s">
        <v>53</v>
      </c>
      <c r="AY7" s="73"/>
      <c r="BA7" s="73"/>
      <c r="BB7" s="49" t="s">
        <v>53</v>
      </c>
      <c r="BC7" s="49" t="s">
        <v>53</v>
      </c>
      <c r="BD7" s="73" t="s">
        <v>54</v>
      </c>
      <c r="BE7" s="73"/>
      <c r="BF7" s="73"/>
      <c r="BG7" s="73"/>
      <c r="BH7" s="73"/>
      <c r="BK7" s="73"/>
      <c r="BL7" s="73"/>
      <c r="BM7" s="73"/>
      <c r="BR7" s="107">
        <f t="shared" si="0"/>
        <v>4</v>
      </c>
      <c r="BS7" s="73" t="s">
        <v>236</v>
      </c>
      <c r="BT7" s="73" t="s">
        <v>236</v>
      </c>
      <c r="BU7" s="73" t="s">
        <v>118</v>
      </c>
      <c r="BV7" s="73"/>
      <c r="BW7" s="73"/>
      <c r="BX7" s="73"/>
      <c r="BY7" s="73" t="s">
        <v>53</v>
      </c>
      <c r="BZ7" s="73"/>
      <c r="CA7" s="73">
        <v>3</v>
      </c>
      <c r="CB7" s="73"/>
      <c r="CC7" s="73"/>
      <c r="CD7" s="73"/>
      <c r="CE7" s="73" t="s">
        <v>53</v>
      </c>
      <c r="CF7" s="73" t="s">
        <v>53</v>
      </c>
      <c r="CG7" s="73"/>
      <c r="CH7" s="73" t="s">
        <v>53</v>
      </c>
      <c r="CI7" s="73" t="s">
        <v>53</v>
      </c>
      <c r="CJ7" s="73"/>
      <c r="CK7" s="73"/>
      <c r="CL7" s="73" t="s">
        <v>53</v>
      </c>
      <c r="CM7" s="73"/>
      <c r="CN7" s="73" t="s">
        <v>53</v>
      </c>
      <c r="CO7" s="73" t="s">
        <v>53</v>
      </c>
      <c r="CP7" s="73"/>
      <c r="CQ7" s="73"/>
      <c r="CR7" s="73"/>
      <c r="CS7" s="73"/>
      <c r="CT7" s="73" t="s">
        <v>53</v>
      </c>
      <c r="CU7" s="73" t="s">
        <v>53</v>
      </c>
      <c r="CV7" s="73"/>
      <c r="CW7" s="73"/>
      <c r="CX7" s="107">
        <f t="shared" si="1"/>
        <v>10</v>
      </c>
      <c r="CY7" s="73"/>
      <c r="CZ7" s="73"/>
      <c r="DA7" s="73"/>
      <c r="DB7" s="73" t="s">
        <v>54</v>
      </c>
      <c r="DC7" s="73" t="s">
        <v>53</v>
      </c>
      <c r="DD7" s="73"/>
      <c r="DE7" s="73"/>
      <c r="DF7" s="73"/>
      <c r="DG7" s="73"/>
      <c r="DH7" s="73"/>
      <c r="DI7" s="73" t="s">
        <v>53</v>
      </c>
      <c r="DJ7" s="73" t="s">
        <v>53</v>
      </c>
      <c r="DK7" s="73"/>
      <c r="DL7" s="73"/>
      <c r="DM7" s="73"/>
      <c r="DN7" s="73"/>
      <c r="DO7" s="73"/>
      <c r="DP7" s="73"/>
      <c r="DQ7" s="73"/>
      <c r="DR7" s="73"/>
      <c r="DS7" s="73"/>
      <c r="DT7" s="73"/>
      <c r="DU7" s="73"/>
      <c r="DV7" s="73"/>
      <c r="DW7" s="73"/>
      <c r="DX7" s="73"/>
      <c r="DY7" s="73"/>
      <c r="DZ7" s="73"/>
      <c r="EA7" s="73"/>
      <c r="EB7" s="73"/>
      <c r="EC7" s="73"/>
      <c r="ED7" s="107">
        <f t="shared" si="4"/>
        <v>3</v>
      </c>
      <c r="EE7" s="73"/>
      <c r="EF7" s="73"/>
      <c r="EG7" s="73" t="s">
        <v>53</v>
      </c>
      <c r="EH7" s="73" t="s">
        <v>53</v>
      </c>
      <c r="EI7" s="73" t="s">
        <v>53</v>
      </c>
      <c r="EJ7" s="73"/>
      <c r="EK7" s="73"/>
      <c r="EL7" s="73"/>
      <c r="EM7" s="73"/>
      <c r="EN7" s="73"/>
      <c r="EO7" s="73"/>
      <c r="EP7" s="73"/>
      <c r="EQ7" s="73"/>
      <c r="ER7" s="73"/>
      <c r="ES7" s="73" t="s">
        <v>53</v>
      </c>
      <c r="ET7" s="73"/>
      <c r="EU7" s="73"/>
      <c r="EV7" s="73"/>
      <c r="EW7" s="73"/>
      <c r="EX7" s="73"/>
      <c r="EY7" s="73"/>
      <c r="EZ7" s="73"/>
      <c r="FA7" s="73" t="s">
        <v>53</v>
      </c>
      <c r="FB7" s="73"/>
      <c r="FC7" s="73"/>
      <c r="FD7" s="73"/>
      <c r="FE7" s="73"/>
      <c r="FF7" s="73"/>
      <c r="FG7" s="73"/>
      <c r="FH7" s="73"/>
      <c r="FI7" s="73" t="s">
        <v>53</v>
      </c>
      <c r="FJ7" s="107">
        <f t="shared" si="5"/>
        <v>6</v>
      </c>
      <c r="FK7" s="73" t="s">
        <v>53</v>
      </c>
      <c r="FL7" s="73" t="s">
        <v>53</v>
      </c>
      <c r="FM7" s="73"/>
      <c r="FN7" s="73"/>
      <c r="FO7" s="73"/>
      <c r="FP7" s="73"/>
      <c r="FQ7" s="73"/>
      <c r="FR7" s="73"/>
      <c r="FS7" s="73"/>
      <c r="FT7" s="73"/>
      <c r="FU7" s="73"/>
      <c r="FV7" s="73"/>
      <c r="FW7" s="73" t="s">
        <v>53</v>
      </c>
      <c r="FX7" s="73" t="s">
        <v>53</v>
      </c>
      <c r="FY7" s="73"/>
      <c r="FZ7" s="73"/>
      <c r="GA7" s="73"/>
      <c r="GB7" s="73"/>
      <c r="GC7" s="73">
        <v>6</v>
      </c>
      <c r="GD7" s="73" t="s">
        <v>53</v>
      </c>
      <c r="GE7" s="73" t="s">
        <v>53</v>
      </c>
      <c r="GF7" s="73"/>
      <c r="GG7" s="73" t="s">
        <v>53</v>
      </c>
      <c r="GH7" s="73"/>
      <c r="GI7" s="73"/>
      <c r="GJ7" s="73" t="s">
        <v>53</v>
      </c>
      <c r="GK7" s="73" t="s">
        <v>53</v>
      </c>
      <c r="GL7" s="73"/>
      <c r="GM7" s="73" t="s">
        <v>53</v>
      </c>
      <c r="GN7" s="73"/>
      <c r="GO7" s="73"/>
      <c r="GP7" s="107">
        <f t="shared" si="6"/>
        <v>10</v>
      </c>
      <c r="GQ7" s="73"/>
      <c r="GR7" s="73"/>
      <c r="GS7" s="73"/>
      <c r="GT7" s="73"/>
      <c r="GU7" s="73"/>
      <c r="GV7" s="73" t="s">
        <v>53</v>
      </c>
      <c r="GW7" s="73"/>
      <c r="GX7" s="73"/>
      <c r="GY7" s="73"/>
      <c r="GZ7" s="73"/>
      <c r="HA7" s="73"/>
      <c r="HB7" s="73"/>
      <c r="HC7" s="73"/>
      <c r="HD7" s="73"/>
      <c r="HE7" s="73"/>
      <c r="HF7" s="73"/>
      <c r="HG7" s="73"/>
      <c r="HH7" s="73"/>
      <c r="HI7" s="73"/>
      <c r="HJ7" s="73"/>
      <c r="HK7" s="73"/>
      <c r="HL7" s="73"/>
      <c r="HM7" s="73"/>
      <c r="HN7" s="73"/>
      <c r="HO7" s="73"/>
      <c r="HP7" s="73"/>
      <c r="HQ7" s="73"/>
      <c r="HR7" s="73"/>
      <c r="HS7" s="73"/>
      <c r="HT7" s="73"/>
      <c r="HU7" s="73"/>
      <c r="HV7" s="107">
        <f t="shared" si="7"/>
        <v>1</v>
      </c>
      <c r="HW7" s="73"/>
      <c r="HX7" s="73" t="s">
        <v>53</v>
      </c>
      <c r="HY7" s="73"/>
      <c r="HZ7" s="73"/>
      <c r="IA7" s="73"/>
      <c r="IB7" s="73"/>
      <c r="IC7" s="73"/>
      <c r="ID7" s="73"/>
      <c r="IE7" s="73"/>
      <c r="IF7" s="73"/>
      <c r="IG7" s="73"/>
      <c r="IH7" s="73"/>
      <c r="II7" s="73"/>
      <c r="IJ7" s="73"/>
      <c r="IK7" s="73"/>
      <c r="IL7" s="73"/>
      <c r="IM7" s="73"/>
      <c r="IN7" s="73"/>
      <c r="IO7" s="73"/>
      <c r="IP7" s="73"/>
      <c r="IQ7" s="73"/>
      <c r="IR7" s="73"/>
      <c r="IS7" s="73"/>
      <c r="IT7" s="73"/>
      <c r="IU7" s="73"/>
      <c r="IV7" s="73" t="s">
        <v>53</v>
      </c>
      <c r="IW7" s="73"/>
      <c r="IX7" s="73"/>
      <c r="IY7" s="73"/>
      <c r="IZ7" s="73"/>
      <c r="JA7" s="107">
        <f t="shared" si="8"/>
        <v>2</v>
      </c>
      <c r="JB7" s="73"/>
      <c r="JC7" s="73"/>
      <c r="JD7" s="73"/>
      <c r="JE7" s="73"/>
      <c r="JF7" s="73"/>
      <c r="JG7" s="73"/>
      <c r="JH7" s="73"/>
      <c r="JI7" s="73"/>
      <c r="JJ7" s="73"/>
      <c r="JK7" s="73"/>
      <c r="JL7" s="73"/>
      <c r="JM7" s="73"/>
      <c r="JN7" s="73"/>
      <c r="JO7" s="73"/>
      <c r="JP7" s="73"/>
      <c r="JQ7" s="73"/>
      <c r="JR7" s="73"/>
      <c r="JS7" s="73"/>
      <c r="JT7" s="73"/>
      <c r="JU7" s="73"/>
      <c r="JV7" s="73"/>
      <c r="JW7" s="73"/>
      <c r="JX7" s="73"/>
      <c r="JY7" s="73"/>
      <c r="JZ7" s="73"/>
      <c r="KA7" s="73"/>
      <c r="KB7" s="73"/>
      <c r="KC7" s="73"/>
      <c r="KD7" s="73"/>
      <c r="KE7" s="73"/>
      <c r="KF7" s="73"/>
      <c r="KG7" s="107">
        <f t="shared" si="9"/>
        <v>0</v>
      </c>
    </row>
    <row r="8" spans="1:295" s="49" customFormat="1" x14ac:dyDescent="0.35">
      <c r="A8" s="73">
        <f t="shared" si="10"/>
        <v>5</v>
      </c>
      <c r="B8" s="49" t="s">
        <v>763</v>
      </c>
      <c r="C8" s="73"/>
      <c r="D8" s="73"/>
      <c r="E8" s="73"/>
      <c r="F8" s="179">
        <f t="shared" si="2"/>
        <v>0</v>
      </c>
      <c r="G8" s="73"/>
      <c r="H8" s="73"/>
      <c r="J8" s="73"/>
      <c r="K8" s="175"/>
      <c r="L8" s="73"/>
      <c r="M8" s="73"/>
      <c r="N8" s="73"/>
      <c r="Q8" s="73"/>
      <c r="R8" s="73"/>
      <c r="U8" s="73"/>
      <c r="AA8" s="73"/>
      <c r="AB8" s="73"/>
      <c r="AF8" s="73"/>
      <c r="AG8" s="73" t="s">
        <v>53</v>
      </c>
      <c r="AL8" s="107"/>
      <c r="AM8" s="73"/>
      <c r="AN8" s="73"/>
      <c r="AP8" s="73"/>
      <c r="AQ8" s="73"/>
      <c r="AR8" s="73"/>
      <c r="AS8" s="73"/>
      <c r="AU8" s="73"/>
      <c r="AW8" s="73"/>
      <c r="AX8" s="73"/>
      <c r="AY8" s="73"/>
      <c r="BA8" s="73"/>
      <c r="BD8" s="73"/>
      <c r="BE8" s="73"/>
      <c r="BF8" s="73"/>
      <c r="BG8" s="73"/>
      <c r="BH8" s="73"/>
      <c r="BK8" s="73"/>
      <c r="BL8" s="73"/>
      <c r="BM8" s="73"/>
      <c r="BR8" s="107"/>
      <c r="BS8" s="73"/>
      <c r="BT8" s="73"/>
      <c r="BU8" s="73"/>
      <c r="BV8" s="73"/>
      <c r="BW8" s="73"/>
      <c r="BX8" s="73"/>
      <c r="BY8" s="73"/>
      <c r="BZ8" s="73"/>
      <c r="CA8" s="73"/>
      <c r="CB8" s="73"/>
      <c r="CC8" s="73"/>
      <c r="CD8" s="73"/>
      <c r="CE8" s="73"/>
      <c r="CF8" s="73"/>
      <c r="CG8" s="73"/>
      <c r="CH8" s="73"/>
      <c r="CI8" s="73"/>
      <c r="CJ8" s="73"/>
      <c r="CK8" s="73"/>
      <c r="CL8" s="73"/>
      <c r="CM8" s="73"/>
      <c r="CN8" s="73"/>
      <c r="CO8" s="73"/>
      <c r="CP8" s="73"/>
      <c r="CQ8" s="73"/>
      <c r="CR8" s="73"/>
      <c r="CS8" s="73"/>
      <c r="CT8" s="73"/>
      <c r="CU8" s="73"/>
      <c r="CV8" s="73"/>
      <c r="CW8" s="73"/>
      <c r="CX8" s="107"/>
      <c r="CY8" s="73"/>
      <c r="CZ8" s="73"/>
      <c r="DA8" s="73"/>
      <c r="DB8" s="73"/>
      <c r="DC8" s="73"/>
      <c r="DD8" s="73"/>
      <c r="DE8" s="73"/>
      <c r="DF8" s="73"/>
      <c r="DG8" s="73"/>
      <c r="DH8" s="73"/>
      <c r="DI8" s="73"/>
      <c r="DJ8" s="73"/>
      <c r="DK8" s="73"/>
      <c r="DL8" s="73"/>
      <c r="DM8" s="73"/>
      <c r="DN8" s="73"/>
      <c r="DO8" s="73"/>
      <c r="DP8" s="73"/>
      <c r="DQ8" s="73"/>
      <c r="DR8" s="73"/>
      <c r="DS8" s="73"/>
      <c r="DT8" s="73"/>
      <c r="DU8" s="73"/>
      <c r="DV8" s="73"/>
      <c r="DW8" s="73"/>
      <c r="DX8" s="73"/>
      <c r="DY8" s="73"/>
      <c r="DZ8" s="73"/>
      <c r="EA8" s="73"/>
      <c r="EB8" s="73"/>
      <c r="EC8" s="73"/>
      <c r="ED8" s="107"/>
      <c r="EE8" s="73"/>
      <c r="EF8" s="73"/>
      <c r="EG8" s="73"/>
      <c r="EH8" s="73"/>
      <c r="EI8" s="73"/>
      <c r="EJ8" s="73"/>
      <c r="EK8" s="73"/>
      <c r="EL8" s="73"/>
      <c r="EM8" s="73"/>
      <c r="EN8" s="73"/>
      <c r="EO8" s="73"/>
      <c r="EP8" s="73"/>
      <c r="EQ8" s="73"/>
      <c r="ER8" s="73"/>
      <c r="ES8" s="73"/>
      <c r="ET8" s="73"/>
      <c r="EU8" s="73"/>
      <c r="EV8" s="73"/>
      <c r="EW8" s="73"/>
      <c r="EX8" s="73"/>
      <c r="EY8" s="73"/>
      <c r="EZ8" s="73"/>
      <c r="FA8" s="73"/>
      <c r="FB8" s="73"/>
      <c r="FC8" s="73"/>
      <c r="FD8" s="73"/>
      <c r="FE8" s="73"/>
      <c r="FF8" s="73"/>
      <c r="FG8" s="73"/>
      <c r="FH8" s="73"/>
      <c r="FI8" s="73"/>
      <c r="FJ8" s="107"/>
      <c r="FK8" s="73"/>
      <c r="FL8" s="73"/>
      <c r="FM8" s="73"/>
      <c r="FN8" s="73"/>
      <c r="FO8" s="73"/>
      <c r="FP8" s="73"/>
      <c r="FQ8" s="73"/>
      <c r="FR8" s="73"/>
      <c r="FS8" s="73"/>
      <c r="FT8" s="73"/>
      <c r="FU8" s="73"/>
      <c r="FV8" s="73"/>
      <c r="FW8" s="73"/>
      <c r="FX8" s="73"/>
      <c r="FY8" s="73"/>
      <c r="FZ8" s="73"/>
      <c r="GA8" s="73"/>
      <c r="GB8" s="73"/>
      <c r="GC8" s="73"/>
      <c r="GD8" s="73"/>
      <c r="GE8" s="73"/>
      <c r="GF8" s="73"/>
      <c r="GG8" s="73"/>
      <c r="GH8" s="73"/>
      <c r="GI8" s="73"/>
      <c r="GJ8" s="73"/>
      <c r="GK8" s="73"/>
      <c r="GL8" s="73"/>
      <c r="GM8" s="73"/>
      <c r="GN8" s="73"/>
      <c r="GO8" s="73"/>
      <c r="GP8" s="107"/>
      <c r="GQ8" s="73"/>
      <c r="GR8" s="73"/>
      <c r="GS8" s="73"/>
      <c r="GT8" s="73"/>
      <c r="GU8" s="73"/>
      <c r="GV8" s="73"/>
      <c r="GW8" s="73"/>
      <c r="GX8" s="73"/>
      <c r="GY8" s="73"/>
      <c r="GZ8" s="73"/>
      <c r="HA8" s="73"/>
      <c r="HB8" s="73"/>
      <c r="HC8" s="73"/>
      <c r="HD8" s="73"/>
      <c r="HE8" s="73"/>
      <c r="HF8" s="73"/>
      <c r="HG8" s="73"/>
      <c r="HH8" s="73"/>
      <c r="HI8" s="73"/>
      <c r="HJ8" s="73"/>
      <c r="HK8" s="73"/>
      <c r="HL8" s="73"/>
      <c r="HM8" s="73"/>
      <c r="HN8" s="73"/>
      <c r="HO8" s="73"/>
      <c r="HP8" s="73"/>
      <c r="HQ8" s="73"/>
      <c r="HR8" s="73"/>
      <c r="HS8" s="73"/>
      <c r="HT8" s="73"/>
      <c r="HU8" s="73"/>
      <c r="HV8" s="107"/>
      <c r="HW8" s="73"/>
      <c r="HX8" s="73"/>
      <c r="HY8" s="73"/>
      <c r="HZ8" s="73"/>
      <c r="IA8" s="73"/>
      <c r="IB8" s="73"/>
      <c r="IC8" s="73"/>
      <c r="ID8" s="73"/>
      <c r="IE8" s="73"/>
      <c r="IF8" s="73"/>
      <c r="IG8" s="73"/>
      <c r="IH8" s="73"/>
      <c r="II8" s="73"/>
      <c r="IJ8" s="73"/>
      <c r="IK8" s="73"/>
      <c r="IL8" s="73"/>
      <c r="IM8" s="73"/>
      <c r="IN8" s="73"/>
      <c r="IO8" s="73"/>
      <c r="IP8" s="73"/>
      <c r="IQ8" s="73"/>
      <c r="IR8" s="73"/>
      <c r="IS8" s="73"/>
      <c r="IT8" s="73"/>
      <c r="IU8" s="73"/>
      <c r="IV8" s="73"/>
      <c r="IW8" s="73"/>
      <c r="IX8" s="73"/>
      <c r="IY8" s="73"/>
      <c r="IZ8" s="73"/>
      <c r="JA8" s="107"/>
      <c r="JB8" s="73"/>
      <c r="JC8" s="73"/>
      <c r="JD8" s="73"/>
      <c r="JE8" s="73"/>
      <c r="JF8" s="73"/>
      <c r="JG8" s="73"/>
      <c r="JH8" s="73"/>
      <c r="JI8" s="73"/>
      <c r="JJ8" s="73"/>
      <c r="JK8" s="73"/>
      <c r="JL8" s="73"/>
      <c r="JM8" s="73"/>
      <c r="JN8" s="73"/>
      <c r="JO8" s="73"/>
      <c r="JP8" s="73"/>
      <c r="JQ8" s="73"/>
      <c r="JR8" s="73"/>
      <c r="JS8" s="73"/>
      <c r="JT8" s="73"/>
      <c r="JU8" s="73"/>
      <c r="JV8" s="73"/>
      <c r="JW8" s="73"/>
      <c r="JX8" s="73"/>
      <c r="JY8" s="73"/>
      <c r="JZ8" s="73"/>
      <c r="KA8" s="73"/>
      <c r="KB8" s="73"/>
      <c r="KC8" s="73"/>
      <c r="KD8" s="73"/>
      <c r="KE8" s="73"/>
      <c r="KF8" s="73"/>
      <c r="KG8" s="107"/>
    </row>
    <row r="9" spans="1:295" s="49" customFormat="1" x14ac:dyDescent="0.35">
      <c r="A9" s="73">
        <f t="shared" si="10"/>
        <v>6</v>
      </c>
      <c r="B9" s="49" t="s">
        <v>583</v>
      </c>
      <c r="C9" s="73"/>
      <c r="D9" s="73"/>
      <c r="E9" s="73"/>
      <c r="F9" s="179">
        <f t="shared" si="2"/>
        <v>0</v>
      </c>
      <c r="G9" s="73"/>
      <c r="H9" s="73"/>
      <c r="J9" s="73"/>
      <c r="K9" s="175"/>
      <c r="L9" s="73"/>
      <c r="M9" s="73"/>
      <c r="N9" s="73"/>
      <c r="Q9" s="73"/>
      <c r="R9" s="73"/>
      <c r="U9" s="73"/>
      <c r="AA9" s="73"/>
      <c r="AB9" s="73"/>
      <c r="AF9" s="73"/>
      <c r="AG9" s="73"/>
      <c r="AL9" s="107">
        <f t="shared" si="3"/>
        <v>0</v>
      </c>
      <c r="AM9" s="73"/>
      <c r="AN9" s="73" t="s">
        <v>9</v>
      </c>
      <c r="AP9" s="73"/>
      <c r="AQ9" s="73" t="s">
        <v>57</v>
      </c>
      <c r="AR9" s="73" t="s">
        <v>57</v>
      </c>
      <c r="AS9" s="73"/>
      <c r="AU9" s="73"/>
      <c r="AW9" s="73"/>
      <c r="AX9" s="73"/>
      <c r="AY9" s="73"/>
      <c r="BA9" s="73"/>
      <c r="BD9" s="73"/>
      <c r="BE9" s="73" t="s">
        <v>53</v>
      </c>
      <c r="BF9" s="73"/>
      <c r="BG9" s="73"/>
      <c r="BH9" s="73"/>
      <c r="BK9" s="73"/>
      <c r="BL9" s="73"/>
      <c r="BM9" s="73"/>
      <c r="BR9" s="107">
        <f t="shared" si="0"/>
        <v>1</v>
      </c>
      <c r="BS9" s="73" t="s">
        <v>236</v>
      </c>
      <c r="BT9" s="73" t="s">
        <v>236</v>
      </c>
      <c r="BU9" s="73" t="s">
        <v>118</v>
      </c>
      <c r="BV9" s="73"/>
      <c r="BW9" s="73"/>
      <c r="BX9" s="73"/>
      <c r="BY9" s="73"/>
      <c r="BZ9" s="73"/>
      <c r="CA9" s="73">
        <v>2</v>
      </c>
      <c r="CB9" s="73"/>
      <c r="CC9" s="73"/>
      <c r="CD9" s="73"/>
      <c r="CE9" s="73"/>
      <c r="CF9" s="73">
        <v>5</v>
      </c>
      <c r="CG9" s="73"/>
      <c r="CH9" s="73"/>
      <c r="CI9" s="73" t="s">
        <v>53</v>
      </c>
      <c r="CJ9" s="73"/>
      <c r="CK9" s="73"/>
      <c r="CL9" s="73">
        <v>7</v>
      </c>
      <c r="CM9" s="73"/>
      <c r="CN9" s="73"/>
      <c r="CO9" s="73"/>
      <c r="CP9" s="73"/>
      <c r="CQ9" s="73"/>
      <c r="CR9" s="73"/>
      <c r="CS9" s="73"/>
      <c r="CT9" s="73"/>
      <c r="CU9" s="73" t="s">
        <v>53</v>
      </c>
      <c r="CV9" s="73"/>
      <c r="CW9" s="73"/>
      <c r="CX9" s="107">
        <f t="shared" si="1"/>
        <v>2</v>
      </c>
      <c r="CY9" s="73"/>
      <c r="CZ9" s="73"/>
      <c r="DA9" s="73"/>
      <c r="DB9" s="73"/>
      <c r="DC9" s="73"/>
      <c r="DD9" s="73"/>
      <c r="DE9" s="73"/>
      <c r="DF9" s="73"/>
      <c r="DG9" s="73"/>
      <c r="DH9" s="73"/>
      <c r="DI9" s="73"/>
      <c r="DJ9" s="73"/>
      <c r="DK9" s="73"/>
      <c r="DL9" s="73"/>
      <c r="DM9" s="73"/>
      <c r="DN9" s="73"/>
      <c r="DO9" s="73"/>
      <c r="DP9" s="73"/>
      <c r="DQ9" s="73"/>
      <c r="DR9" s="73"/>
      <c r="DS9" s="73"/>
      <c r="DT9" s="73"/>
      <c r="DU9" s="73"/>
      <c r="DV9" s="73"/>
      <c r="DW9" s="73"/>
      <c r="DX9" s="73"/>
      <c r="DY9" s="73"/>
      <c r="DZ9" s="73"/>
      <c r="EA9" s="73"/>
      <c r="EB9" s="73"/>
      <c r="EC9" s="73"/>
      <c r="ED9" s="107">
        <f t="shared" si="4"/>
        <v>0</v>
      </c>
      <c r="EE9" s="73"/>
      <c r="EF9" s="73"/>
      <c r="EG9" s="73"/>
      <c r="EH9" s="73"/>
      <c r="EI9" s="73"/>
      <c r="EJ9" s="73"/>
      <c r="EK9" s="73"/>
      <c r="EL9" s="73"/>
      <c r="EM9" s="73"/>
      <c r="EN9" s="73"/>
      <c r="EO9" s="73"/>
      <c r="EP9" s="73"/>
      <c r="EQ9" s="73"/>
      <c r="ER9" s="73"/>
      <c r="ES9" s="73" t="s">
        <v>53</v>
      </c>
      <c r="ET9" s="73"/>
      <c r="EU9" s="73"/>
      <c r="EV9" s="73"/>
      <c r="EW9" s="73"/>
      <c r="EX9" s="73"/>
      <c r="EY9" s="73"/>
      <c r="EZ9" s="73"/>
      <c r="FA9" s="73"/>
      <c r="FB9" s="73"/>
      <c r="FC9" s="73"/>
      <c r="FD9" s="73"/>
      <c r="FE9" s="73"/>
      <c r="FF9" s="73"/>
      <c r="FG9" s="73"/>
      <c r="FH9" s="73"/>
      <c r="FI9" s="73"/>
      <c r="FJ9" s="107">
        <f t="shared" si="5"/>
        <v>1</v>
      </c>
      <c r="FK9" s="73"/>
      <c r="FL9" s="73"/>
      <c r="FM9" s="73"/>
      <c r="FN9" s="73"/>
      <c r="FO9" s="73"/>
      <c r="FP9" s="73"/>
      <c r="FQ9" s="73"/>
      <c r="FR9" s="73"/>
      <c r="FS9" s="73"/>
      <c r="FT9" s="73"/>
      <c r="FU9" s="73"/>
      <c r="FV9" s="73"/>
      <c r="FW9" s="73"/>
      <c r="FX9" s="73"/>
      <c r="FY9" s="73"/>
      <c r="FZ9" s="73"/>
      <c r="GA9" s="73"/>
      <c r="GB9" s="73"/>
      <c r="GC9" s="73">
        <v>8</v>
      </c>
      <c r="GD9" s="73"/>
      <c r="GE9" s="73"/>
      <c r="GF9" s="73"/>
      <c r="GG9" s="73" t="s">
        <v>53</v>
      </c>
      <c r="GH9" s="73"/>
      <c r="GI9" s="73"/>
      <c r="GJ9" s="73"/>
      <c r="GK9" s="73">
        <v>0</v>
      </c>
      <c r="GL9" s="73"/>
      <c r="GM9" s="73"/>
      <c r="GN9" s="73"/>
      <c r="GO9" s="73"/>
      <c r="GP9" s="107">
        <f t="shared" si="6"/>
        <v>1</v>
      </c>
      <c r="GQ9" s="73"/>
      <c r="GR9" s="73"/>
      <c r="GS9" s="73"/>
      <c r="GT9" s="73"/>
      <c r="GU9" s="73"/>
      <c r="GV9" s="73"/>
      <c r="GW9" s="73"/>
      <c r="GX9" s="73"/>
      <c r="GY9" s="73"/>
      <c r="GZ9" s="73"/>
      <c r="HA9" s="73"/>
      <c r="HB9" s="73"/>
      <c r="HC9" s="73"/>
      <c r="HD9" s="73"/>
      <c r="HE9" s="73"/>
      <c r="HF9" s="73"/>
      <c r="HG9" s="73"/>
      <c r="HH9" s="73"/>
      <c r="HI9" s="73"/>
      <c r="HJ9" s="73"/>
      <c r="HK9" s="73"/>
      <c r="HL9" s="73"/>
      <c r="HM9" s="73"/>
      <c r="HN9" s="73"/>
      <c r="HO9" s="73"/>
      <c r="HP9" s="73"/>
      <c r="HQ9" s="73"/>
      <c r="HR9" s="73"/>
      <c r="HS9" s="73"/>
      <c r="HT9" s="73"/>
      <c r="HU9" s="73"/>
      <c r="HV9" s="107">
        <f t="shared" si="7"/>
        <v>0</v>
      </c>
      <c r="HW9" s="73"/>
      <c r="HX9" s="73"/>
      <c r="HY9" s="73"/>
      <c r="HZ9" s="73"/>
      <c r="IA9" s="73"/>
      <c r="IB9" s="73"/>
      <c r="IC9" s="73"/>
      <c r="ID9" s="73"/>
      <c r="IE9" s="73"/>
      <c r="IF9" s="73"/>
      <c r="IG9" s="73"/>
      <c r="IH9" s="73"/>
      <c r="II9" s="73"/>
      <c r="IJ9" s="73"/>
      <c r="IK9" s="73"/>
      <c r="IL9" s="73"/>
      <c r="IM9" s="73"/>
      <c r="IN9" s="73"/>
      <c r="IO9" s="73"/>
      <c r="IP9" s="73"/>
      <c r="IQ9" s="73"/>
      <c r="IR9" s="73"/>
      <c r="IS9" s="73"/>
      <c r="IT9" s="73"/>
      <c r="IU9" s="73"/>
      <c r="IV9" s="73"/>
      <c r="IW9" s="73"/>
      <c r="IX9" s="73"/>
      <c r="IY9" s="73"/>
      <c r="IZ9" s="73"/>
      <c r="JA9" s="107">
        <f t="shared" si="8"/>
        <v>0</v>
      </c>
      <c r="JB9" s="73"/>
      <c r="JC9" s="73"/>
      <c r="JD9" s="73"/>
      <c r="JE9" s="73"/>
      <c r="JF9" s="73"/>
      <c r="JG9" s="73"/>
      <c r="JH9" s="73"/>
      <c r="JI9" s="73"/>
      <c r="JJ9" s="73"/>
      <c r="JK9" s="73"/>
      <c r="JL9" s="73"/>
      <c r="JM9" s="73"/>
      <c r="JN9" s="73"/>
      <c r="JO9" s="73"/>
      <c r="JP9" s="73"/>
      <c r="JQ9" s="73"/>
      <c r="JR9" s="73"/>
      <c r="JS9" s="73"/>
      <c r="JT9" s="73"/>
      <c r="JU9" s="73"/>
      <c r="JV9" s="73"/>
      <c r="JW9" s="73"/>
      <c r="JX9" s="73"/>
      <c r="JY9" s="73"/>
      <c r="JZ9" s="73"/>
      <c r="KA9" s="73"/>
      <c r="KB9" s="73"/>
      <c r="KC9" s="73"/>
      <c r="KD9" s="73"/>
      <c r="KE9" s="73"/>
      <c r="KF9" s="73"/>
      <c r="KG9" s="107">
        <f t="shared" si="9"/>
        <v>0</v>
      </c>
    </row>
    <row r="10" spans="1:295" s="49" customFormat="1" x14ac:dyDescent="0.35">
      <c r="A10" s="73">
        <f t="shared" si="10"/>
        <v>7</v>
      </c>
      <c r="B10" s="49" t="s">
        <v>577</v>
      </c>
      <c r="C10" s="73"/>
      <c r="D10" s="73"/>
      <c r="E10" s="73"/>
      <c r="F10" s="179">
        <f t="shared" si="2"/>
        <v>0</v>
      </c>
      <c r="G10" s="73"/>
      <c r="H10" s="73"/>
      <c r="J10" s="73"/>
      <c r="K10" s="175"/>
      <c r="L10" s="73"/>
      <c r="M10" s="73"/>
      <c r="N10" s="73"/>
      <c r="Q10" s="73"/>
      <c r="R10" s="73"/>
      <c r="U10" s="73"/>
      <c r="AA10" s="73"/>
      <c r="AB10" s="73"/>
      <c r="AF10" s="73"/>
      <c r="AG10" s="73"/>
      <c r="AL10" s="107">
        <f t="shared" si="3"/>
        <v>0</v>
      </c>
      <c r="AM10" s="73"/>
      <c r="AN10" s="73" t="s">
        <v>9</v>
      </c>
      <c r="AP10" s="73"/>
      <c r="AQ10" s="73" t="s">
        <v>57</v>
      </c>
      <c r="AR10" s="73" t="s">
        <v>57</v>
      </c>
      <c r="AS10" s="73"/>
      <c r="AU10" s="73"/>
      <c r="AW10" s="73"/>
      <c r="AX10" s="73"/>
      <c r="AY10" s="73"/>
      <c r="BA10" s="73"/>
      <c r="BD10" s="73"/>
      <c r="BE10" s="73"/>
      <c r="BF10" s="73"/>
      <c r="BG10" s="73"/>
      <c r="BH10" s="73"/>
      <c r="BK10" s="73"/>
      <c r="BL10" s="73"/>
      <c r="BM10" s="73"/>
      <c r="BR10" s="107">
        <f t="shared" si="0"/>
        <v>0</v>
      </c>
      <c r="BS10" s="73" t="s">
        <v>236</v>
      </c>
      <c r="BT10" s="73" t="s">
        <v>236</v>
      </c>
      <c r="BU10" s="73" t="s">
        <v>118</v>
      </c>
      <c r="BV10" s="73"/>
      <c r="BW10" s="73"/>
      <c r="BX10" s="73"/>
      <c r="BY10" s="73"/>
      <c r="BZ10" s="73"/>
      <c r="CA10" s="73">
        <v>2</v>
      </c>
      <c r="CB10" s="73"/>
      <c r="CC10" s="73"/>
      <c r="CD10" s="73"/>
      <c r="CE10" s="73"/>
      <c r="CF10" s="73">
        <v>4</v>
      </c>
      <c r="CG10" s="73"/>
      <c r="CH10" s="73"/>
      <c r="CI10" s="73">
        <v>29</v>
      </c>
      <c r="CJ10" s="73"/>
      <c r="CK10" s="73"/>
      <c r="CL10" s="73">
        <v>6</v>
      </c>
      <c r="CM10" s="73"/>
      <c r="CN10" s="73"/>
      <c r="CO10" s="73" t="s">
        <v>54</v>
      </c>
      <c r="CP10" s="73"/>
      <c r="CQ10" s="73"/>
      <c r="CR10" s="73"/>
      <c r="CS10" s="73"/>
      <c r="CT10" s="73" t="s">
        <v>53</v>
      </c>
      <c r="CU10" s="73" t="s">
        <v>53</v>
      </c>
      <c r="CV10" s="73"/>
      <c r="CW10" s="73"/>
      <c r="CX10" s="107">
        <f t="shared" si="1"/>
        <v>2</v>
      </c>
      <c r="CY10" s="73"/>
      <c r="CZ10" s="73"/>
      <c r="DA10" s="73"/>
      <c r="DB10" s="73"/>
      <c r="DC10" s="73"/>
      <c r="DD10" s="73"/>
      <c r="DE10" s="73"/>
      <c r="DF10" s="73"/>
      <c r="DG10" s="73"/>
      <c r="DH10" s="73"/>
      <c r="DI10" s="73"/>
      <c r="DJ10" s="73"/>
      <c r="DK10" s="73"/>
      <c r="DL10" s="73"/>
      <c r="DM10" s="73"/>
      <c r="DN10" s="73"/>
      <c r="DO10" s="73"/>
      <c r="DP10" s="73"/>
      <c r="DQ10" s="73"/>
      <c r="DR10" s="73"/>
      <c r="DS10" s="73"/>
      <c r="DT10" s="73"/>
      <c r="DU10" s="73"/>
      <c r="DV10" s="73"/>
      <c r="DW10" s="73"/>
      <c r="DX10" s="73"/>
      <c r="DY10" s="73"/>
      <c r="DZ10" s="73"/>
      <c r="EA10" s="73"/>
      <c r="EB10" s="73"/>
      <c r="EC10" s="73"/>
      <c r="ED10" s="107">
        <f t="shared" si="4"/>
        <v>0</v>
      </c>
      <c r="EE10" s="73"/>
      <c r="EF10" s="73"/>
      <c r="EG10" s="73"/>
      <c r="EH10" s="73"/>
      <c r="EI10" s="73"/>
      <c r="EJ10" s="73"/>
      <c r="EK10" s="73"/>
      <c r="EL10" s="73"/>
      <c r="EM10" s="73"/>
      <c r="EN10" s="73"/>
      <c r="EO10" s="73"/>
      <c r="EP10" s="73"/>
      <c r="EQ10" s="73"/>
      <c r="ER10" s="73"/>
      <c r="ES10" s="73" t="s">
        <v>53</v>
      </c>
      <c r="ET10" s="73"/>
      <c r="EU10" s="73"/>
      <c r="EV10" s="73"/>
      <c r="EW10" s="73"/>
      <c r="EX10" s="73"/>
      <c r="EY10" s="73"/>
      <c r="EZ10" s="73"/>
      <c r="FA10" s="73"/>
      <c r="FB10" s="73"/>
      <c r="FC10" s="73"/>
      <c r="FD10" s="73"/>
      <c r="FE10" s="73"/>
      <c r="FF10" s="73"/>
      <c r="FG10" s="73"/>
      <c r="FH10" s="73"/>
      <c r="FI10" s="73"/>
      <c r="FJ10" s="107">
        <f t="shared" si="5"/>
        <v>1</v>
      </c>
      <c r="FK10" s="73"/>
      <c r="FL10" s="73"/>
      <c r="FM10" s="73"/>
      <c r="FN10" s="73"/>
      <c r="FO10" s="73" t="s">
        <v>54</v>
      </c>
      <c r="FP10" s="73"/>
      <c r="FQ10" s="73" t="s">
        <v>53</v>
      </c>
      <c r="FR10" s="73"/>
      <c r="FS10" s="73"/>
      <c r="FT10" s="73"/>
      <c r="FU10" s="73"/>
      <c r="FV10" s="73"/>
      <c r="FW10" s="73"/>
      <c r="FX10" s="73"/>
      <c r="FY10" s="73"/>
      <c r="FZ10" s="73"/>
      <c r="GA10" s="73"/>
      <c r="GB10" s="73"/>
      <c r="GC10" s="73">
        <v>5</v>
      </c>
      <c r="GD10" s="73"/>
      <c r="GE10" s="73"/>
      <c r="GF10" s="73"/>
      <c r="GG10" s="73"/>
      <c r="GH10" s="73"/>
      <c r="GI10" s="73"/>
      <c r="GJ10" s="73"/>
      <c r="GK10" s="73">
        <v>1</v>
      </c>
      <c r="GL10" s="73"/>
      <c r="GM10" s="73"/>
      <c r="GN10" s="73"/>
      <c r="GO10" s="73"/>
      <c r="GP10" s="107">
        <f t="shared" si="6"/>
        <v>1</v>
      </c>
      <c r="GQ10" s="73"/>
      <c r="GR10" s="73"/>
      <c r="GS10" s="73"/>
      <c r="GT10" s="73"/>
      <c r="GU10" s="73"/>
      <c r="GV10" s="73"/>
      <c r="GW10" s="73"/>
      <c r="GX10" s="73"/>
      <c r="GY10" s="73"/>
      <c r="GZ10" s="73"/>
      <c r="HA10" s="73"/>
      <c r="HB10" s="73"/>
      <c r="HC10" s="73"/>
      <c r="HD10" s="73"/>
      <c r="HE10" s="73"/>
      <c r="HF10" s="73"/>
      <c r="HG10" s="73"/>
      <c r="HH10" s="73"/>
      <c r="HI10" s="73"/>
      <c r="HJ10" s="73"/>
      <c r="HK10" s="73"/>
      <c r="HL10" s="73"/>
      <c r="HM10" s="73"/>
      <c r="HN10" s="73"/>
      <c r="HO10" s="73"/>
      <c r="HP10" s="73"/>
      <c r="HQ10" s="73"/>
      <c r="HR10" s="73"/>
      <c r="HS10" s="73"/>
      <c r="HT10" s="73"/>
      <c r="HU10" s="73"/>
      <c r="HV10" s="107">
        <f t="shared" si="7"/>
        <v>0</v>
      </c>
      <c r="HW10" s="73"/>
      <c r="HX10" s="73"/>
      <c r="HY10" s="73"/>
      <c r="HZ10" s="73"/>
      <c r="IA10" s="73"/>
      <c r="IB10" s="73"/>
      <c r="IC10" s="73"/>
      <c r="ID10" s="73"/>
      <c r="IE10" s="73"/>
      <c r="IF10" s="73"/>
      <c r="IG10" s="73"/>
      <c r="IH10" s="73"/>
      <c r="II10" s="73"/>
      <c r="IJ10" s="73"/>
      <c r="IK10" s="73"/>
      <c r="IL10" s="73"/>
      <c r="IM10" s="73"/>
      <c r="IN10" s="73"/>
      <c r="IO10" s="73"/>
      <c r="IP10" s="73"/>
      <c r="IQ10" s="73"/>
      <c r="IR10" s="73"/>
      <c r="IS10" s="73"/>
      <c r="IT10" s="73"/>
      <c r="IU10" s="73"/>
      <c r="IV10" s="73"/>
      <c r="IW10" s="73"/>
      <c r="IX10" s="73"/>
      <c r="IY10" s="73"/>
      <c r="IZ10" s="73"/>
      <c r="JA10" s="107">
        <f t="shared" si="8"/>
        <v>0</v>
      </c>
      <c r="JB10" s="73"/>
      <c r="JC10" s="73"/>
      <c r="JD10" s="73"/>
      <c r="JE10" s="73"/>
      <c r="JF10" s="73"/>
      <c r="JG10" s="73"/>
      <c r="JH10" s="73"/>
      <c r="JI10" s="73"/>
      <c r="JJ10" s="73"/>
      <c r="JK10" s="73"/>
      <c r="JL10" s="73"/>
      <c r="JM10" s="73"/>
      <c r="JN10" s="73"/>
      <c r="JO10" s="73"/>
      <c r="JP10" s="73"/>
      <c r="JQ10" s="73"/>
      <c r="JR10" s="73"/>
      <c r="JS10" s="73"/>
      <c r="JT10" s="73"/>
      <c r="JU10" s="73"/>
      <c r="JV10" s="73"/>
      <c r="JW10" s="73"/>
      <c r="JX10" s="73"/>
      <c r="JY10" s="73"/>
      <c r="JZ10" s="73"/>
      <c r="KA10" s="73"/>
      <c r="KB10" s="73"/>
      <c r="KC10" s="73"/>
      <c r="KD10" s="73"/>
      <c r="KE10" s="73"/>
      <c r="KF10" s="73"/>
      <c r="KG10" s="107">
        <f t="shared" si="9"/>
        <v>0</v>
      </c>
    </row>
    <row r="11" spans="1:295" s="49" customFormat="1" x14ac:dyDescent="0.35">
      <c r="A11" s="73">
        <f t="shared" si="10"/>
        <v>8</v>
      </c>
      <c r="B11" s="49" t="s">
        <v>584</v>
      </c>
      <c r="C11" s="73"/>
      <c r="D11" s="73"/>
      <c r="E11" s="73" t="s">
        <v>53</v>
      </c>
      <c r="F11" s="179">
        <f t="shared" si="2"/>
        <v>0</v>
      </c>
      <c r="G11" s="73"/>
      <c r="H11" s="73"/>
      <c r="J11" s="73"/>
      <c r="K11" s="175"/>
      <c r="L11" s="73" t="s">
        <v>53</v>
      </c>
      <c r="M11" s="73"/>
      <c r="N11" s="73"/>
      <c r="Q11" s="73"/>
      <c r="R11" s="73"/>
      <c r="U11" s="73"/>
      <c r="AA11" s="73"/>
      <c r="AB11" s="73"/>
      <c r="AF11" s="73"/>
      <c r="AG11" s="73"/>
      <c r="AL11" s="107">
        <f t="shared" si="3"/>
        <v>1</v>
      </c>
      <c r="AM11" s="73"/>
      <c r="AN11" s="73" t="s">
        <v>9</v>
      </c>
      <c r="AP11" s="73"/>
      <c r="AQ11" s="73" t="s">
        <v>57</v>
      </c>
      <c r="AR11" s="73" t="s">
        <v>57</v>
      </c>
      <c r="AS11" s="73"/>
      <c r="AU11" s="73"/>
      <c r="AW11" s="73"/>
      <c r="AX11" s="73"/>
      <c r="AY11" s="73"/>
      <c r="BA11" s="73"/>
      <c r="BB11" s="49" t="s">
        <v>53</v>
      </c>
      <c r="BD11" s="73"/>
      <c r="BE11" s="73"/>
      <c r="BF11" s="73"/>
      <c r="BG11" s="73"/>
      <c r="BH11" s="73"/>
      <c r="BK11" s="73"/>
      <c r="BL11" s="73"/>
      <c r="BM11" s="73"/>
      <c r="BR11" s="107">
        <f t="shared" si="0"/>
        <v>1</v>
      </c>
      <c r="BS11" s="73" t="s">
        <v>236</v>
      </c>
      <c r="BT11" s="73" t="s">
        <v>236</v>
      </c>
      <c r="BU11" s="73" t="s">
        <v>118</v>
      </c>
      <c r="BV11" s="73"/>
      <c r="BW11" s="73"/>
      <c r="BX11" s="73"/>
      <c r="BY11" s="73"/>
      <c r="BZ11" s="73"/>
      <c r="CA11" s="73">
        <v>2</v>
      </c>
      <c r="CB11" s="73"/>
      <c r="CC11" s="73"/>
      <c r="CD11" s="73"/>
      <c r="CE11" s="73"/>
      <c r="CF11" s="73">
        <v>2</v>
      </c>
      <c r="CG11" s="73"/>
      <c r="CH11" s="73"/>
      <c r="CI11" s="73" t="s">
        <v>53</v>
      </c>
      <c r="CJ11" s="73"/>
      <c r="CK11" s="73"/>
      <c r="CL11" s="73">
        <v>9</v>
      </c>
      <c r="CM11" s="73"/>
      <c r="CN11" s="73"/>
      <c r="CO11" s="73"/>
      <c r="CP11" s="73"/>
      <c r="CQ11" s="73"/>
      <c r="CR11" s="73"/>
      <c r="CS11" s="73"/>
      <c r="CT11" s="73"/>
      <c r="CU11" s="73" t="s">
        <v>53</v>
      </c>
      <c r="CV11" s="73"/>
      <c r="CW11" s="73"/>
      <c r="CX11" s="107">
        <f t="shared" si="1"/>
        <v>2</v>
      </c>
      <c r="CY11" s="73"/>
      <c r="CZ11" s="73"/>
      <c r="DA11" s="73"/>
      <c r="DB11" s="73"/>
      <c r="DC11" s="73"/>
      <c r="DD11" s="73"/>
      <c r="DE11" s="73"/>
      <c r="DF11" s="73"/>
      <c r="DG11" s="73"/>
      <c r="DH11" s="73"/>
      <c r="DI11" s="73"/>
      <c r="DJ11" s="73"/>
      <c r="DK11" s="73"/>
      <c r="DL11" s="73"/>
      <c r="DM11" s="73"/>
      <c r="DN11" s="73"/>
      <c r="DO11" s="73"/>
      <c r="DP11" s="73"/>
      <c r="DQ11" s="73"/>
      <c r="DR11" s="73"/>
      <c r="DS11" s="73"/>
      <c r="DT11" s="73"/>
      <c r="DU11" s="73"/>
      <c r="DV11" s="73"/>
      <c r="DW11" s="73"/>
      <c r="DX11" s="73"/>
      <c r="DY11" s="73"/>
      <c r="DZ11" s="73"/>
      <c r="EA11" s="73"/>
      <c r="EB11" s="73"/>
      <c r="EC11" s="73"/>
      <c r="ED11" s="107">
        <f t="shared" si="4"/>
        <v>0</v>
      </c>
      <c r="EE11" s="73"/>
      <c r="EF11" s="73"/>
      <c r="EG11" s="73"/>
      <c r="EH11" s="73"/>
      <c r="EI11" s="73"/>
      <c r="EJ11" s="73"/>
      <c r="EK11" s="73"/>
      <c r="EL11" s="73"/>
      <c r="EM11" s="73"/>
      <c r="EN11" s="73"/>
      <c r="EO11" s="73"/>
      <c r="EP11" s="73"/>
      <c r="EQ11" s="73"/>
      <c r="ER11" s="73"/>
      <c r="ES11" s="73" t="s">
        <v>53</v>
      </c>
      <c r="ET11" s="73"/>
      <c r="EU11" s="73"/>
      <c r="EV11" s="73"/>
      <c r="EW11" s="73"/>
      <c r="EX11" s="73"/>
      <c r="EY11" s="73"/>
      <c r="EZ11" s="73"/>
      <c r="FA11" s="73"/>
      <c r="FB11" s="73"/>
      <c r="FC11" s="73"/>
      <c r="FD11" s="73"/>
      <c r="FE11" s="73"/>
      <c r="FF11" s="73"/>
      <c r="FG11" s="73"/>
      <c r="FH11" s="73"/>
      <c r="FI11" s="73"/>
      <c r="FJ11" s="107">
        <f t="shared" si="5"/>
        <v>1</v>
      </c>
      <c r="FK11" s="73"/>
      <c r="FL11" s="73"/>
      <c r="FM11" s="73"/>
      <c r="FN11" s="73"/>
      <c r="FO11" s="73"/>
      <c r="FP11" s="73"/>
      <c r="FQ11" s="73"/>
      <c r="FR11" s="73"/>
      <c r="FS11" s="73"/>
      <c r="FT11" s="73"/>
      <c r="FU11" s="73"/>
      <c r="FV11" s="73"/>
      <c r="FW11" s="73"/>
      <c r="FX11" s="73"/>
      <c r="FY11" s="73"/>
      <c r="FZ11" s="73"/>
      <c r="GA11" s="73"/>
      <c r="GB11" s="73"/>
      <c r="GC11" s="73">
        <v>8</v>
      </c>
      <c r="GD11" s="73"/>
      <c r="GE11" s="73"/>
      <c r="GF11" s="73"/>
      <c r="GG11" s="73" t="s">
        <v>53</v>
      </c>
      <c r="GH11" s="73"/>
      <c r="GI11" s="73"/>
      <c r="GJ11" s="73"/>
      <c r="GK11" s="73">
        <v>1</v>
      </c>
      <c r="GL11" s="73"/>
      <c r="GM11" s="73"/>
      <c r="GN11" s="73"/>
      <c r="GO11" s="73"/>
      <c r="GP11" s="107">
        <f t="shared" si="6"/>
        <v>1</v>
      </c>
      <c r="GQ11" s="73"/>
      <c r="GR11" s="73"/>
      <c r="GS11" s="73"/>
      <c r="GT11" s="73"/>
      <c r="GU11" s="73"/>
      <c r="GV11" s="73"/>
      <c r="GW11" s="73"/>
      <c r="GX11" s="73"/>
      <c r="GY11" s="73"/>
      <c r="GZ11" s="73"/>
      <c r="HA11" s="73"/>
      <c r="HB11" s="73"/>
      <c r="HC11" s="73"/>
      <c r="HD11" s="73"/>
      <c r="HE11" s="73"/>
      <c r="HF11" s="73"/>
      <c r="HG11" s="73"/>
      <c r="HH11" s="73"/>
      <c r="HI11" s="73"/>
      <c r="HJ11" s="73"/>
      <c r="HK11" s="73"/>
      <c r="HL11" s="73"/>
      <c r="HM11" s="73"/>
      <c r="HN11" s="73"/>
      <c r="HO11" s="73"/>
      <c r="HP11" s="73"/>
      <c r="HQ11" s="73"/>
      <c r="HR11" s="73"/>
      <c r="HS11" s="73"/>
      <c r="HT11" s="73"/>
      <c r="HU11" s="73"/>
      <c r="HV11" s="107">
        <f t="shared" si="7"/>
        <v>0</v>
      </c>
      <c r="HW11" s="73"/>
      <c r="HX11" s="73"/>
      <c r="HY11" s="73"/>
      <c r="HZ11" s="73"/>
      <c r="IA11" s="73"/>
      <c r="IB11" s="73"/>
      <c r="IC11" s="73"/>
      <c r="ID11" s="73"/>
      <c r="IE11" s="73"/>
      <c r="IF11" s="73"/>
      <c r="IG11" s="73"/>
      <c r="IH11" s="73"/>
      <c r="II11" s="73"/>
      <c r="IJ11" s="73"/>
      <c r="IK11" s="73"/>
      <c r="IL11" s="73"/>
      <c r="IM11" s="73"/>
      <c r="IN11" s="73"/>
      <c r="IO11" s="73"/>
      <c r="IP11" s="73"/>
      <c r="IQ11" s="73"/>
      <c r="IR11" s="73"/>
      <c r="IS11" s="73"/>
      <c r="IT11" s="73"/>
      <c r="IU11" s="73"/>
      <c r="IV11" s="73"/>
      <c r="IW11" s="73"/>
      <c r="IX11" s="73"/>
      <c r="IY11" s="73"/>
      <c r="IZ11" s="73"/>
      <c r="JA11" s="107">
        <f t="shared" si="8"/>
        <v>0</v>
      </c>
      <c r="JB11" s="73"/>
      <c r="JC11" s="73"/>
      <c r="JD11" s="73"/>
      <c r="JE11" s="73"/>
      <c r="JF11" s="73"/>
      <c r="JG11" s="73"/>
      <c r="JH11" s="73"/>
      <c r="JI11" s="73"/>
      <c r="JJ11" s="73"/>
      <c r="JK11" s="73"/>
      <c r="JL11" s="73"/>
      <c r="JM11" s="73"/>
      <c r="JN11" s="73"/>
      <c r="JO11" s="73"/>
      <c r="JP11" s="73"/>
      <c r="JQ11" s="73"/>
      <c r="JR11" s="73"/>
      <c r="JS11" s="73"/>
      <c r="JT11" s="73"/>
      <c r="JU11" s="73"/>
      <c r="JV11" s="73"/>
      <c r="JW11" s="73"/>
      <c r="JX11" s="73"/>
      <c r="JY11" s="73"/>
      <c r="JZ11" s="73"/>
      <c r="KA11" s="73"/>
      <c r="KB11" s="73"/>
      <c r="KC11" s="73"/>
      <c r="KD11" s="73"/>
      <c r="KE11" s="73"/>
      <c r="KF11" s="73"/>
      <c r="KG11" s="107">
        <f t="shared" si="9"/>
        <v>0</v>
      </c>
    </row>
    <row r="12" spans="1:295" s="49" customFormat="1" x14ac:dyDescent="0.35">
      <c r="A12" s="73">
        <f t="shared" si="10"/>
        <v>9</v>
      </c>
      <c r="B12" s="49" t="s">
        <v>614</v>
      </c>
      <c r="C12" s="73"/>
      <c r="D12" s="73"/>
      <c r="E12" s="73"/>
      <c r="F12" s="179">
        <f t="shared" si="2"/>
        <v>0</v>
      </c>
      <c r="G12" s="73"/>
      <c r="H12" s="73"/>
      <c r="J12" s="73"/>
      <c r="K12" s="175"/>
      <c r="L12" s="73"/>
      <c r="M12" s="73"/>
      <c r="N12" s="73"/>
      <c r="Q12" s="73"/>
      <c r="R12" s="73"/>
      <c r="U12" s="73"/>
      <c r="AA12" s="73"/>
      <c r="AB12" s="73"/>
      <c r="AF12" s="73"/>
      <c r="AG12" s="73"/>
      <c r="AL12" s="107"/>
      <c r="AM12" s="73"/>
      <c r="AN12" s="73"/>
      <c r="AP12" s="73"/>
      <c r="AQ12" s="73"/>
      <c r="AR12" s="73"/>
      <c r="AS12" s="73"/>
      <c r="AU12" s="73"/>
      <c r="AW12" s="73"/>
      <c r="AX12" s="73"/>
      <c r="AY12" s="73"/>
      <c r="BA12" s="73"/>
      <c r="BD12" s="73"/>
      <c r="BE12" s="73"/>
      <c r="BF12" s="73"/>
      <c r="BG12" s="73"/>
      <c r="BH12" s="73"/>
      <c r="BK12" s="73"/>
      <c r="BL12" s="73"/>
      <c r="BM12" s="73"/>
      <c r="BR12" s="107"/>
      <c r="BS12" s="73"/>
      <c r="BT12" s="73"/>
      <c r="BU12" s="73"/>
      <c r="BV12" s="73"/>
      <c r="BW12" s="73"/>
      <c r="BX12" s="73"/>
      <c r="BY12" s="73"/>
      <c r="BZ12" s="73"/>
      <c r="CA12" s="73"/>
      <c r="CB12" s="73"/>
      <c r="CC12" s="73"/>
      <c r="CD12" s="73"/>
      <c r="CE12" s="73"/>
      <c r="CF12" s="73"/>
      <c r="CG12" s="73"/>
      <c r="CH12" s="73"/>
      <c r="CI12" s="73"/>
      <c r="CJ12" s="73"/>
      <c r="CK12" s="73"/>
      <c r="CL12" s="73"/>
      <c r="CM12" s="73"/>
      <c r="CN12" s="73"/>
      <c r="CO12" s="73"/>
      <c r="CP12" s="73"/>
      <c r="CQ12" s="73"/>
      <c r="CR12" s="73"/>
      <c r="CS12" s="73"/>
      <c r="CT12" s="73"/>
      <c r="CU12" s="73"/>
      <c r="CV12" s="73"/>
      <c r="CW12" s="73"/>
      <c r="CX12" s="107"/>
      <c r="CY12" s="73"/>
      <c r="CZ12" s="73"/>
      <c r="DA12" s="73"/>
      <c r="DB12" s="73"/>
      <c r="DC12" s="73"/>
      <c r="DD12" s="73"/>
      <c r="DE12" s="73"/>
      <c r="DF12" s="73"/>
      <c r="DG12" s="73"/>
      <c r="DH12" s="73"/>
      <c r="DI12" s="73"/>
      <c r="DJ12" s="73"/>
      <c r="DK12" s="73"/>
      <c r="DL12" s="73"/>
      <c r="DM12" s="73"/>
      <c r="DN12" s="73"/>
      <c r="DO12" s="73"/>
      <c r="DP12" s="73"/>
      <c r="DQ12" s="73"/>
      <c r="DR12" s="73"/>
      <c r="DS12" s="73"/>
      <c r="DT12" s="73"/>
      <c r="DU12" s="73"/>
      <c r="DV12" s="73"/>
      <c r="DW12" s="73"/>
      <c r="DX12" s="73"/>
      <c r="DY12" s="73"/>
      <c r="DZ12" s="73"/>
      <c r="EA12" s="73"/>
      <c r="EB12" s="73"/>
      <c r="EC12" s="73"/>
      <c r="ED12" s="107"/>
      <c r="EE12" s="73"/>
      <c r="EF12" s="73"/>
      <c r="EG12" s="73"/>
      <c r="EH12" s="73"/>
      <c r="EI12" s="73"/>
      <c r="EJ12" s="73"/>
      <c r="EK12" s="73"/>
      <c r="EL12" s="73"/>
      <c r="EM12" s="73"/>
      <c r="EN12" s="73"/>
      <c r="EO12" s="73"/>
      <c r="EP12" s="73"/>
      <c r="EQ12" s="73"/>
      <c r="ER12" s="73"/>
      <c r="ES12" s="73"/>
      <c r="ET12" s="73"/>
      <c r="EU12" s="73"/>
      <c r="EV12" s="73"/>
      <c r="EW12" s="73"/>
      <c r="EX12" s="73"/>
      <c r="EY12" s="73"/>
      <c r="EZ12" s="73"/>
      <c r="FA12" s="73"/>
      <c r="FB12" s="73"/>
      <c r="FC12" s="73"/>
      <c r="FD12" s="73"/>
      <c r="FE12" s="73"/>
      <c r="FF12" s="73"/>
      <c r="FG12" s="73"/>
      <c r="FH12" s="73"/>
      <c r="FI12" s="73"/>
      <c r="FJ12" s="107"/>
      <c r="FK12" s="73"/>
      <c r="FL12" s="73"/>
      <c r="FM12" s="73"/>
      <c r="FN12" s="73"/>
      <c r="FO12" s="73"/>
      <c r="FP12" s="73"/>
      <c r="FQ12" s="73"/>
      <c r="FR12" s="73"/>
      <c r="FS12" s="73"/>
      <c r="FT12" s="73"/>
      <c r="FU12" s="73"/>
      <c r="FV12" s="73"/>
      <c r="FW12" s="73"/>
      <c r="FX12" s="73"/>
      <c r="FY12" s="73"/>
      <c r="FZ12" s="73"/>
      <c r="GA12" s="73"/>
      <c r="GB12" s="73"/>
      <c r="GC12" s="73"/>
      <c r="GD12" s="73"/>
      <c r="GE12" s="73"/>
      <c r="GF12" s="73"/>
      <c r="GG12" s="73"/>
      <c r="GH12" s="73"/>
      <c r="GI12" s="73"/>
      <c r="GJ12" s="73"/>
      <c r="GK12" s="73"/>
      <c r="GL12" s="73"/>
      <c r="GM12" s="73"/>
      <c r="GN12" s="73"/>
      <c r="GO12" s="73"/>
      <c r="GP12" s="107"/>
      <c r="GQ12" s="73"/>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107"/>
      <c r="HW12" s="73"/>
      <c r="HX12" s="73"/>
      <c r="HY12" s="73"/>
      <c r="HZ12" s="73"/>
      <c r="IA12" s="73"/>
      <c r="IB12" s="73"/>
      <c r="IC12" s="73"/>
      <c r="ID12" s="73"/>
      <c r="IE12" s="73"/>
      <c r="IF12" s="73"/>
      <c r="IG12" s="73"/>
      <c r="IH12" s="73"/>
      <c r="II12" s="73"/>
      <c r="IJ12" s="73"/>
      <c r="IK12" s="73"/>
      <c r="IL12" s="73"/>
      <c r="IM12" s="73"/>
      <c r="IN12" s="73"/>
      <c r="IO12" s="73"/>
      <c r="IP12" s="73"/>
      <c r="IQ12" s="73"/>
      <c r="IR12" s="73"/>
      <c r="IS12" s="73"/>
      <c r="IT12" s="73"/>
      <c r="IU12" s="73"/>
      <c r="IV12" s="73"/>
      <c r="IW12" s="73"/>
      <c r="IX12" s="73"/>
      <c r="IY12" s="73"/>
      <c r="IZ12" s="73"/>
      <c r="JA12" s="107"/>
      <c r="JB12" s="73"/>
      <c r="JC12" s="73"/>
      <c r="JD12" s="73"/>
      <c r="JE12" s="73"/>
      <c r="JF12" s="73"/>
      <c r="JG12" s="73"/>
      <c r="JH12" s="73"/>
      <c r="JI12" s="73"/>
      <c r="JJ12" s="73"/>
      <c r="JK12" s="73"/>
      <c r="JL12" s="73"/>
      <c r="JM12" s="73"/>
      <c r="JN12" s="73"/>
      <c r="JO12" s="73"/>
      <c r="JP12" s="73"/>
      <c r="JQ12" s="73"/>
      <c r="JR12" s="73"/>
      <c r="JS12" s="73"/>
      <c r="JT12" s="73"/>
      <c r="JU12" s="73"/>
      <c r="JV12" s="73"/>
      <c r="JW12" s="73"/>
      <c r="JX12" s="73"/>
      <c r="JY12" s="73"/>
      <c r="JZ12" s="73"/>
      <c r="KA12" s="73"/>
      <c r="KB12" s="73"/>
      <c r="KC12" s="73"/>
      <c r="KD12" s="73"/>
      <c r="KE12" s="73"/>
      <c r="KF12" s="73"/>
      <c r="KG12" s="107"/>
    </row>
    <row r="13" spans="1:295" s="49" customFormat="1" x14ac:dyDescent="0.35">
      <c r="A13" s="73">
        <f t="shared" si="10"/>
        <v>10</v>
      </c>
      <c r="B13" s="49" t="s">
        <v>613</v>
      </c>
      <c r="C13" s="73"/>
      <c r="D13" s="73"/>
      <c r="E13" s="73"/>
      <c r="F13" s="179">
        <f t="shared" si="2"/>
        <v>0</v>
      </c>
      <c r="G13" s="73"/>
      <c r="H13" s="73"/>
      <c r="J13" s="73"/>
      <c r="K13" s="175"/>
      <c r="L13" s="73"/>
      <c r="M13" s="73"/>
      <c r="N13" s="73"/>
      <c r="Q13" s="73"/>
      <c r="R13" s="73"/>
      <c r="U13" s="73"/>
      <c r="AA13" s="73"/>
      <c r="AB13" s="73"/>
      <c r="AF13" s="73"/>
      <c r="AG13" s="73"/>
      <c r="AL13" s="107"/>
      <c r="AM13" s="73"/>
      <c r="AN13" s="73"/>
      <c r="AP13" s="73"/>
      <c r="AQ13" s="73"/>
      <c r="AR13" s="73"/>
      <c r="AS13" s="73"/>
      <c r="AU13" s="73"/>
      <c r="AW13" s="73"/>
      <c r="AX13" s="73"/>
      <c r="AY13" s="73"/>
      <c r="BA13" s="73"/>
      <c r="BD13" s="73"/>
      <c r="BE13" s="73"/>
      <c r="BF13" s="73"/>
      <c r="BG13" s="73"/>
      <c r="BH13" s="73"/>
      <c r="BK13" s="73"/>
      <c r="BL13" s="73"/>
      <c r="BM13" s="73"/>
      <c r="BR13" s="107"/>
      <c r="BS13" s="73"/>
      <c r="BT13" s="73"/>
      <c r="BU13" s="73"/>
      <c r="BV13" s="73"/>
      <c r="BW13" s="73"/>
      <c r="BX13" s="73"/>
      <c r="BY13" s="73"/>
      <c r="BZ13" s="73"/>
      <c r="CA13" s="73"/>
      <c r="CB13" s="73"/>
      <c r="CC13" s="73"/>
      <c r="CD13" s="73"/>
      <c r="CE13" s="73"/>
      <c r="CF13" s="73"/>
      <c r="CG13" s="73"/>
      <c r="CH13" s="73"/>
      <c r="CI13" s="73"/>
      <c r="CJ13" s="73"/>
      <c r="CK13" s="73"/>
      <c r="CL13" s="73"/>
      <c r="CM13" s="73"/>
      <c r="CN13" s="73"/>
      <c r="CO13" s="73"/>
      <c r="CP13" s="73"/>
      <c r="CQ13" s="73"/>
      <c r="CR13" s="73"/>
      <c r="CS13" s="73"/>
      <c r="CT13" s="73"/>
      <c r="CU13" s="73"/>
      <c r="CV13" s="73"/>
      <c r="CW13" s="73"/>
      <c r="CX13" s="107"/>
      <c r="CY13" s="73"/>
      <c r="CZ13" s="73"/>
      <c r="DA13" s="73"/>
      <c r="DB13" s="73"/>
      <c r="DC13" s="73"/>
      <c r="DD13" s="73"/>
      <c r="DE13" s="73"/>
      <c r="DF13" s="73"/>
      <c r="DG13" s="73"/>
      <c r="DH13" s="73"/>
      <c r="DI13" s="73"/>
      <c r="DJ13" s="73"/>
      <c r="DK13" s="73"/>
      <c r="DL13" s="73"/>
      <c r="DM13" s="73"/>
      <c r="DN13" s="73"/>
      <c r="DO13" s="73"/>
      <c r="DP13" s="73"/>
      <c r="DQ13" s="73"/>
      <c r="DR13" s="73"/>
      <c r="DS13" s="73"/>
      <c r="DT13" s="73"/>
      <c r="DU13" s="73"/>
      <c r="DV13" s="73"/>
      <c r="DW13" s="73"/>
      <c r="DX13" s="73"/>
      <c r="DY13" s="73"/>
      <c r="DZ13" s="73"/>
      <c r="EA13" s="73"/>
      <c r="EB13" s="73"/>
      <c r="EC13" s="73"/>
      <c r="ED13" s="107"/>
      <c r="EE13" s="73"/>
      <c r="EF13" s="73"/>
      <c r="EG13" s="73"/>
      <c r="EH13" s="73"/>
      <c r="EI13" s="73"/>
      <c r="EJ13" s="73"/>
      <c r="EK13" s="73"/>
      <c r="EL13" s="73"/>
      <c r="EM13" s="73"/>
      <c r="EN13" s="73"/>
      <c r="EO13" s="73"/>
      <c r="EP13" s="73"/>
      <c r="EQ13" s="73"/>
      <c r="ER13" s="73"/>
      <c r="ES13" s="73"/>
      <c r="ET13" s="73"/>
      <c r="EU13" s="73"/>
      <c r="EV13" s="73"/>
      <c r="EW13" s="73"/>
      <c r="EX13" s="73"/>
      <c r="EY13" s="73"/>
      <c r="EZ13" s="73"/>
      <c r="FA13" s="73"/>
      <c r="FB13" s="73"/>
      <c r="FC13" s="73"/>
      <c r="FD13" s="73"/>
      <c r="FE13" s="73"/>
      <c r="FF13" s="73"/>
      <c r="FG13" s="73"/>
      <c r="FH13" s="73"/>
      <c r="FI13" s="73"/>
      <c r="FJ13" s="107"/>
      <c r="FK13" s="73"/>
      <c r="FL13" s="73"/>
      <c r="FM13" s="73"/>
      <c r="FN13" s="73"/>
      <c r="FO13" s="73"/>
      <c r="FP13" s="73"/>
      <c r="FQ13" s="73"/>
      <c r="FR13" s="73"/>
      <c r="FS13" s="73"/>
      <c r="FT13" s="73"/>
      <c r="FU13" s="73"/>
      <c r="FV13" s="73"/>
      <c r="FW13" s="73"/>
      <c r="FX13" s="73"/>
      <c r="FY13" s="73"/>
      <c r="FZ13" s="73"/>
      <c r="GA13" s="73"/>
      <c r="GB13" s="73"/>
      <c r="GC13" s="73"/>
      <c r="GD13" s="73"/>
      <c r="GE13" s="73"/>
      <c r="GF13" s="73"/>
      <c r="GG13" s="73"/>
      <c r="GH13" s="73"/>
      <c r="GI13" s="73"/>
      <c r="GJ13" s="73"/>
      <c r="GK13" s="73"/>
      <c r="GL13" s="73"/>
      <c r="GM13" s="73"/>
      <c r="GN13" s="73"/>
      <c r="GO13" s="73"/>
      <c r="GP13" s="107"/>
      <c r="GQ13" s="73"/>
      <c r="GR13" s="73"/>
      <c r="GS13" s="73"/>
      <c r="GT13" s="73"/>
      <c r="GU13" s="73"/>
      <c r="GV13" s="73"/>
      <c r="GW13" s="73"/>
      <c r="GX13" s="73"/>
      <c r="GY13" s="73"/>
      <c r="GZ13" s="73"/>
      <c r="HA13" s="73"/>
      <c r="HB13" s="73"/>
      <c r="HC13" s="73"/>
      <c r="HD13" s="73"/>
      <c r="HE13" s="73"/>
      <c r="HF13" s="73"/>
      <c r="HG13" s="73"/>
      <c r="HH13" s="73"/>
      <c r="HI13" s="73"/>
      <c r="HJ13" s="73"/>
      <c r="HK13" s="73"/>
      <c r="HL13" s="73"/>
      <c r="HM13" s="73"/>
      <c r="HN13" s="73"/>
      <c r="HO13" s="73"/>
      <c r="HP13" s="73"/>
      <c r="HQ13" s="73"/>
      <c r="HR13" s="73"/>
      <c r="HS13" s="73"/>
      <c r="HT13" s="73"/>
      <c r="HU13" s="73"/>
      <c r="HV13" s="107"/>
      <c r="HW13" s="73"/>
      <c r="HX13" s="73"/>
      <c r="HY13" s="73"/>
      <c r="HZ13" s="73"/>
      <c r="IA13" s="73"/>
      <c r="IB13" s="73"/>
      <c r="IC13" s="73"/>
      <c r="ID13" s="73"/>
      <c r="IE13" s="73"/>
      <c r="IF13" s="73"/>
      <c r="IG13" s="73"/>
      <c r="IH13" s="73"/>
      <c r="II13" s="73"/>
      <c r="IJ13" s="73"/>
      <c r="IK13" s="73"/>
      <c r="IL13" s="73"/>
      <c r="IM13" s="73"/>
      <c r="IN13" s="73"/>
      <c r="IO13" s="73"/>
      <c r="IP13" s="73"/>
      <c r="IQ13" s="73"/>
      <c r="IR13" s="73"/>
      <c r="IS13" s="73"/>
      <c r="IT13" s="73"/>
      <c r="IU13" s="73"/>
      <c r="IV13" s="73"/>
      <c r="IW13" s="73"/>
      <c r="IX13" s="73"/>
      <c r="IY13" s="73"/>
      <c r="IZ13" s="73"/>
      <c r="JA13" s="107"/>
      <c r="JB13" s="73"/>
      <c r="JC13" s="73"/>
      <c r="JD13" s="73"/>
      <c r="JE13" s="73"/>
      <c r="JF13" s="73"/>
      <c r="JG13" s="73"/>
      <c r="JH13" s="73"/>
      <c r="JI13" s="73"/>
      <c r="JJ13" s="73"/>
      <c r="JK13" s="73"/>
      <c r="JL13" s="73"/>
      <c r="JM13" s="73"/>
      <c r="JN13" s="73"/>
      <c r="JO13" s="73"/>
      <c r="JP13" s="73"/>
      <c r="JQ13" s="73"/>
      <c r="JR13" s="73"/>
      <c r="JS13" s="73"/>
      <c r="JT13" s="73"/>
      <c r="JU13" s="73"/>
      <c r="JV13" s="73"/>
      <c r="JW13" s="73"/>
      <c r="JX13" s="73"/>
      <c r="JY13" s="73"/>
      <c r="JZ13" s="73"/>
      <c r="KA13" s="73"/>
      <c r="KB13" s="73"/>
      <c r="KC13" s="73"/>
      <c r="KD13" s="73"/>
      <c r="KE13" s="73"/>
      <c r="KF13" s="73"/>
      <c r="KG13" s="107"/>
    </row>
    <row r="14" spans="1:295" s="49" customFormat="1" x14ac:dyDescent="0.35">
      <c r="A14" s="73">
        <f t="shared" si="10"/>
        <v>11</v>
      </c>
      <c r="B14" s="49" t="s">
        <v>599</v>
      </c>
      <c r="C14" s="73"/>
      <c r="D14" s="73"/>
      <c r="E14" s="73"/>
      <c r="F14" s="179">
        <f t="shared" si="2"/>
        <v>0</v>
      </c>
      <c r="G14" s="73"/>
      <c r="H14" s="73"/>
      <c r="J14" s="73"/>
      <c r="K14" s="175"/>
      <c r="L14" s="73"/>
      <c r="M14" s="73"/>
      <c r="N14" s="73"/>
      <c r="Q14" s="73"/>
      <c r="R14" s="73"/>
      <c r="U14" s="73"/>
      <c r="AA14" s="73"/>
      <c r="AB14" s="73"/>
      <c r="AF14" s="73"/>
      <c r="AG14" s="73"/>
      <c r="AL14" s="107">
        <f t="shared" si="3"/>
        <v>0</v>
      </c>
      <c r="AM14" s="73"/>
      <c r="AN14" s="73" t="s">
        <v>9</v>
      </c>
      <c r="AP14" s="73"/>
      <c r="AQ14" s="73" t="s">
        <v>57</v>
      </c>
      <c r="AR14" s="73" t="s">
        <v>57</v>
      </c>
      <c r="AS14" s="73"/>
      <c r="AU14" s="73"/>
      <c r="AW14" s="73"/>
      <c r="AX14" s="73"/>
      <c r="AY14" s="73"/>
      <c r="BA14" s="73"/>
      <c r="BB14" s="49" t="s">
        <v>53</v>
      </c>
      <c r="BC14" s="49" t="s">
        <v>53</v>
      </c>
      <c r="BD14" s="73" t="s">
        <v>53</v>
      </c>
      <c r="BE14" s="73" t="s">
        <v>53</v>
      </c>
      <c r="BF14" s="73"/>
      <c r="BG14" s="73"/>
      <c r="BH14" s="73"/>
      <c r="BK14" s="73"/>
      <c r="BL14" s="73"/>
      <c r="BM14" s="73"/>
      <c r="BR14" s="107">
        <f t="shared" si="0"/>
        <v>4</v>
      </c>
      <c r="BS14" s="73" t="s">
        <v>236</v>
      </c>
      <c r="BT14" s="73" t="s">
        <v>236</v>
      </c>
      <c r="BU14" s="73" t="s">
        <v>118</v>
      </c>
      <c r="BV14" s="73"/>
      <c r="BW14" s="73"/>
      <c r="BX14" s="73"/>
      <c r="BY14" s="73"/>
      <c r="BZ14" s="73"/>
      <c r="CA14" s="73">
        <v>3</v>
      </c>
      <c r="CB14" s="73"/>
      <c r="CC14" s="73"/>
      <c r="CD14" s="73"/>
      <c r="CE14" s="73"/>
      <c r="CF14" s="73" t="s">
        <v>53</v>
      </c>
      <c r="CG14" s="73" t="s">
        <v>53</v>
      </c>
      <c r="CH14" s="73" t="s">
        <v>53</v>
      </c>
      <c r="CI14" s="73" t="s">
        <v>53</v>
      </c>
      <c r="CJ14" s="73"/>
      <c r="CK14" s="73"/>
      <c r="CL14" s="73" t="s">
        <v>53</v>
      </c>
      <c r="CM14" s="73"/>
      <c r="CN14" s="73"/>
      <c r="CO14" s="73"/>
      <c r="CP14" s="73"/>
      <c r="CQ14" s="73"/>
      <c r="CR14" s="73"/>
      <c r="CS14" s="73"/>
      <c r="CT14" s="73"/>
      <c r="CU14" s="73"/>
      <c r="CV14" s="73"/>
      <c r="CW14" s="73"/>
      <c r="CX14" s="107">
        <f t="shared" si="1"/>
        <v>5</v>
      </c>
      <c r="CY14" s="73"/>
      <c r="CZ14" s="73"/>
      <c r="DA14" s="73"/>
      <c r="DB14" s="73"/>
      <c r="DC14" s="73"/>
      <c r="DD14" s="73"/>
      <c r="DE14" s="73"/>
      <c r="DF14" s="73"/>
      <c r="DG14" s="73"/>
      <c r="DH14" s="73"/>
      <c r="DI14" s="73"/>
      <c r="DJ14" s="73"/>
      <c r="DK14" s="73"/>
      <c r="DL14" s="73"/>
      <c r="DM14" s="73"/>
      <c r="DN14" s="73"/>
      <c r="DO14" s="73"/>
      <c r="DP14" s="73"/>
      <c r="DQ14" s="73"/>
      <c r="DR14" s="73"/>
      <c r="DS14" s="73"/>
      <c r="DT14" s="73"/>
      <c r="DU14" s="73"/>
      <c r="DV14" s="73"/>
      <c r="DW14" s="73"/>
      <c r="DX14" s="73"/>
      <c r="DY14" s="73"/>
      <c r="DZ14" s="73"/>
      <c r="EA14" s="73"/>
      <c r="EB14" s="73"/>
      <c r="EC14" s="73"/>
      <c r="ED14" s="107">
        <f t="shared" si="4"/>
        <v>0</v>
      </c>
      <c r="EE14" s="73"/>
      <c r="EF14" s="73"/>
      <c r="EG14" s="73" t="s">
        <v>53</v>
      </c>
      <c r="EH14" s="73" t="s">
        <v>53</v>
      </c>
      <c r="EI14" s="73" t="s">
        <v>53</v>
      </c>
      <c r="EJ14" s="73"/>
      <c r="EK14" s="73"/>
      <c r="EL14" s="73" t="s">
        <v>53</v>
      </c>
      <c r="EM14" s="73" t="s">
        <v>53</v>
      </c>
      <c r="EN14" s="73"/>
      <c r="EO14" s="73"/>
      <c r="EP14" s="73"/>
      <c r="EQ14" s="73"/>
      <c r="ER14" s="73"/>
      <c r="ES14" s="73" t="s">
        <v>53</v>
      </c>
      <c r="ET14" s="73"/>
      <c r="EU14" s="73"/>
      <c r="EV14" s="73"/>
      <c r="EW14" s="73"/>
      <c r="EX14" s="73"/>
      <c r="EY14" s="73"/>
      <c r="EZ14" s="73"/>
      <c r="FA14" s="73"/>
      <c r="FB14" s="73"/>
      <c r="FC14" s="73"/>
      <c r="FD14" s="73"/>
      <c r="FE14" s="73"/>
      <c r="FF14" s="73"/>
      <c r="FG14" s="73"/>
      <c r="FH14" s="73"/>
      <c r="FI14" s="73" t="s">
        <v>54</v>
      </c>
      <c r="FJ14" s="107">
        <f t="shared" si="5"/>
        <v>6</v>
      </c>
      <c r="FK14" s="73"/>
      <c r="FL14" s="73"/>
      <c r="FM14" s="73"/>
      <c r="FN14" s="73"/>
      <c r="FO14" s="73"/>
      <c r="FP14" s="73"/>
      <c r="FQ14" s="73"/>
      <c r="FR14" s="73"/>
      <c r="FS14" s="73"/>
      <c r="FT14" s="73"/>
      <c r="FU14" s="73"/>
      <c r="FV14" s="73"/>
      <c r="FW14" s="73"/>
      <c r="FX14" s="73"/>
      <c r="FY14" s="73"/>
      <c r="FZ14" s="73"/>
      <c r="GA14" s="73"/>
      <c r="GB14" s="73"/>
      <c r="GC14" s="73">
        <v>7</v>
      </c>
      <c r="GD14" s="73"/>
      <c r="GE14" s="73"/>
      <c r="GF14" s="73" t="s">
        <v>53</v>
      </c>
      <c r="GG14" s="73" t="s">
        <v>53</v>
      </c>
      <c r="GH14" s="73"/>
      <c r="GI14" s="73"/>
      <c r="GJ14" s="73"/>
      <c r="GK14" s="73">
        <v>3</v>
      </c>
      <c r="GL14" s="73"/>
      <c r="GM14" s="73"/>
      <c r="GN14" s="73"/>
      <c r="GO14" s="73"/>
      <c r="GP14" s="107">
        <f t="shared" si="6"/>
        <v>2</v>
      </c>
      <c r="GQ14" s="73"/>
      <c r="GR14" s="73"/>
      <c r="GS14" s="73"/>
      <c r="GT14" s="73"/>
      <c r="GU14" s="73"/>
      <c r="GV14" s="73"/>
      <c r="GW14" s="73"/>
      <c r="GX14" s="73"/>
      <c r="GY14" s="73"/>
      <c r="GZ14" s="73"/>
      <c r="HA14" s="73"/>
      <c r="HB14" s="73"/>
      <c r="HC14" s="73"/>
      <c r="HD14" s="73"/>
      <c r="HE14" s="73"/>
      <c r="HF14" s="73"/>
      <c r="HG14" s="73"/>
      <c r="HH14" s="73"/>
      <c r="HI14" s="73"/>
      <c r="HJ14" s="73"/>
      <c r="HK14" s="73"/>
      <c r="HL14" s="73"/>
      <c r="HM14" s="73"/>
      <c r="HN14" s="73"/>
      <c r="HO14" s="73"/>
      <c r="HP14" s="73"/>
      <c r="HQ14" s="73"/>
      <c r="HR14" s="73"/>
      <c r="HS14" s="73"/>
      <c r="HT14" s="73"/>
      <c r="HU14" s="73"/>
      <c r="HV14" s="107">
        <f t="shared" si="7"/>
        <v>0</v>
      </c>
      <c r="HW14" s="73"/>
      <c r="HX14" s="73" t="s">
        <v>53</v>
      </c>
      <c r="HY14" s="73"/>
      <c r="HZ14" s="73"/>
      <c r="IA14" s="73"/>
      <c r="IB14" s="73"/>
      <c r="IC14" s="73"/>
      <c r="ID14" s="73"/>
      <c r="IE14" s="73"/>
      <c r="IF14" s="73"/>
      <c r="IG14" s="73"/>
      <c r="IH14" s="73"/>
      <c r="II14" s="73"/>
      <c r="IJ14" s="73"/>
      <c r="IK14" s="73"/>
      <c r="IL14" s="73"/>
      <c r="IM14" s="73" t="s">
        <v>53</v>
      </c>
      <c r="IN14" s="73" t="s">
        <v>53</v>
      </c>
      <c r="IO14" s="73"/>
      <c r="IP14" s="73"/>
      <c r="IQ14" s="73"/>
      <c r="IR14" s="73" t="s">
        <v>53</v>
      </c>
      <c r="IS14" s="73"/>
      <c r="IT14" s="73" t="s">
        <v>53</v>
      </c>
      <c r="IU14" s="73" t="s">
        <v>53</v>
      </c>
      <c r="IV14" s="73" t="s">
        <v>53</v>
      </c>
      <c r="IW14" s="73"/>
      <c r="IX14" s="73"/>
      <c r="IY14" s="73"/>
      <c r="IZ14" s="73"/>
      <c r="JA14" s="107">
        <f t="shared" si="8"/>
        <v>7</v>
      </c>
      <c r="JB14" s="73"/>
      <c r="JC14" s="73"/>
      <c r="JD14" s="73"/>
      <c r="JE14" s="73"/>
      <c r="JF14" s="73"/>
      <c r="JG14" s="73"/>
      <c r="JH14" s="73"/>
      <c r="JI14" s="73"/>
      <c r="JJ14" s="73"/>
      <c r="JK14" s="73"/>
      <c r="JL14" s="73"/>
      <c r="JM14" s="73"/>
      <c r="JN14" s="73"/>
      <c r="JO14" s="73"/>
      <c r="JP14" s="73"/>
      <c r="JQ14" s="73"/>
      <c r="JR14" s="73"/>
      <c r="JS14" s="73"/>
      <c r="JT14" s="73"/>
      <c r="JU14" s="73"/>
      <c r="JV14" s="73"/>
      <c r="JW14" s="73"/>
      <c r="JX14" s="73"/>
      <c r="JY14" s="73"/>
      <c r="JZ14" s="73"/>
      <c r="KA14" s="73"/>
      <c r="KB14" s="73"/>
      <c r="KC14" s="73"/>
      <c r="KD14" s="73"/>
      <c r="KE14" s="73"/>
      <c r="KF14" s="73"/>
      <c r="KG14" s="107">
        <f t="shared" si="9"/>
        <v>0</v>
      </c>
    </row>
    <row r="15" spans="1:295" s="49" customFormat="1" x14ac:dyDescent="0.35">
      <c r="A15" s="73">
        <f t="shared" si="10"/>
        <v>12</v>
      </c>
      <c r="B15" s="49" t="s">
        <v>575</v>
      </c>
      <c r="C15" s="73"/>
      <c r="D15" s="73"/>
      <c r="E15" s="73"/>
      <c r="F15" s="179">
        <f t="shared" si="2"/>
        <v>0</v>
      </c>
      <c r="G15" s="73"/>
      <c r="H15" s="73"/>
      <c r="J15" s="73"/>
      <c r="K15" s="175"/>
      <c r="L15" s="73" t="s">
        <v>53</v>
      </c>
      <c r="M15" s="73"/>
      <c r="N15" s="73"/>
      <c r="Q15" s="73"/>
      <c r="R15" s="73"/>
      <c r="U15" s="73"/>
      <c r="AA15" s="73"/>
      <c r="AB15" s="73"/>
      <c r="AF15" s="73"/>
      <c r="AG15" s="73"/>
      <c r="AL15" s="107">
        <f t="shared" si="3"/>
        <v>1</v>
      </c>
      <c r="AM15" s="73"/>
      <c r="AN15" s="73" t="s">
        <v>9</v>
      </c>
      <c r="AP15" s="73"/>
      <c r="AQ15" s="73" t="s">
        <v>57</v>
      </c>
      <c r="AR15" s="73" t="s">
        <v>57</v>
      </c>
      <c r="AS15" s="73"/>
      <c r="AU15" s="73"/>
      <c r="AW15" s="73"/>
      <c r="AX15" s="73" t="s">
        <v>53</v>
      </c>
      <c r="AY15" s="73"/>
      <c r="BA15" s="73"/>
      <c r="BD15" s="73"/>
      <c r="BE15" s="73"/>
      <c r="BF15" s="73"/>
      <c r="BG15" s="73"/>
      <c r="BH15" s="73"/>
      <c r="BK15" s="73"/>
      <c r="BL15" s="73"/>
      <c r="BM15" s="73"/>
      <c r="BR15" s="107">
        <f t="shared" si="0"/>
        <v>1</v>
      </c>
      <c r="BS15" s="73" t="s">
        <v>236</v>
      </c>
      <c r="BT15" s="73" t="s">
        <v>236</v>
      </c>
      <c r="BU15" s="73" t="s">
        <v>118</v>
      </c>
      <c r="BV15" s="73"/>
      <c r="BW15" s="73"/>
      <c r="BX15" s="73" t="s">
        <v>53</v>
      </c>
      <c r="BY15" s="73"/>
      <c r="BZ15" s="73"/>
      <c r="CA15" s="73" t="s">
        <v>53</v>
      </c>
      <c r="CB15" s="73"/>
      <c r="CC15" s="73"/>
      <c r="CD15" s="73"/>
      <c r="CE15" s="73"/>
      <c r="CF15" s="73">
        <v>4</v>
      </c>
      <c r="CG15" s="73" t="s">
        <v>53</v>
      </c>
      <c r="CH15" s="73"/>
      <c r="CI15" s="73" t="s">
        <v>53</v>
      </c>
      <c r="CJ15" s="73"/>
      <c r="CK15" s="73"/>
      <c r="CL15" s="73" t="s">
        <v>53</v>
      </c>
      <c r="CM15" s="73"/>
      <c r="CN15" s="73"/>
      <c r="CO15" s="73"/>
      <c r="CP15" s="73"/>
      <c r="CQ15" s="73"/>
      <c r="CR15" s="73"/>
      <c r="CS15" s="73"/>
      <c r="CT15" s="73"/>
      <c r="CU15" s="73" t="s">
        <v>53</v>
      </c>
      <c r="CV15" s="73"/>
      <c r="CW15" s="73"/>
      <c r="CX15" s="107">
        <f t="shared" si="1"/>
        <v>6</v>
      </c>
      <c r="CY15" s="73"/>
      <c r="CZ15" s="73"/>
      <c r="DA15" s="73"/>
      <c r="DB15" s="73"/>
      <c r="DC15" s="73" t="s">
        <v>53</v>
      </c>
      <c r="DD15" s="73"/>
      <c r="DE15" s="73"/>
      <c r="DF15" s="73"/>
      <c r="DG15" s="73"/>
      <c r="DH15" s="73"/>
      <c r="DI15" s="73" t="s">
        <v>53</v>
      </c>
      <c r="DJ15" s="73" t="s">
        <v>53</v>
      </c>
      <c r="DK15" s="73"/>
      <c r="DL15" s="73"/>
      <c r="DM15" s="73"/>
      <c r="DN15" s="73"/>
      <c r="DO15" s="73"/>
      <c r="DP15" s="73"/>
      <c r="DQ15" s="73"/>
      <c r="DR15" s="73"/>
      <c r="DS15" s="73"/>
      <c r="DT15" s="73"/>
      <c r="DU15" s="73"/>
      <c r="DV15" s="73"/>
      <c r="DW15" s="73"/>
      <c r="DX15" s="73"/>
      <c r="DY15" s="73"/>
      <c r="DZ15" s="73"/>
      <c r="EA15" s="73"/>
      <c r="EB15" s="73"/>
      <c r="EC15" s="73"/>
      <c r="ED15" s="107">
        <f t="shared" si="4"/>
        <v>3</v>
      </c>
      <c r="EE15" s="73"/>
      <c r="EF15" s="73"/>
      <c r="EG15" s="73" t="s">
        <v>53</v>
      </c>
      <c r="EH15" s="73" t="s">
        <v>53</v>
      </c>
      <c r="EI15" s="73" t="s">
        <v>53</v>
      </c>
      <c r="EJ15" s="73"/>
      <c r="EK15" s="73"/>
      <c r="EL15" s="73"/>
      <c r="EM15" s="73" t="s">
        <v>53</v>
      </c>
      <c r="EN15" s="73"/>
      <c r="EO15" s="73"/>
      <c r="EP15" s="73"/>
      <c r="EQ15" s="73"/>
      <c r="ER15" s="73"/>
      <c r="ES15" s="73" t="s">
        <v>53</v>
      </c>
      <c r="ET15" s="73"/>
      <c r="EU15" s="73"/>
      <c r="EV15" s="73"/>
      <c r="EW15" s="73"/>
      <c r="EX15" s="73"/>
      <c r="EY15" s="73"/>
      <c r="EZ15" s="73"/>
      <c r="FA15" s="73"/>
      <c r="FB15" s="73"/>
      <c r="FC15" s="73"/>
      <c r="FD15" s="73"/>
      <c r="FE15" s="73"/>
      <c r="FF15" s="73"/>
      <c r="FG15" s="73"/>
      <c r="FH15" s="73"/>
      <c r="FI15" s="73" t="s">
        <v>53</v>
      </c>
      <c r="FJ15" s="107">
        <f t="shared" si="5"/>
        <v>6</v>
      </c>
      <c r="FK15" s="73" t="s">
        <v>53</v>
      </c>
      <c r="FL15" s="73"/>
      <c r="FM15" s="73"/>
      <c r="FN15" s="73"/>
      <c r="FO15" s="73" t="s">
        <v>53</v>
      </c>
      <c r="FP15" s="73"/>
      <c r="FQ15" s="73" t="s">
        <v>53</v>
      </c>
      <c r="FR15" s="73"/>
      <c r="FS15" s="73"/>
      <c r="FT15" s="73"/>
      <c r="FU15" s="73"/>
      <c r="FV15" s="73" t="s">
        <v>53</v>
      </c>
      <c r="FW15" s="73" t="s">
        <v>53</v>
      </c>
      <c r="FX15" s="73" t="s">
        <v>53</v>
      </c>
      <c r="FY15" s="73"/>
      <c r="FZ15" s="73"/>
      <c r="GA15" s="73"/>
      <c r="GB15" s="73"/>
      <c r="GC15" s="73">
        <v>2</v>
      </c>
      <c r="GD15" s="73" t="s">
        <v>53</v>
      </c>
      <c r="GE15" s="73"/>
      <c r="GF15" s="73" t="s">
        <v>53</v>
      </c>
      <c r="GG15" s="73" t="s">
        <v>53</v>
      </c>
      <c r="GH15" s="73"/>
      <c r="GI15" s="73"/>
      <c r="GJ15" s="73"/>
      <c r="GK15" s="73" t="s">
        <v>53</v>
      </c>
      <c r="GL15" s="73"/>
      <c r="GM15" s="73" t="s">
        <v>53</v>
      </c>
      <c r="GN15" s="73"/>
      <c r="GO15" s="73"/>
      <c r="GP15" s="107">
        <f t="shared" si="6"/>
        <v>11</v>
      </c>
      <c r="GQ15" s="73"/>
      <c r="GR15" s="73"/>
      <c r="GS15" s="73"/>
      <c r="GT15" s="73"/>
      <c r="GU15" s="73" t="s">
        <v>53</v>
      </c>
      <c r="GV15" s="73"/>
      <c r="GW15" s="73"/>
      <c r="GX15" s="73" t="s">
        <v>53</v>
      </c>
      <c r="GY15" s="73"/>
      <c r="GZ15" s="73"/>
      <c r="HA15" s="73"/>
      <c r="HB15" s="73"/>
      <c r="HC15" s="73" t="s">
        <v>53</v>
      </c>
      <c r="HD15" s="73"/>
      <c r="HE15" s="73" t="s">
        <v>53</v>
      </c>
      <c r="HF15" s="73"/>
      <c r="HG15" s="73"/>
      <c r="HH15" s="73"/>
      <c r="HI15" s="73"/>
      <c r="HJ15" s="73"/>
      <c r="HK15" s="73"/>
      <c r="HL15" s="73"/>
      <c r="HM15" s="73"/>
      <c r="HN15" s="73"/>
      <c r="HO15" s="73"/>
      <c r="HP15" s="73"/>
      <c r="HQ15" s="73"/>
      <c r="HR15" s="73"/>
      <c r="HS15" s="73"/>
      <c r="HT15" s="73"/>
      <c r="HU15" s="73"/>
      <c r="HV15" s="107">
        <f t="shared" si="7"/>
        <v>4</v>
      </c>
      <c r="HW15" s="73"/>
      <c r="HX15" s="73"/>
      <c r="HY15" s="73"/>
      <c r="HZ15" s="73"/>
      <c r="IA15" s="73"/>
      <c r="IB15" s="73"/>
      <c r="IC15" s="73"/>
      <c r="ID15" s="73"/>
      <c r="IE15" s="73"/>
      <c r="IF15" s="73"/>
      <c r="IG15" s="73"/>
      <c r="IH15" s="73"/>
      <c r="II15" s="73"/>
      <c r="IJ15" s="73"/>
      <c r="IK15" s="73"/>
      <c r="IL15" s="73"/>
      <c r="IM15" s="73" t="s">
        <v>53</v>
      </c>
      <c r="IN15" s="73" t="s">
        <v>53</v>
      </c>
      <c r="IO15" s="73"/>
      <c r="IP15" s="73"/>
      <c r="IQ15" s="73"/>
      <c r="IR15" s="73" t="s">
        <v>53</v>
      </c>
      <c r="IS15" s="73"/>
      <c r="IT15" s="73"/>
      <c r="IU15" s="73" t="s">
        <v>53</v>
      </c>
      <c r="IV15" s="73"/>
      <c r="IW15" s="73"/>
      <c r="IX15" s="73"/>
      <c r="IY15" s="73"/>
      <c r="IZ15" s="73"/>
      <c r="JA15" s="107">
        <f t="shared" si="8"/>
        <v>4</v>
      </c>
      <c r="JB15" s="73"/>
      <c r="JC15" s="73"/>
      <c r="JD15" s="73"/>
      <c r="JE15" s="73"/>
      <c r="JF15" s="73"/>
      <c r="JG15" s="73"/>
      <c r="JH15" s="73"/>
      <c r="JI15" s="73"/>
      <c r="JJ15" s="73"/>
      <c r="JK15" s="73"/>
      <c r="JL15" s="73"/>
      <c r="JM15" s="73"/>
      <c r="JN15" s="73"/>
      <c r="JO15" s="73"/>
      <c r="JP15" s="73"/>
      <c r="JQ15" s="73"/>
      <c r="JR15" s="73"/>
      <c r="JS15" s="73"/>
      <c r="JT15" s="73"/>
      <c r="JU15" s="73"/>
      <c r="JV15" s="73"/>
      <c r="JW15" s="73"/>
      <c r="JX15" s="73"/>
      <c r="JY15" s="73"/>
      <c r="JZ15" s="73"/>
      <c r="KA15" s="73"/>
      <c r="KB15" s="73"/>
      <c r="KC15" s="73"/>
      <c r="KD15" s="73"/>
      <c r="KE15" s="73"/>
      <c r="KF15" s="73"/>
      <c r="KG15" s="107">
        <f t="shared" si="9"/>
        <v>0</v>
      </c>
    </row>
    <row r="16" spans="1:295" s="49" customFormat="1" x14ac:dyDescent="0.35">
      <c r="A16" s="73">
        <f t="shared" si="10"/>
        <v>13</v>
      </c>
      <c r="B16" s="49" t="s">
        <v>611</v>
      </c>
      <c r="C16" s="73"/>
      <c r="D16" s="73"/>
      <c r="E16" s="73"/>
      <c r="F16" s="179">
        <f t="shared" si="2"/>
        <v>0</v>
      </c>
      <c r="G16" s="73"/>
      <c r="H16" s="73"/>
      <c r="J16" s="73"/>
      <c r="K16" s="175"/>
      <c r="L16" s="73"/>
      <c r="M16" s="73"/>
      <c r="N16" s="73"/>
      <c r="Q16" s="73"/>
      <c r="R16" s="73"/>
      <c r="U16" s="73"/>
      <c r="AA16" s="73"/>
      <c r="AB16" s="73"/>
      <c r="AF16" s="73"/>
      <c r="AG16" s="73"/>
      <c r="AL16" s="107"/>
      <c r="AM16" s="73"/>
      <c r="AN16" s="73"/>
      <c r="AP16" s="73"/>
      <c r="AQ16" s="73"/>
      <c r="AR16" s="73"/>
      <c r="AS16" s="73"/>
      <c r="AU16" s="73"/>
      <c r="AW16" s="73"/>
      <c r="AX16" s="73"/>
      <c r="AY16" s="73"/>
      <c r="BA16" s="73"/>
      <c r="BD16" s="73"/>
      <c r="BE16" s="73"/>
      <c r="BF16" s="73"/>
      <c r="BG16" s="73"/>
      <c r="BH16" s="73"/>
      <c r="BK16" s="73"/>
      <c r="BL16" s="73"/>
      <c r="BM16" s="73"/>
      <c r="BR16" s="107"/>
      <c r="BS16" s="73"/>
      <c r="BT16" s="73"/>
      <c r="BU16" s="73"/>
      <c r="BV16" s="73"/>
      <c r="BW16" s="73"/>
      <c r="BX16" s="73"/>
      <c r="BY16" s="73"/>
      <c r="BZ16" s="73"/>
      <c r="CA16" s="73"/>
      <c r="CB16" s="73"/>
      <c r="CC16" s="73"/>
      <c r="CD16" s="73"/>
      <c r="CE16" s="73"/>
      <c r="CF16" s="73"/>
      <c r="CG16" s="73"/>
      <c r="CH16" s="73"/>
      <c r="CI16" s="73"/>
      <c r="CJ16" s="73"/>
      <c r="CK16" s="73"/>
      <c r="CL16" s="73"/>
      <c r="CM16" s="73"/>
      <c r="CN16" s="73"/>
      <c r="CO16" s="73"/>
      <c r="CP16" s="73"/>
      <c r="CQ16" s="73"/>
      <c r="CR16" s="73"/>
      <c r="CS16" s="73"/>
      <c r="CT16" s="73"/>
      <c r="CU16" s="73"/>
      <c r="CV16" s="73"/>
      <c r="CW16" s="73"/>
      <c r="CX16" s="107"/>
      <c r="CY16" s="73"/>
      <c r="CZ16" s="73"/>
      <c r="DA16" s="73"/>
      <c r="DB16" s="73"/>
      <c r="DC16" s="73"/>
      <c r="DD16" s="73"/>
      <c r="DE16" s="73"/>
      <c r="DF16" s="73"/>
      <c r="DG16" s="73"/>
      <c r="DH16" s="73"/>
      <c r="DI16" s="73"/>
      <c r="DJ16" s="73"/>
      <c r="DK16" s="73"/>
      <c r="DL16" s="73"/>
      <c r="DM16" s="73"/>
      <c r="DN16" s="73"/>
      <c r="DO16" s="73"/>
      <c r="DP16" s="73"/>
      <c r="DQ16" s="73"/>
      <c r="DR16" s="73"/>
      <c r="DS16" s="73"/>
      <c r="DT16" s="73"/>
      <c r="DU16" s="73"/>
      <c r="DV16" s="73"/>
      <c r="DW16" s="73"/>
      <c r="DX16" s="73"/>
      <c r="DY16" s="73"/>
      <c r="DZ16" s="73"/>
      <c r="EA16" s="73"/>
      <c r="EB16" s="73"/>
      <c r="EC16" s="73"/>
      <c r="ED16" s="107"/>
      <c r="EE16" s="73"/>
      <c r="EF16" s="73"/>
      <c r="EG16" s="73"/>
      <c r="EH16" s="73"/>
      <c r="EI16" s="73"/>
      <c r="EJ16" s="73"/>
      <c r="EK16" s="73"/>
      <c r="EL16" s="73"/>
      <c r="EM16" s="73"/>
      <c r="EN16" s="73"/>
      <c r="EO16" s="73"/>
      <c r="EP16" s="73"/>
      <c r="EQ16" s="73"/>
      <c r="ER16" s="73"/>
      <c r="ES16" s="73"/>
      <c r="ET16" s="73"/>
      <c r="EU16" s="73"/>
      <c r="EV16" s="73"/>
      <c r="EW16" s="73"/>
      <c r="EX16" s="73"/>
      <c r="EY16" s="73"/>
      <c r="EZ16" s="73"/>
      <c r="FA16" s="73"/>
      <c r="FB16" s="73"/>
      <c r="FC16" s="73"/>
      <c r="FD16" s="73"/>
      <c r="FE16" s="73"/>
      <c r="FF16" s="73"/>
      <c r="FG16" s="73"/>
      <c r="FH16" s="73"/>
      <c r="FI16" s="73"/>
      <c r="FJ16" s="107"/>
      <c r="FK16" s="73"/>
      <c r="FL16" s="73"/>
      <c r="FM16" s="73"/>
      <c r="FN16" s="73"/>
      <c r="FO16" s="73"/>
      <c r="FP16" s="73"/>
      <c r="FQ16" s="73"/>
      <c r="FR16" s="73"/>
      <c r="FS16" s="73"/>
      <c r="FT16" s="73"/>
      <c r="FU16" s="73"/>
      <c r="FV16" s="73"/>
      <c r="FW16" s="73"/>
      <c r="FX16" s="73"/>
      <c r="FY16" s="73"/>
      <c r="FZ16" s="73"/>
      <c r="GA16" s="73"/>
      <c r="GB16" s="73"/>
      <c r="GC16" s="73"/>
      <c r="GD16" s="73"/>
      <c r="GE16" s="73"/>
      <c r="GF16" s="73"/>
      <c r="GG16" s="73"/>
      <c r="GH16" s="73"/>
      <c r="GI16" s="73"/>
      <c r="GJ16" s="73"/>
      <c r="GK16" s="73"/>
      <c r="GL16" s="73"/>
      <c r="GM16" s="73"/>
      <c r="GN16" s="73"/>
      <c r="GO16" s="73"/>
      <c r="GP16" s="107"/>
      <c r="GQ16" s="73"/>
      <c r="GR16" s="73"/>
      <c r="GS16" s="73"/>
      <c r="GT16" s="73"/>
      <c r="GU16" s="73"/>
      <c r="GV16" s="73"/>
      <c r="GW16" s="73"/>
      <c r="GX16" s="73"/>
      <c r="GY16" s="73"/>
      <c r="GZ16" s="73"/>
      <c r="HA16" s="73"/>
      <c r="HB16" s="73"/>
      <c r="HC16" s="73"/>
      <c r="HD16" s="73"/>
      <c r="HE16" s="73"/>
      <c r="HF16" s="73"/>
      <c r="HG16" s="73"/>
      <c r="HH16" s="73"/>
      <c r="HI16" s="73"/>
      <c r="HJ16" s="73"/>
      <c r="HK16" s="73"/>
      <c r="HL16" s="73"/>
      <c r="HM16" s="73"/>
      <c r="HN16" s="73"/>
      <c r="HO16" s="73"/>
      <c r="HP16" s="73"/>
      <c r="HQ16" s="73"/>
      <c r="HR16" s="73"/>
      <c r="HS16" s="73"/>
      <c r="HT16" s="73"/>
      <c r="HU16" s="73"/>
      <c r="HV16" s="107"/>
      <c r="HW16" s="73"/>
      <c r="HX16" s="73"/>
      <c r="HY16" s="73"/>
      <c r="HZ16" s="73"/>
      <c r="IA16" s="73"/>
      <c r="IB16" s="73"/>
      <c r="IC16" s="73"/>
      <c r="ID16" s="73"/>
      <c r="IE16" s="73"/>
      <c r="IF16" s="73"/>
      <c r="IG16" s="73"/>
      <c r="IH16" s="73"/>
      <c r="II16" s="73"/>
      <c r="IJ16" s="73"/>
      <c r="IK16" s="73"/>
      <c r="IL16" s="73"/>
      <c r="IM16" s="73"/>
      <c r="IN16" s="73"/>
      <c r="IO16" s="73"/>
      <c r="IP16" s="73"/>
      <c r="IQ16" s="73"/>
      <c r="IR16" s="73"/>
      <c r="IS16" s="73"/>
      <c r="IT16" s="73"/>
      <c r="IU16" s="73"/>
      <c r="IV16" s="73"/>
      <c r="IW16" s="73"/>
      <c r="IX16" s="73"/>
      <c r="IY16" s="73"/>
      <c r="IZ16" s="73"/>
      <c r="JA16" s="107"/>
      <c r="JB16" s="73"/>
      <c r="JC16" s="73"/>
      <c r="JD16" s="73"/>
      <c r="JE16" s="73"/>
      <c r="JF16" s="73"/>
      <c r="JG16" s="73"/>
      <c r="JH16" s="73"/>
      <c r="JI16" s="73"/>
      <c r="JJ16" s="73"/>
      <c r="JK16" s="73"/>
      <c r="JL16" s="73"/>
      <c r="JM16" s="73"/>
      <c r="JN16" s="73"/>
      <c r="JO16" s="73"/>
      <c r="JP16" s="73"/>
      <c r="JQ16" s="73"/>
      <c r="JR16" s="73"/>
      <c r="JS16" s="73"/>
      <c r="JT16" s="73"/>
      <c r="JU16" s="73"/>
      <c r="JV16" s="73"/>
      <c r="JW16" s="73"/>
      <c r="JX16" s="73"/>
      <c r="JY16" s="73"/>
      <c r="JZ16" s="73"/>
      <c r="KA16" s="73"/>
      <c r="KB16" s="73"/>
      <c r="KC16" s="73"/>
      <c r="KD16" s="73"/>
      <c r="KE16" s="73"/>
      <c r="KF16" s="73"/>
      <c r="KG16" s="107"/>
    </row>
    <row r="17" spans="1:293" s="49" customFormat="1" x14ac:dyDescent="0.35">
      <c r="A17" s="73">
        <f t="shared" si="10"/>
        <v>14</v>
      </c>
      <c r="B17" s="49" t="s">
        <v>600</v>
      </c>
      <c r="C17" s="73"/>
      <c r="D17" s="73"/>
      <c r="E17" s="73"/>
      <c r="F17" s="179">
        <f t="shared" si="2"/>
        <v>0</v>
      </c>
      <c r="G17" s="73"/>
      <c r="H17" s="73"/>
      <c r="J17" s="73"/>
      <c r="K17" s="175"/>
      <c r="L17" s="73"/>
      <c r="M17" s="73"/>
      <c r="N17" s="73"/>
      <c r="Q17" s="73"/>
      <c r="R17" s="73"/>
      <c r="U17" s="73"/>
      <c r="AA17" s="73"/>
      <c r="AB17" s="73"/>
      <c r="AF17" s="73"/>
      <c r="AG17" s="73"/>
      <c r="AL17" s="107">
        <f t="shared" si="3"/>
        <v>0</v>
      </c>
      <c r="AM17" s="73"/>
      <c r="AN17" s="73" t="s">
        <v>9</v>
      </c>
      <c r="AP17" s="73"/>
      <c r="AQ17" s="73" t="s">
        <v>57</v>
      </c>
      <c r="AR17" s="73" t="s">
        <v>57</v>
      </c>
      <c r="AS17" s="73"/>
      <c r="AU17" s="73"/>
      <c r="AW17" s="73"/>
      <c r="AX17" s="73"/>
      <c r="AY17" s="73"/>
      <c r="BA17" s="73"/>
      <c r="BC17" s="49" t="s">
        <v>53</v>
      </c>
      <c r="BD17" s="73" t="s">
        <v>54</v>
      </c>
      <c r="BE17" s="73" t="s">
        <v>53</v>
      </c>
      <c r="BF17" s="73"/>
      <c r="BG17" s="73"/>
      <c r="BH17" s="73"/>
      <c r="BK17" s="73"/>
      <c r="BL17" s="73"/>
      <c r="BM17" s="73"/>
      <c r="BR17" s="107">
        <f t="shared" si="0"/>
        <v>2</v>
      </c>
      <c r="BS17" s="73" t="s">
        <v>236</v>
      </c>
      <c r="BT17" s="73" t="s">
        <v>236</v>
      </c>
      <c r="BU17" s="73" t="s">
        <v>118</v>
      </c>
      <c r="BV17" s="73"/>
      <c r="BW17" s="73"/>
      <c r="BX17" s="73" t="s">
        <v>53</v>
      </c>
      <c r="BY17" s="73"/>
      <c r="BZ17" s="73"/>
      <c r="CA17" s="73">
        <v>6</v>
      </c>
      <c r="CB17" s="73"/>
      <c r="CC17" s="73"/>
      <c r="CD17" s="73"/>
      <c r="CE17" s="73" t="s">
        <v>54</v>
      </c>
      <c r="CF17" s="73" t="s">
        <v>54</v>
      </c>
      <c r="CG17" s="73" t="s">
        <v>53</v>
      </c>
      <c r="CH17" s="73" t="s">
        <v>53</v>
      </c>
      <c r="CI17" s="73" t="s">
        <v>53</v>
      </c>
      <c r="CJ17" s="73"/>
      <c r="CK17" s="73"/>
      <c r="CL17" s="73">
        <v>10</v>
      </c>
      <c r="CM17" s="73"/>
      <c r="CN17" s="73"/>
      <c r="CO17" s="73"/>
      <c r="CP17" s="73"/>
      <c r="CQ17" s="73"/>
      <c r="CR17" s="73"/>
      <c r="CS17" s="73"/>
      <c r="CT17" s="73" t="s">
        <v>53</v>
      </c>
      <c r="CU17" s="73"/>
      <c r="CV17" s="73"/>
      <c r="CW17" s="73"/>
      <c r="CX17" s="107">
        <f t="shared" si="1"/>
        <v>5</v>
      </c>
      <c r="CY17" s="73"/>
      <c r="CZ17" s="73"/>
      <c r="DA17" s="73"/>
      <c r="DB17" s="73"/>
      <c r="DC17" s="73"/>
      <c r="DD17" s="73"/>
      <c r="DE17" s="73"/>
      <c r="DF17" s="73"/>
      <c r="DG17" s="73"/>
      <c r="DH17" s="73"/>
      <c r="DI17" s="73"/>
      <c r="DJ17" s="73" t="s">
        <v>53</v>
      </c>
      <c r="DK17" s="73"/>
      <c r="DL17" s="73"/>
      <c r="DM17" s="73"/>
      <c r="DN17" s="73"/>
      <c r="DO17" s="73"/>
      <c r="DP17" s="73"/>
      <c r="DQ17" s="73"/>
      <c r="DR17" s="73"/>
      <c r="DS17" s="73"/>
      <c r="DT17" s="73"/>
      <c r="DU17" s="73"/>
      <c r="DV17" s="73"/>
      <c r="DW17" s="73"/>
      <c r="DX17" s="73"/>
      <c r="DY17" s="73"/>
      <c r="DZ17" s="73"/>
      <c r="EA17" s="73"/>
      <c r="EB17" s="73"/>
      <c r="EC17" s="73"/>
      <c r="ED17" s="107">
        <f t="shared" si="4"/>
        <v>1</v>
      </c>
      <c r="EE17" s="73"/>
      <c r="EF17" s="73"/>
      <c r="EG17" s="73"/>
      <c r="EH17" s="73"/>
      <c r="EI17" s="73"/>
      <c r="EJ17" s="73"/>
      <c r="EK17" s="73"/>
      <c r="EL17" s="73"/>
      <c r="EM17" s="73"/>
      <c r="EN17" s="73"/>
      <c r="EO17" s="73"/>
      <c r="EP17" s="73"/>
      <c r="EQ17" s="73"/>
      <c r="ER17" s="73"/>
      <c r="ES17" s="73"/>
      <c r="ET17" s="73"/>
      <c r="EU17" s="73"/>
      <c r="EV17" s="73"/>
      <c r="EW17" s="73"/>
      <c r="EX17" s="73"/>
      <c r="EY17" s="73"/>
      <c r="EZ17" s="73"/>
      <c r="FA17" s="73"/>
      <c r="FB17" s="73"/>
      <c r="FC17" s="73"/>
      <c r="FD17" s="73"/>
      <c r="FE17" s="73"/>
      <c r="FF17" s="73"/>
      <c r="FG17" s="73"/>
      <c r="FH17" s="73"/>
      <c r="FI17" s="73"/>
      <c r="FJ17" s="107">
        <f t="shared" si="5"/>
        <v>0</v>
      </c>
      <c r="FK17" s="73"/>
      <c r="FL17" s="73"/>
      <c r="FM17" s="73"/>
      <c r="FN17" s="73"/>
      <c r="FO17" s="73"/>
      <c r="FP17" s="73"/>
      <c r="FQ17" s="73"/>
      <c r="FR17" s="73"/>
      <c r="FS17" s="73"/>
      <c r="FT17" s="73"/>
      <c r="FU17" s="73"/>
      <c r="FV17" s="73"/>
      <c r="FW17" s="73"/>
      <c r="FX17" s="73"/>
      <c r="FY17" s="73"/>
      <c r="FZ17" s="73"/>
      <c r="GA17" s="73"/>
      <c r="GB17" s="73"/>
      <c r="GC17" s="73">
        <v>10</v>
      </c>
      <c r="GD17" s="73"/>
      <c r="GE17" s="73" t="s">
        <v>54</v>
      </c>
      <c r="GF17" s="73"/>
      <c r="GG17" s="73" t="s">
        <v>53</v>
      </c>
      <c r="GH17" s="73"/>
      <c r="GI17" s="73"/>
      <c r="GJ17" s="73"/>
      <c r="GK17" s="73">
        <v>3</v>
      </c>
      <c r="GL17" s="73"/>
      <c r="GM17" s="73"/>
      <c r="GN17" s="73"/>
      <c r="GO17" s="73"/>
      <c r="GP17" s="107">
        <f t="shared" si="6"/>
        <v>1</v>
      </c>
      <c r="GQ17" s="73"/>
      <c r="GR17" s="73"/>
      <c r="GS17" s="73"/>
      <c r="GT17" s="73"/>
      <c r="GU17" s="73"/>
      <c r="GV17" s="73"/>
      <c r="GW17" s="73"/>
      <c r="GX17" s="73" t="s">
        <v>53</v>
      </c>
      <c r="GY17" s="73"/>
      <c r="GZ17" s="73"/>
      <c r="HA17" s="73"/>
      <c r="HB17" s="73" t="s">
        <v>53</v>
      </c>
      <c r="HC17" s="73"/>
      <c r="HD17" s="73"/>
      <c r="HE17" s="73" t="s">
        <v>53</v>
      </c>
      <c r="HF17" s="73"/>
      <c r="HG17" s="73"/>
      <c r="HH17" s="73"/>
      <c r="HI17" s="73"/>
      <c r="HJ17" s="73"/>
      <c r="HK17" s="73"/>
      <c r="HL17" s="73"/>
      <c r="HM17" s="73"/>
      <c r="HN17" s="73"/>
      <c r="HO17" s="73"/>
      <c r="HP17" s="73"/>
      <c r="HQ17" s="73"/>
      <c r="HR17" s="73"/>
      <c r="HS17" s="73"/>
      <c r="HT17" s="73"/>
      <c r="HU17" s="73"/>
      <c r="HV17" s="107">
        <f t="shared" si="7"/>
        <v>3</v>
      </c>
      <c r="HW17" s="73"/>
      <c r="HX17" s="73"/>
      <c r="HY17" s="73" t="s">
        <v>53</v>
      </c>
      <c r="HZ17" s="73"/>
      <c r="IA17" s="73"/>
      <c r="IB17" s="73"/>
      <c r="IC17" s="73"/>
      <c r="ID17" s="73"/>
      <c r="IE17" s="73"/>
      <c r="IF17" s="73"/>
      <c r="IG17" s="73"/>
      <c r="IH17" s="73"/>
      <c r="II17" s="73"/>
      <c r="IJ17" s="73"/>
      <c r="IK17" s="73"/>
      <c r="IL17" s="73"/>
      <c r="IM17" s="73" t="s">
        <v>53</v>
      </c>
      <c r="IN17" s="73"/>
      <c r="IO17" s="73"/>
      <c r="IP17" s="73"/>
      <c r="IQ17" s="73"/>
      <c r="IR17" s="73" t="s">
        <v>54</v>
      </c>
      <c r="IS17" s="73"/>
      <c r="IT17" s="73"/>
      <c r="IU17" s="73"/>
      <c r="IV17" s="73" t="s">
        <v>53</v>
      </c>
      <c r="IW17" s="73"/>
      <c r="IX17" s="73"/>
      <c r="IY17" s="73"/>
      <c r="IZ17" s="73"/>
      <c r="JA17" s="107">
        <f t="shared" si="8"/>
        <v>3</v>
      </c>
      <c r="JB17" s="73"/>
      <c r="JC17" s="73"/>
      <c r="JD17" s="73"/>
      <c r="JE17" s="73"/>
      <c r="JF17" s="73"/>
      <c r="JG17" s="73"/>
      <c r="JH17" s="73"/>
      <c r="JI17" s="73"/>
      <c r="JJ17" s="73"/>
      <c r="JK17" s="73"/>
      <c r="JL17" s="73"/>
      <c r="JM17" s="73"/>
      <c r="JN17" s="73"/>
      <c r="JO17" s="73"/>
      <c r="JP17" s="73"/>
      <c r="JQ17" s="73"/>
      <c r="JR17" s="73"/>
      <c r="JS17" s="73"/>
      <c r="JT17" s="73"/>
      <c r="JU17" s="73"/>
      <c r="JV17" s="73"/>
      <c r="JW17" s="73"/>
      <c r="JX17" s="73"/>
      <c r="JY17" s="73"/>
      <c r="JZ17" s="73"/>
      <c r="KA17" s="73"/>
      <c r="KB17" s="73"/>
      <c r="KC17" s="73"/>
      <c r="KD17" s="73"/>
      <c r="KE17" s="73"/>
      <c r="KF17" s="73"/>
      <c r="KG17" s="107">
        <f t="shared" si="9"/>
        <v>0</v>
      </c>
    </row>
    <row r="18" spans="1:293" s="49" customFormat="1" x14ac:dyDescent="0.35">
      <c r="A18" s="73">
        <f t="shared" si="10"/>
        <v>15</v>
      </c>
      <c r="B18" s="49" t="s">
        <v>606</v>
      </c>
      <c r="C18" s="73"/>
      <c r="D18" s="73"/>
      <c r="E18" s="73"/>
      <c r="F18" s="179">
        <f t="shared" si="2"/>
        <v>0</v>
      </c>
      <c r="G18" s="73"/>
      <c r="H18" s="73"/>
      <c r="J18" s="73"/>
      <c r="K18" s="175"/>
      <c r="L18" s="73"/>
      <c r="M18" s="73"/>
      <c r="N18" s="73"/>
      <c r="Q18" s="73"/>
      <c r="R18" s="73"/>
      <c r="U18" s="73"/>
      <c r="AA18" s="73"/>
      <c r="AB18" s="73"/>
      <c r="AF18" s="73"/>
      <c r="AG18" s="73"/>
      <c r="AL18" s="107">
        <f t="shared" si="3"/>
        <v>0</v>
      </c>
      <c r="AM18" s="73"/>
      <c r="AN18" s="73" t="s">
        <v>9</v>
      </c>
      <c r="AP18" s="73"/>
      <c r="AQ18" s="73" t="s">
        <v>57</v>
      </c>
      <c r="AR18" s="73" t="s">
        <v>57</v>
      </c>
      <c r="AS18" s="73"/>
      <c r="AU18" s="73"/>
      <c r="AW18" s="73"/>
      <c r="AX18" s="73"/>
      <c r="AY18" s="73"/>
      <c r="BA18" s="73"/>
      <c r="BD18" s="73"/>
      <c r="BE18" s="73" t="s">
        <v>53</v>
      </c>
      <c r="BF18" s="73"/>
      <c r="BG18" s="73"/>
      <c r="BH18" s="73"/>
      <c r="BK18" s="73"/>
      <c r="BL18" s="73"/>
      <c r="BM18" s="73"/>
      <c r="BR18" s="107">
        <f t="shared" si="0"/>
        <v>1</v>
      </c>
      <c r="BS18" s="73" t="s">
        <v>236</v>
      </c>
      <c r="BT18" s="73" t="s">
        <v>236</v>
      </c>
      <c r="BU18" s="73" t="s">
        <v>118</v>
      </c>
      <c r="BV18" s="73"/>
      <c r="BW18" s="73"/>
      <c r="BX18" s="73"/>
      <c r="BY18" s="73"/>
      <c r="BZ18" s="73"/>
      <c r="CA18" s="73">
        <v>2</v>
      </c>
      <c r="CB18" s="73"/>
      <c r="CC18" s="73"/>
      <c r="CD18" s="73"/>
      <c r="CE18" s="73"/>
      <c r="CF18" s="73">
        <v>5</v>
      </c>
      <c r="CG18" s="73"/>
      <c r="CH18" s="73"/>
      <c r="CI18" s="73">
        <v>30</v>
      </c>
      <c r="CJ18" s="73"/>
      <c r="CK18" s="73"/>
      <c r="CL18" s="73">
        <v>6</v>
      </c>
      <c r="CM18" s="73"/>
      <c r="CN18" s="73"/>
      <c r="CO18" s="73"/>
      <c r="CP18" s="73"/>
      <c r="CQ18" s="73"/>
      <c r="CR18" s="73"/>
      <c r="CS18" s="73"/>
      <c r="CT18" s="73"/>
      <c r="CU18" s="73"/>
      <c r="CV18" s="73"/>
      <c r="CW18" s="73"/>
      <c r="CX18" s="107">
        <f t="shared" si="1"/>
        <v>0</v>
      </c>
      <c r="CY18" s="73"/>
      <c r="CZ18" s="73"/>
      <c r="DA18" s="73"/>
      <c r="DB18" s="73"/>
      <c r="DC18" s="73"/>
      <c r="DD18" s="73"/>
      <c r="DE18" s="73"/>
      <c r="DF18" s="73"/>
      <c r="DG18" s="73"/>
      <c r="DH18" s="73"/>
      <c r="DI18" s="73"/>
      <c r="DJ18" s="73"/>
      <c r="DK18" s="73"/>
      <c r="DL18" s="73"/>
      <c r="DM18" s="73"/>
      <c r="DN18" s="73"/>
      <c r="DO18" s="73"/>
      <c r="DP18" s="73"/>
      <c r="DQ18" s="73"/>
      <c r="DR18" s="73"/>
      <c r="DS18" s="73"/>
      <c r="DT18" s="73"/>
      <c r="DU18" s="73"/>
      <c r="DV18" s="73"/>
      <c r="DW18" s="73"/>
      <c r="DX18" s="73"/>
      <c r="DY18" s="73"/>
      <c r="DZ18" s="73"/>
      <c r="EA18" s="73"/>
      <c r="EB18" s="73"/>
      <c r="EC18" s="73"/>
      <c r="ED18" s="107">
        <f t="shared" si="4"/>
        <v>0</v>
      </c>
      <c r="EE18" s="73"/>
      <c r="EF18" s="73"/>
      <c r="EG18" s="73"/>
      <c r="EH18" s="73" t="s">
        <v>53</v>
      </c>
      <c r="EI18" s="73"/>
      <c r="EJ18" s="73"/>
      <c r="EK18" s="73"/>
      <c r="EL18" s="73"/>
      <c r="EM18" s="73"/>
      <c r="EN18" s="73"/>
      <c r="EO18" s="73"/>
      <c r="EP18" s="73"/>
      <c r="EQ18" s="73"/>
      <c r="ER18" s="73"/>
      <c r="ES18" s="73" t="s">
        <v>53</v>
      </c>
      <c r="ET18" s="73"/>
      <c r="EU18" s="73"/>
      <c r="EV18" s="73"/>
      <c r="EW18" s="73"/>
      <c r="EX18" s="73"/>
      <c r="EY18" s="73"/>
      <c r="EZ18" s="73"/>
      <c r="FA18" s="73"/>
      <c r="FB18" s="73"/>
      <c r="FC18" s="73"/>
      <c r="FD18" s="73"/>
      <c r="FE18" s="73"/>
      <c r="FF18" s="73"/>
      <c r="FG18" s="73"/>
      <c r="FH18" s="73"/>
      <c r="FI18" s="73"/>
      <c r="FJ18" s="107">
        <f t="shared" si="5"/>
        <v>2</v>
      </c>
      <c r="FK18" s="73" t="s">
        <v>53</v>
      </c>
      <c r="FL18" s="73"/>
      <c r="FM18" s="73"/>
      <c r="FN18" s="73"/>
      <c r="FO18" s="73" t="s">
        <v>53</v>
      </c>
      <c r="FP18" s="73"/>
      <c r="FQ18" s="73" t="s">
        <v>53</v>
      </c>
      <c r="FR18" s="73"/>
      <c r="FS18" s="73"/>
      <c r="FT18" s="73"/>
      <c r="FU18" s="73"/>
      <c r="FV18" s="73"/>
      <c r="FW18" s="73"/>
      <c r="FX18" s="73"/>
      <c r="FY18" s="73"/>
      <c r="FZ18" s="73"/>
      <c r="GA18" s="73"/>
      <c r="GB18" s="73"/>
      <c r="GC18" s="73">
        <v>8</v>
      </c>
      <c r="GD18" s="73"/>
      <c r="GE18" s="73"/>
      <c r="GF18" s="73"/>
      <c r="GG18" s="73" t="s">
        <v>53</v>
      </c>
      <c r="GH18" s="73"/>
      <c r="GI18" s="73"/>
      <c r="GJ18" s="73"/>
      <c r="GK18" s="73" t="s">
        <v>53</v>
      </c>
      <c r="GL18" s="73" t="s">
        <v>54</v>
      </c>
      <c r="GM18" s="73" t="s">
        <v>54</v>
      </c>
      <c r="GN18" s="73"/>
      <c r="GO18" s="73"/>
      <c r="GP18" s="107">
        <f t="shared" si="6"/>
        <v>5</v>
      </c>
      <c r="GQ18" s="73"/>
      <c r="GR18" s="73"/>
      <c r="GS18" s="73"/>
      <c r="GT18" s="73"/>
      <c r="GU18" s="73"/>
      <c r="GV18" s="73"/>
      <c r="GW18" s="73"/>
      <c r="GX18" s="73"/>
      <c r="GY18" s="73"/>
      <c r="GZ18" s="73"/>
      <c r="HA18" s="73"/>
      <c r="HB18" s="73"/>
      <c r="HC18" s="73"/>
      <c r="HD18" s="73"/>
      <c r="HE18" s="73"/>
      <c r="HF18" s="73"/>
      <c r="HG18" s="73"/>
      <c r="HH18" s="73"/>
      <c r="HI18" s="73"/>
      <c r="HJ18" s="73"/>
      <c r="HK18" s="73"/>
      <c r="HL18" s="73"/>
      <c r="HM18" s="73"/>
      <c r="HN18" s="73"/>
      <c r="HO18" s="73"/>
      <c r="HP18" s="73"/>
      <c r="HQ18" s="73"/>
      <c r="HR18" s="73"/>
      <c r="HS18" s="73"/>
      <c r="HT18" s="73"/>
      <c r="HU18" s="73"/>
      <c r="HV18" s="107">
        <f t="shared" si="7"/>
        <v>0</v>
      </c>
      <c r="HW18" s="73"/>
      <c r="HX18" s="73"/>
      <c r="HY18" s="73"/>
      <c r="HZ18" s="73"/>
      <c r="IA18" s="73"/>
      <c r="IB18" s="73"/>
      <c r="IC18" s="73"/>
      <c r="ID18" s="73"/>
      <c r="IE18" s="73"/>
      <c r="IF18" s="73"/>
      <c r="IG18" s="73"/>
      <c r="IH18" s="73"/>
      <c r="II18" s="73"/>
      <c r="IJ18" s="73"/>
      <c r="IK18" s="73"/>
      <c r="IL18" s="73"/>
      <c r="IM18" s="73"/>
      <c r="IN18" s="73"/>
      <c r="IO18" s="73"/>
      <c r="IP18" s="73"/>
      <c r="IQ18" s="73"/>
      <c r="IR18" s="73"/>
      <c r="IS18" s="73"/>
      <c r="IT18" s="73"/>
      <c r="IU18" s="73"/>
      <c r="IV18" s="73"/>
      <c r="IW18" s="73"/>
      <c r="IX18" s="73"/>
      <c r="IY18" s="73"/>
      <c r="IZ18" s="73"/>
      <c r="JA18" s="107">
        <f t="shared" si="8"/>
        <v>0</v>
      </c>
      <c r="JB18" s="73"/>
      <c r="JC18" s="73"/>
      <c r="JD18" s="73"/>
      <c r="JE18" s="73"/>
      <c r="JF18" s="73"/>
      <c r="JG18" s="73"/>
      <c r="JH18" s="73"/>
      <c r="JI18" s="73"/>
      <c r="JJ18" s="73"/>
      <c r="JK18" s="73"/>
      <c r="JL18" s="73"/>
      <c r="JM18" s="73"/>
      <c r="JN18" s="73"/>
      <c r="JO18" s="73"/>
      <c r="JP18" s="73"/>
      <c r="JQ18" s="73"/>
      <c r="JR18" s="73"/>
      <c r="JS18" s="73"/>
      <c r="JT18" s="73"/>
      <c r="JU18" s="73"/>
      <c r="JV18" s="73"/>
      <c r="JW18" s="73"/>
      <c r="JX18" s="73"/>
      <c r="JY18" s="73"/>
      <c r="JZ18" s="73"/>
      <c r="KA18" s="73"/>
      <c r="KB18" s="73"/>
      <c r="KC18" s="73"/>
      <c r="KD18" s="73"/>
      <c r="KE18" s="73"/>
      <c r="KF18" s="73"/>
      <c r="KG18" s="107">
        <f t="shared" si="9"/>
        <v>0</v>
      </c>
    </row>
    <row r="19" spans="1:293" s="49" customFormat="1" x14ac:dyDescent="0.35">
      <c r="A19" s="73">
        <f t="shared" si="10"/>
        <v>16</v>
      </c>
      <c r="B19" s="49" t="s">
        <v>607</v>
      </c>
      <c r="C19" s="73"/>
      <c r="D19" s="73"/>
      <c r="E19" s="73"/>
      <c r="F19" s="179">
        <f t="shared" si="2"/>
        <v>0</v>
      </c>
      <c r="G19" s="73"/>
      <c r="H19" s="73"/>
      <c r="J19" s="73"/>
      <c r="K19" s="175"/>
      <c r="L19" s="73"/>
      <c r="M19" s="73"/>
      <c r="N19" s="73"/>
      <c r="Q19" s="73"/>
      <c r="R19" s="73"/>
      <c r="U19" s="73"/>
      <c r="AA19" s="73"/>
      <c r="AB19" s="73"/>
      <c r="AF19" s="73"/>
      <c r="AG19" s="73"/>
      <c r="AL19" s="107">
        <f t="shared" si="3"/>
        <v>0</v>
      </c>
      <c r="AM19" s="73"/>
      <c r="AN19" s="73" t="s">
        <v>9</v>
      </c>
      <c r="AP19" s="73"/>
      <c r="AQ19" s="73" t="s">
        <v>57</v>
      </c>
      <c r="AR19" s="73" t="s">
        <v>57</v>
      </c>
      <c r="AS19" s="73"/>
      <c r="AU19" s="73"/>
      <c r="AW19" s="73"/>
      <c r="AX19" s="73" t="s">
        <v>53</v>
      </c>
      <c r="AY19" s="73"/>
      <c r="BA19" s="73"/>
      <c r="BD19" s="73" t="s">
        <v>53</v>
      </c>
      <c r="BE19" s="73"/>
      <c r="BF19" s="73"/>
      <c r="BG19" s="73"/>
      <c r="BH19" s="73"/>
      <c r="BK19" s="73"/>
      <c r="BL19" s="73"/>
      <c r="BM19" s="73"/>
      <c r="BR19" s="107">
        <f t="shared" si="0"/>
        <v>2</v>
      </c>
      <c r="BS19" s="73" t="s">
        <v>236</v>
      </c>
      <c r="BT19" s="73" t="s">
        <v>236</v>
      </c>
      <c r="BU19" s="73" t="s">
        <v>118</v>
      </c>
      <c r="BV19" s="73"/>
      <c r="BW19" s="73"/>
      <c r="BX19" s="73"/>
      <c r="BY19" s="73" t="s">
        <v>53</v>
      </c>
      <c r="BZ19" s="73"/>
      <c r="CA19" s="73">
        <v>5</v>
      </c>
      <c r="CB19" s="73"/>
      <c r="CC19" s="73"/>
      <c r="CD19" s="73"/>
      <c r="CE19" s="73"/>
      <c r="CF19" s="73" t="s">
        <v>53</v>
      </c>
      <c r="CG19" s="73" t="s">
        <v>53</v>
      </c>
      <c r="CH19" s="73" t="s">
        <v>53</v>
      </c>
      <c r="CI19" s="73" t="s">
        <v>53</v>
      </c>
      <c r="CJ19" s="73"/>
      <c r="CK19" s="73"/>
      <c r="CL19" s="73" t="s">
        <v>53</v>
      </c>
      <c r="CM19" s="73"/>
      <c r="CN19" s="73" t="s">
        <v>53</v>
      </c>
      <c r="CO19" s="73"/>
      <c r="CP19" s="73"/>
      <c r="CQ19" s="73"/>
      <c r="CR19" s="73"/>
      <c r="CS19" s="73"/>
      <c r="CT19" s="73"/>
      <c r="CU19" s="73" t="s">
        <v>53</v>
      </c>
      <c r="CV19" s="73"/>
      <c r="CW19" s="73"/>
      <c r="CX19" s="107">
        <f t="shared" si="1"/>
        <v>8</v>
      </c>
      <c r="CY19" s="73"/>
      <c r="CZ19" s="73"/>
      <c r="DA19" s="73"/>
      <c r="DB19" s="73"/>
      <c r="DC19" s="73"/>
      <c r="DD19" s="73"/>
      <c r="DE19" s="73"/>
      <c r="DF19" s="73"/>
      <c r="DG19" s="73"/>
      <c r="DH19" s="73"/>
      <c r="DI19" s="73" t="s">
        <v>53</v>
      </c>
      <c r="DJ19" s="73" t="s">
        <v>53</v>
      </c>
      <c r="DK19" s="73"/>
      <c r="DL19" s="73"/>
      <c r="DM19" s="73"/>
      <c r="DN19" s="73"/>
      <c r="DO19" s="73"/>
      <c r="DP19" s="73"/>
      <c r="DQ19" s="73"/>
      <c r="DR19" s="73"/>
      <c r="DS19" s="73"/>
      <c r="DT19" s="73"/>
      <c r="DU19" s="73"/>
      <c r="DV19" s="73"/>
      <c r="DW19" s="73"/>
      <c r="DX19" s="73"/>
      <c r="DY19" s="73"/>
      <c r="DZ19" s="73"/>
      <c r="EA19" s="73"/>
      <c r="EB19" s="73"/>
      <c r="EC19" s="73"/>
      <c r="ED19" s="107">
        <f t="shared" si="4"/>
        <v>2</v>
      </c>
      <c r="EE19" s="73"/>
      <c r="EF19" s="73"/>
      <c r="EG19" s="73"/>
      <c r="EH19" s="73" t="s">
        <v>53</v>
      </c>
      <c r="EI19" s="73" t="s">
        <v>53</v>
      </c>
      <c r="EJ19" s="73"/>
      <c r="EK19" s="73"/>
      <c r="EL19" s="73"/>
      <c r="EM19" s="73" t="s">
        <v>53</v>
      </c>
      <c r="EN19" s="73"/>
      <c r="EO19" s="73"/>
      <c r="EP19" s="73"/>
      <c r="EQ19" s="73"/>
      <c r="ER19" s="73"/>
      <c r="ES19" s="73" t="s">
        <v>53</v>
      </c>
      <c r="ET19" s="73"/>
      <c r="EU19" s="73"/>
      <c r="EV19" s="73"/>
      <c r="EW19" s="73"/>
      <c r="EX19" s="73"/>
      <c r="EY19" s="73"/>
      <c r="EZ19" s="73"/>
      <c r="FA19" s="73" t="s">
        <v>53</v>
      </c>
      <c r="FB19" s="73"/>
      <c r="FC19" s="73"/>
      <c r="FD19" s="73"/>
      <c r="FE19" s="73"/>
      <c r="FF19" s="73"/>
      <c r="FG19" s="73"/>
      <c r="FH19" s="73"/>
      <c r="FI19" s="73" t="s">
        <v>53</v>
      </c>
      <c r="FJ19" s="107">
        <f t="shared" si="5"/>
        <v>6</v>
      </c>
      <c r="FK19" s="73" t="s">
        <v>53</v>
      </c>
      <c r="FL19" s="73"/>
      <c r="FM19" s="73"/>
      <c r="FN19" s="73"/>
      <c r="FO19" s="73"/>
      <c r="FP19" s="73"/>
      <c r="FQ19" s="73"/>
      <c r="FR19" s="73"/>
      <c r="FS19" s="73"/>
      <c r="FT19" s="73"/>
      <c r="FU19" s="73"/>
      <c r="FV19" s="73"/>
      <c r="FW19" s="73" t="s">
        <v>53</v>
      </c>
      <c r="FX19" s="73" t="s">
        <v>53</v>
      </c>
      <c r="FY19" s="73"/>
      <c r="FZ19" s="73"/>
      <c r="GA19" s="73"/>
      <c r="GB19" s="73"/>
      <c r="GC19" s="73">
        <v>3</v>
      </c>
      <c r="GD19" s="73"/>
      <c r="GE19" s="73"/>
      <c r="GF19" s="73"/>
      <c r="GG19" s="73" t="s">
        <v>53</v>
      </c>
      <c r="GH19" s="73"/>
      <c r="GI19" s="73"/>
      <c r="GJ19" s="73"/>
      <c r="GK19" s="73" t="s">
        <v>53</v>
      </c>
      <c r="GL19" s="73"/>
      <c r="GM19" s="73" t="s">
        <v>53</v>
      </c>
      <c r="GN19" s="73"/>
      <c r="GO19" s="73"/>
      <c r="GP19" s="107">
        <f t="shared" si="6"/>
        <v>6</v>
      </c>
      <c r="GQ19" s="73"/>
      <c r="GR19" s="73"/>
      <c r="GS19" s="73"/>
      <c r="GT19" s="73"/>
      <c r="GU19" s="73"/>
      <c r="GV19" s="73"/>
      <c r="GW19" s="73"/>
      <c r="GX19" s="73" t="s">
        <v>53</v>
      </c>
      <c r="GY19" s="73"/>
      <c r="GZ19" s="73"/>
      <c r="HA19" s="73"/>
      <c r="HB19" s="73" t="s">
        <v>53</v>
      </c>
      <c r="HC19" s="73"/>
      <c r="HD19" s="73"/>
      <c r="HE19" s="73" t="s">
        <v>53</v>
      </c>
      <c r="HF19" s="73"/>
      <c r="HG19" s="73"/>
      <c r="HH19" s="73"/>
      <c r="HI19" s="73"/>
      <c r="HJ19" s="73"/>
      <c r="HK19" s="73"/>
      <c r="HL19" s="73"/>
      <c r="HM19" s="73"/>
      <c r="HN19" s="73"/>
      <c r="HO19" s="73"/>
      <c r="HP19" s="73"/>
      <c r="HQ19" s="73"/>
      <c r="HR19" s="73"/>
      <c r="HS19" s="73"/>
      <c r="HT19" s="73"/>
      <c r="HU19" s="73"/>
      <c r="HV19" s="107">
        <f t="shared" si="7"/>
        <v>3</v>
      </c>
      <c r="HW19" s="73" t="s">
        <v>53</v>
      </c>
      <c r="HX19" s="73"/>
      <c r="HY19" s="73" t="s">
        <v>53</v>
      </c>
      <c r="HZ19" s="73"/>
      <c r="IA19" s="73"/>
      <c r="IB19" s="73"/>
      <c r="IC19" s="73"/>
      <c r="ID19" s="73"/>
      <c r="IE19" s="73"/>
      <c r="IF19" s="73"/>
      <c r="IG19" s="73"/>
      <c r="IH19" s="73"/>
      <c r="II19" s="73"/>
      <c r="IJ19" s="73"/>
      <c r="IK19" s="73"/>
      <c r="IL19" s="73"/>
      <c r="IM19" s="73"/>
      <c r="IN19" s="73"/>
      <c r="IO19" s="73"/>
      <c r="IP19" s="73"/>
      <c r="IQ19" s="73"/>
      <c r="IR19" s="73"/>
      <c r="IS19" s="73"/>
      <c r="IT19" s="73"/>
      <c r="IU19" s="73"/>
      <c r="IV19" s="73"/>
      <c r="IW19" s="73"/>
      <c r="IX19" s="73"/>
      <c r="IY19" s="73"/>
      <c r="IZ19" s="73"/>
      <c r="JA19" s="107">
        <f t="shared" si="8"/>
        <v>2</v>
      </c>
      <c r="JB19" s="73"/>
      <c r="JC19" s="73"/>
      <c r="JD19" s="73"/>
      <c r="JE19" s="73"/>
      <c r="JF19" s="73"/>
      <c r="JG19" s="73"/>
      <c r="JH19" s="73"/>
      <c r="JI19" s="73"/>
      <c r="JJ19" s="73"/>
      <c r="JK19" s="73"/>
      <c r="JL19" s="73"/>
      <c r="JM19" s="73"/>
      <c r="JN19" s="73"/>
      <c r="JO19" s="73"/>
      <c r="JP19" s="73"/>
      <c r="JQ19" s="73"/>
      <c r="JR19" s="73"/>
      <c r="JS19" s="73"/>
      <c r="JT19" s="73"/>
      <c r="JU19" s="73"/>
      <c r="JV19" s="73"/>
      <c r="JW19" s="73"/>
      <c r="JX19" s="73"/>
      <c r="JY19" s="73"/>
      <c r="JZ19" s="73"/>
      <c r="KA19" s="73"/>
      <c r="KB19" s="73"/>
      <c r="KC19" s="73"/>
      <c r="KD19" s="73"/>
      <c r="KE19" s="73"/>
      <c r="KF19" s="73"/>
      <c r="KG19" s="107">
        <f t="shared" si="9"/>
        <v>0</v>
      </c>
    </row>
    <row r="20" spans="1:293" s="49" customFormat="1" x14ac:dyDescent="0.35">
      <c r="A20" s="73">
        <f t="shared" si="10"/>
        <v>17</v>
      </c>
      <c r="B20" s="49" t="s">
        <v>612</v>
      </c>
      <c r="C20" s="73"/>
      <c r="D20" s="73"/>
      <c r="E20" s="73"/>
      <c r="F20" s="179">
        <f t="shared" si="2"/>
        <v>0</v>
      </c>
      <c r="G20" s="73"/>
      <c r="H20" s="73"/>
      <c r="J20" s="73"/>
      <c r="K20" s="175"/>
      <c r="L20" s="73"/>
      <c r="M20" s="73"/>
      <c r="N20" s="73"/>
      <c r="Q20" s="73"/>
      <c r="R20" s="73"/>
      <c r="U20" s="73"/>
      <c r="AA20" s="73"/>
      <c r="AB20" s="73"/>
      <c r="AF20" s="73"/>
      <c r="AG20" s="73"/>
      <c r="AL20" s="107"/>
      <c r="AM20" s="73"/>
      <c r="AN20" s="73"/>
      <c r="AP20" s="73"/>
      <c r="AQ20" s="73"/>
      <c r="AR20" s="73"/>
      <c r="AS20" s="73"/>
      <c r="AU20" s="73"/>
      <c r="AW20" s="73"/>
      <c r="AX20" s="73"/>
      <c r="AY20" s="73"/>
      <c r="BA20" s="73"/>
      <c r="BD20" s="73"/>
      <c r="BE20" s="73"/>
      <c r="BF20" s="73"/>
      <c r="BG20" s="73"/>
      <c r="BH20" s="73"/>
      <c r="BK20" s="73"/>
      <c r="BL20" s="73"/>
      <c r="BM20" s="73"/>
      <c r="BR20" s="107"/>
      <c r="BS20" s="73"/>
      <c r="BT20" s="73"/>
      <c r="BU20" s="73"/>
      <c r="BV20" s="73"/>
      <c r="BW20" s="73"/>
      <c r="BX20" s="73"/>
      <c r="BY20" s="73"/>
      <c r="BZ20" s="73"/>
      <c r="CA20" s="73"/>
      <c r="CB20" s="73"/>
      <c r="CC20" s="73"/>
      <c r="CD20" s="73"/>
      <c r="CE20" s="73"/>
      <c r="CF20" s="73"/>
      <c r="CG20" s="73"/>
      <c r="CH20" s="73"/>
      <c r="CI20" s="73"/>
      <c r="CJ20" s="73"/>
      <c r="CK20" s="73"/>
      <c r="CL20" s="73"/>
      <c r="CM20" s="73"/>
      <c r="CN20" s="73"/>
      <c r="CO20" s="73"/>
      <c r="CP20" s="73"/>
      <c r="CQ20" s="73"/>
      <c r="CR20" s="73"/>
      <c r="CS20" s="73"/>
      <c r="CT20" s="73"/>
      <c r="CU20" s="73"/>
      <c r="CV20" s="73"/>
      <c r="CW20" s="73"/>
      <c r="CX20" s="107"/>
      <c r="CY20" s="73"/>
      <c r="CZ20" s="73"/>
      <c r="DA20" s="73"/>
      <c r="DB20" s="73"/>
      <c r="DC20" s="73"/>
      <c r="DD20" s="73"/>
      <c r="DE20" s="73"/>
      <c r="DF20" s="73"/>
      <c r="DG20" s="73"/>
      <c r="DH20" s="73"/>
      <c r="DI20" s="73"/>
      <c r="DJ20" s="73"/>
      <c r="DK20" s="73"/>
      <c r="DL20" s="73"/>
      <c r="DM20" s="73"/>
      <c r="DN20" s="73"/>
      <c r="DO20" s="73"/>
      <c r="DP20" s="73"/>
      <c r="DQ20" s="73"/>
      <c r="DR20" s="73"/>
      <c r="DS20" s="73"/>
      <c r="DT20" s="73"/>
      <c r="DU20" s="73"/>
      <c r="DV20" s="73"/>
      <c r="DW20" s="73"/>
      <c r="DX20" s="73"/>
      <c r="DY20" s="73"/>
      <c r="DZ20" s="73"/>
      <c r="EA20" s="73"/>
      <c r="EB20" s="73"/>
      <c r="EC20" s="73"/>
      <c r="ED20" s="107"/>
      <c r="EE20" s="73"/>
      <c r="EF20" s="73"/>
      <c r="EG20" s="73"/>
      <c r="EH20" s="73"/>
      <c r="EI20" s="73"/>
      <c r="EJ20" s="73"/>
      <c r="EK20" s="73"/>
      <c r="EL20" s="73"/>
      <c r="EM20" s="73"/>
      <c r="EN20" s="73"/>
      <c r="EO20" s="73"/>
      <c r="EP20" s="73"/>
      <c r="EQ20" s="73"/>
      <c r="ER20" s="73"/>
      <c r="ES20" s="73"/>
      <c r="ET20" s="73"/>
      <c r="EU20" s="73"/>
      <c r="EV20" s="73"/>
      <c r="EW20" s="73"/>
      <c r="EX20" s="73"/>
      <c r="EY20" s="73"/>
      <c r="EZ20" s="73"/>
      <c r="FA20" s="73"/>
      <c r="FB20" s="73"/>
      <c r="FC20" s="73"/>
      <c r="FD20" s="73"/>
      <c r="FE20" s="73"/>
      <c r="FF20" s="73"/>
      <c r="FG20" s="73"/>
      <c r="FH20" s="73"/>
      <c r="FI20" s="73"/>
      <c r="FJ20" s="107"/>
      <c r="FK20" s="73"/>
      <c r="FL20" s="73"/>
      <c r="FM20" s="73"/>
      <c r="FN20" s="73"/>
      <c r="FO20" s="73"/>
      <c r="FP20" s="73"/>
      <c r="FQ20" s="73"/>
      <c r="FR20" s="73"/>
      <c r="FS20" s="73"/>
      <c r="FT20" s="73"/>
      <c r="FU20" s="73"/>
      <c r="FV20" s="73"/>
      <c r="FW20" s="73"/>
      <c r="FX20" s="73"/>
      <c r="FY20" s="73"/>
      <c r="FZ20" s="73"/>
      <c r="GA20" s="73"/>
      <c r="GB20" s="73"/>
      <c r="GC20" s="73"/>
      <c r="GD20" s="73"/>
      <c r="GE20" s="73"/>
      <c r="GF20" s="73"/>
      <c r="GG20" s="73"/>
      <c r="GH20" s="73"/>
      <c r="GI20" s="73"/>
      <c r="GJ20" s="73"/>
      <c r="GK20" s="73"/>
      <c r="GL20" s="73"/>
      <c r="GM20" s="73"/>
      <c r="GN20" s="73"/>
      <c r="GO20" s="73"/>
      <c r="GP20" s="107"/>
      <c r="GQ20" s="73"/>
      <c r="GR20" s="73"/>
      <c r="GS20" s="73"/>
      <c r="GT20" s="73"/>
      <c r="GU20" s="73"/>
      <c r="GV20" s="73"/>
      <c r="GW20" s="73"/>
      <c r="GX20" s="73"/>
      <c r="GY20" s="73"/>
      <c r="GZ20" s="73"/>
      <c r="HA20" s="73"/>
      <c r="HB20" s="73"/>
      <c r="HC20" s="73"/>
      <c r="HD20" s="73"/>
      <c r="HE20" s="73"/>
      <c r="HF20" s="73"/>
      <c r="HG20" s="73"/>
      <c r="HH20" s="73"/>
      <c r="HI20" s="73"/>
      <c r="HJ20" s="73"/>
      <c r="HK20" s="73"/>
      <c r="HL20" s="73"/>
      <c r="HM20" s="73"/>
      <c r="HN20" s="73"/>
      <c r="HO20" s="73"/>
      <c r="HP20" s="73"/>
      <c r="HQ20" s="73"/>
      <c r="HR20" s="73"/>
      <c r="HS20" s="73"/>
      <c r="HT20" s="73"/>
      <c r="HU20" s="73"/>
      <c r="HV20" s="107"/>
      <c r="HW20" s="73"/>
      <c r="HX20" s="73"/>
      <c r="HY20" s="73"/>
      <c r="HZ20" s="73"/>
      <c r="IA20" s="73"/>
      <c r="IB20" s="73"/>
      <c r="IC20" s="73"/>
      <c r="ID20" s="73"/>
      <c r="IE20" s="73"/>
      <c r="IF20" s="73"/>
      <c r="IG20" s="73"/>
      <c r="IH20" s="73"/>
      <c r="II20" s="73"/>
      <c r="IJ20" s="73"/>
      <c r="IK20" s="73"/>
      <c r="IL20" s="73"/>
      <c r="IM20" s="73"/>
      <c r="IN20" s="73"/>
      <c r="IO20" s="73"/>
      <c r="IP20" s="73"/>
      <c r="IQ20" s="73"/>
      <c r="IR20" s="73"/>
      <c r="IS20" s="73"/>
      <c r="IT20" s="73"/>
      <c r="IU20" s="73"/>
      <c r="IV20" s="73"/>
      <c r="IW20" s="73"/>
      <c r="IX20" s="73"/>
      <c r="IY20" s="73"/>
      <c r="IZ20" s="73"/>
      <c r="JA20" s="107"/>
      <c r="JB20" s="73"/>
      <c r="JC20" s="73"/>
      <c r="JD20" s="73"/>
      <c r="JE20" s="73"/>
      <c r="JF20" s="73"/>
      <c r="JG20" s="73"/>
      <c r="JH20" s="73"/>
      <c r="JI20" s="73"/>
      <c r="JJ20" s="73"/>
      <c r="JK20" s="73"/>
      <c r="JL20" s="73"/>
      <c r="JM20" s="73"/>
      <c r="JN20" s="73"/>
      <c r="JO20" s="73"/>
      <c r="JP20" s="73"/>
      <c r="JQ20" s="73"/>
      <c r="JR20" s="73"/>
      <c r="JS20" s="73"/>
      <c r="JT20" s="73"/>
      <c r="JU20" s="73"/>
      <c r="JV20" s="73"/>
      <c r="JW20" s="73"/>
      <c r="JX20" s="73"/>
      <c r="JY20" s="73"/>
      <c r="JZ20" s="73"/>
      <c r="KA20" s="73"/>
      <c r="KB20" s="73"/>
      <c r="KC20" s="73"/>
      <c r="KD20" s="73"/>
      <c r="KE20" s="73"/>
      <c r="KF20" s="73"/>
      <c r="KG20" s="107"/>
    </row>
    <row r="21" spans="1:293" s="49" customFormat="1" x14ac:dyDescent="0.35">
      <c r="A21" s="73">
        <f t="shared" si="10"/>
        <v>18</v>
      </c>
      <c r="B21" s="49" t="s">
        <v>601</v>
      </c>
      <c r="C21" s="73"/>
      <c r="D21" s="73"/>
      <c r="E21" s="73"/>
      <c r="F21" s="179">
        <f t="shared" si="2"/>
        <v>0</v>
      </c>
      <c r="G21" s="73"/>
      <c r="H21" s="73" t="s">
        <v>53</v>
      </c>
      <c r="J21" s="73"/>
      <c r="K21" s="175"/>
      <c r="L21" s="73"/>
      <c r="M21" s="73"/>
      <c r="N21" s="73"/>
      <c r="Q21" s="73"/>
      <c r="R21" s="73"/>
      <c r="U21" s="73"/>
      <c r="AA21" s="73"/>
      <c r="AB21" s="73"/>
      <c r="AF21" s="73"/>
      <c r="AG21" s="73"/>
      <c r="AL21" s="107">
        <f t="shared" si="3"/>
        <v>1</v>
      </c>
      <c r="AM21" s="73"/>
      <c r="AN21" s="73" t="s">
        <v>9</v>
      </c>
      <c r="AP21" s="73"/>
      <c r="AQ21" s="73" t="s">
        <v>57</v>
      </c>
      <c r="AR21" s="73" t="s">
        <v>57</v>
      </c>
      <c r="AS21" s="73"/>
      <c r="AU21" s="73"/>
      <c r="AW21" s="73"/>
      <c r="AX21" s="73"/>
      <c r="AY21" s="73"/>
      <c r="BA21" s="73"/>
      <c r="BD21" s="73"/>
      <c r="BE21" s="73"/>
      <c r="BF21" s="73"/>
      <c r="BG21" s="73"/>
      <c r="BH21" s="73"/>
      <c r="BK21" s="73"/>
      <c r="BL21" s="73"/>
      <c r="BM21" s="73"/>
      <c r="BR21" s="107">
        <f t="shared" si="0"/>
        <v>0</v>
      </c>
      <c r="BS21" s="73" t="s">
        <v>236</v>
      </c>
      <c r="BT21" s="73" t="s">
        <v>236</v>
      </c>
      <c r="BU21" s="73" t="s">
        <v>118</v>
      </c>
      <c r="BV21" s="73"/>
      <c r="BW21" s="73"/>
      <c r="BX21" s="73"/>
      <c r="BY21" s="73"/>
      <c r="BZ21" s="73"/>
      <c r="CA21" s="73">
        <v>4</v>
      </c>
      <c r="CB21" s="73"/>
      <c r="CC21" s="73"/>
      <c r="CD21" s="73"/>
      <c r="CE21" s="73"/>
      <c r="CF21" s="73">
        <v>2</v>
      </c>
      <c r="CG21" s="73"/>
      <c r="CH21" s="73"/>
      <c r="CI21" s="73">
        <v>25</v>
      </c>
      <c r="CJ21" s="73"/>
      <c r="CK21" s="73"/>
      <c r="CL21" s="73">
        <v>8</v>
      </c>
      <c r="CM21" s="73"/>
      <c r="CN21" s="73"/>
      <c r="CO21" s="73"/>
      <c r="CP21" s="73"/>
      <c r="CQ21" s="73"/>
      <c r="CR21" s="73"/>
      <c r="CS21" s="73"/>
      <c r="CT21" s="73"/>
      <c r="CU21" s="73" t="s">
        <v>53</v>
      </c>
      <c r="CV21" s="73"/>
      <c r="CW21" s="73"/>
      <c r="CX21" s="107">
        <f t="shared" si="1"/>
        <v>1</v>
      </c>
      <c r="CY21" s="73"/>
      <c r="CZ21" s="73"/>
      <c r="DA21" s="73"/>
      <c r="DB21" s="73"/>
      <c r="DC21" s="73"/>
      <c r="DD21" s="73"/>
      <c r="DE21" s="73"/>
      <c r="DF21" s="73"/>
      <c r="DG21" s="73"/>
      <c r="DH21" s="73"/>
      <c r="DI21" s="73"/>
      <c r="DJ21" s="73"/>
      <c r="DK21" s="73"/>
      <c r="DL21" s="73"/>
      <c r="DM21" s="73"/>
      <c r="DN21" s="73"/>
      <c r="DO21" s="73"/>
      <c r="DP21" s="73"/>
      <c r="DQ21" s="73"/>
      <c r="DR21" s="73"/>
      <c r="DS21" s="73"/>
      <c r="DT21" s="73"/>
      <c r="DU21" s="73"/>
      <c r="DV21" s="73"/>
      <c r="DW21" s="73"/>
      <c r="DX21" s="73"/>
      <c r="DY21" s="73"/>
      <c r="DZ21" s="73"/>
      <c r="EA21" s="73"/>
      <c r="EB21" s="73"/>
      <c r="EC21" s="73"/>
      <c r="ED21" s="107">
        <f t="shared" si="4"/>
        <v>0</v>
      </c>
      <c r="EE21" s="73"/>
      <c r="EF21" s="73"/>
      <c r="EG21" s="73"/>
      <c r="EH21" s="73"/>
      <c r="EI21" s="73"/>
      <c r="EJ21" s="73"/>
      <c r="EK21" s="73"/>
      <c r="EL21" s="73"/>
      <c r="EM21" s="73"/>
      <c r="EN21" s="73"/>
      <c r="EO21" s="73"/>
      <c r="EP21" s="73"/>
      <c r="EQ21" s="73"/>
      <c r="ER21" s="73"/>
      <c r="ES21" s="73"/>
      <c r="ET21" s="73"/>
      <c r="EU21" s="73"/>
      <c r="EV21" s="73"/>
      <c r="EW21" s="73"/>
      <c r="EX21" s="73"/>
      <c r="EY21" s="73"/>
      <c r="EZ21" s="73"/>
      <c r="FA21" s="73"/>
      <c r="FB21" s="73"/>
      <c r="FC21" s="73"/>
      <c r="FD21" s="73"/>
      <c r="FE21" s="73"/>
      <c r="FF21" s="73"/>
      <c r="FG21" s="73"/>
      <c r="FH21" s="73"/>
      <c r="FI21" s="73"/>
      <c r="FJ21" s="107">
        <f t="shared" si="5"/>
        <v>0</v>
      </c>
      <c r="FK21" s="73"/>
      <c r="FL21" s="73"/>
      <c r="FM21" s="73"/>
      <c r="FN21" s="73"/>
      <c r="FO21" s="73"/>
      <c r="FP21" s="73"/>
      <c r="FQ21" s="73"/>
      <c r="FR21" s="73"/>
      <c r="FS21" s="73"/>
      <c r="FT21" s="73"/>
      <c r="FU21" s="73"/>
      <c r="FV21" s="73"/>
      <c r="FW21" s="73"/>
      <c r="FX21" s="73"/>
      <c r="FY21" s="73"/>
      <c r="FZ21" s="73"/>
      <c r="GA21" s="73"/>
      <c r="GB21" s="73"/>
      <c r="GC21" s="73">
        <v>5</v>
      </c>
      <c r="GD21" s="73"/>
      <c r="GE21" s="73"/>
      <c r="GF21" s="73"/>
      <c r="GG21" s="73" t="s">
        <v>53</v>
      </c>
      <c r="GH21" s="73"/>
      <c r="GI21" s="73"/>
      <c r="GJ21" s="73"/>
      <c r="GK21" s="73">
        <v>4</v>
      </c>
      <c r="GL21" s="73"/>
      <c r="GM21" s="73"/>
      <c r="GN21" s="73"/>
      <c r="GO21" s="73"/>
      <c r="GP21" s="107">
        <f t="shared" si="6"/>
        <v>1</v>
      </c>
      <c r="GQ21" s="73"/>
      <c r="GR21" s="73"/>
      <c r="GS21" s="73"/>
      <c r="GT21" s="73"/>
      <c r="GU21" s="73"/>
      <c r="GV21" s="73"/>
      <c r="GW21" s="73"/>
      <c r="GX21" s="73"/>
      <c r="GY21" s="73"/>
      <c r="GZ21" s="73"/>
      <c r="HA21" s="73"/>
      <c r="HB21" s="73"/>
      <c r="HC21" s="73"/>
      <c r="HD21" s="73"/>
      <c r="HE21" s="73"/>
      <c r="HF21" s="73"/>
      <c r="HG21" s="73"/>
      <c r="HH21" s="73"/>
      <c r="HI21" s="73"/>
      <c r="HJ21" s="73"/>
      <c r="HK21" s="73"/>
      <c r="HL21" s="73"/>
      <c r="HM21" s="73"/>
      <c r="HN21" s="73"/>
      <c r="HO21" s="73"/>
      <c r="HP21" s="73"/>
      <c r="HQ21" s="73"/>
      <c r="HR21" s="73"/>
      <c r="HS21" s="73"/>
      <c r="HT21" s="73"/>
      <c r="HU21" s="73"/>
      <c r="HV21" s="107">
        <f t="shared" si="7"/>
        <v>0</v>
      </c>
      <c r="HW21" s="73"/>
      <c r="HX21" s="73"/>
      <c r="HY21" s="73"/>
      <c r="HZ21" s="73"/>
      <c r="IA21" s="73"/>
      <c r="IB21" s="73"/>
      <c r="IC21" s="73"/>
      <c r="ID21" s="73"/>
      <c r="IE21" s="73"/>
      <c r="IF21" s="73"/>
      <c r="IG21" s="73"/>
      <c r="IH21" s="73"/>
      <c r="II21" s="73"/>
      <c r="IJ21" s="73"/>
      <c r="IK21" s="73"/>
      <c r="IL21" s="73"/>
      <c r="IM21" s="73"/>
      <c r="IN21" s="73"/>
      <c r="IO21" s="73"/>
      <c r="IP21" s="73"/>
      <c r="IQ21" s="73"/>
      <c r="IR21" s="73"/>
      <c r="IS21" s="73"/>
      <c r="IT21" s="73"/>
      <c r="IU21" s="73"/>
      <c r="IV21" s="73"/>
      <c r="IW21" s="73"/>
      <c r="IX21" s="73"/>
      <c r="IY21" s="73"/>
      <c r="IZ21" s="73"/>
      <c r="JA21" s="107">
        <f t="shared" si="8"/>
        <v>0</v>
      </c>
      <c r="JB21" s="73"/>
      <c r="JC21" s="73"/>
      <c r="JD21" s="73"/>
      <c r="JE21" s="73"/>
      <c r="JF21" s="73"/>
      <c r="JG21" s="73"/>
      <c r="JH21" s="73"/>
      <c r="JI21" s="73"/>
      <c r="JJ21" s="73"/>
      <c r="JK21" s="73"/>
      <c r="JL21" s="73"/>
      <c r="JM21" s="73"/>
      <c r="JN21" s="73"/>
      <c r="JO21" s="73"/>
      <c r="JP21" s="73"/>
      <c r="JQ21" s="73"/>
      <c r="JR21" s="73"/>
      <c r="JS21" s="73"/>
      <c r="JT21" s="73"/>
      <c r="JU21" s="73"/>
      <c r="JV21" s="73"/>
      <c r="JW21" s="73"/>
      <c r="JX21" s="73"/>
      <c r="JY21" s="73"/>
      <c r="JZ21" s="73"/>
      <c r="KA21" s="73"/>
      <c r="KB21" s="73"/>
      <c r="KC21" s="73"/>
      <c r="KD21" s="73"/>
      <c r="KE21" s="73"/>
      <c r="KF21" s="73"/>
      <c r="KG21" s="107">
        <f t="shared" si="9"/>
        <v>0</v>
      </c>
    </row>
    <row r="22" spans="1:293" s="23" customFormat="1" ht="15" thickBot="1" x14ac:dyDescent="0.4">
      <c r="A22" s="73">
        <f t="shared" si="10"/>
        <v>19</v>
      </c>
      <c r="B22" s="23" t="s">
        <v>602</v>
      </c>
      <c r="C22" s="75"/>
      <c r="D22" s="75"/>
      <c r="E22" s="75"/>
      <c r="F22" s="180">
        <f t="shared" si="2"/>
        <v>0</v>
      </c>
      <c r="G22" s="75"/>
      <c r="H22" s="75"/>
      <c r="J22" s="75"/>
      <c r="K22" s="176"/>
      <c r="L22" s="75"/>
      <c r="M22" s="75"/>
      <c r="N22" s="75"/>
      <c r="Q22" s="75"/>
      <c r="R22" s="75"/>
      <c r="U22" s="75"/>
      <c r="AA22" s="75"/>
      <c r="AB22" s="75"/>
      <c r="AF22" s="75"/>
      <c r="AG22" s="75"/>
      <c r="AL22" s="148">
        <f t="shared" si="3"/>
        <v>0</v>
      </c>
      <c r="AM22" s="75"/>
      <c r="AN22" s="75" t="s">
        <v>9</v>
      </c>
      <c r="AP22" s="75"/>
      <c r="AQ22" s="75" t="s">
        <v>57</v>
      </c>
      <c r="AR22" s="75" t="s">
        <v>57</v>
      </c>
      <c r="AS22" s="75"/>
      <c r="AU22" s="75"/>
      <c r="AW22" s="75"/>
      <c r="AX22" s="75"/>
      <c r="AY22" s="75"/>
      <c r="BA22" s="75"/>
      <c r="BD22" s="75"/>
      <c r="BE22" s="75"/>
      <c r="BF22" s="75"/>
      <c r="BG22" s="75"/>
      <c r="BH22" s="75"/>
      <c r="BK22" s="75"/>
      <c r="BL22" s="75"/>
      <c r="BM22" s="75"/>
      <c r="BR22" s="148">
        <f t="shared" si="0"/>
        <v>0</v>
      </c>
      <c r="BS22" s="75" t="s">
        <v>236</v>
      </c>
      <c r="BT22" s="75" t="s">
        <v>236</v>
      </c>
      <c r="BU22" s="75" t="s">
        <v>118</v>
      </c>
      <c r="BV22" s="75"/>
      <c r="BW22" s="75"/>
      <c r="BX22" s="75"/>
      <c r="BY22" s="75"/>
      <c r="BZ22" s="75"/>
      <c r="CA22" s="75">
        <v>6</v>
      </c>
      <c r="CB22" s="75"/>
      <c r="CC22" s="75"/>
      <c r="CD22" s="75"/>
      <c r="CE22" s="75"/>
      <c r="CF22" s="75">
        <v>2</v>
      </c>
      <c r="CG22" s="75"/>
      <c r="CH22" s="75"/>
      <c r="CI22" s="75">
        <v>30</v>
      </c>
      <c r="CJ22" s="75"/>
      <c r="CK22" s="75"/>
      <c r="CL22" s="75">
        <v>8</v>
      </c>
      <c r="CM22" s="75"/>
      <c r="CN22" s="75"/>
      <c r="CO22" s="75"/>
      <c r="CP22" s="75"/>
      <c r="CQ22" s="75"/>
      <c r="CR22" s="75"/>
      <c r="CS22" s="75"/>
      <c r="CT22" s="75" t="s">
        <v>53</v>
      </c>
      <c r="CU22" s="75"/>
      <c r="CV22" s="75"/>
      <c r="CW22" s="75"/>
      <c r="CX22" s="148">
        <f t="shared" si="1"/>
        <v>1</v>
      </c>
      <c r="CY22" s="75"/>
      <c r="CZ22" s="75"/>
      <c r="DA22" s="75"/>
      <c r="DB22" s="75"/>
      <c r="DC22" s="75"/>
      <c r="DD22" s="75"/>
      <c r="DE22" s="75"/>
      <c r="DF22" s="75"/>
      <c r="DG22" s="75"/>
      <c r="DH22" s="75"/>
      <c r="DI22" s="75"/>
      <c r="DJ22" s="75" t="s">
        <v>53</v>
      </c>
      <c r="DK22" s="75"/>
      <c r="DL22" s="75"/>
      <c r="DM22" s="75"/>
      <c r="DN22" s="75"/>
      <c r="DO22" s="75"/>
      <c r="DP22" s="75"/>
      <c r="DQ22" s="75"/>
      <c r="DR22" s="75"/>
      <c r="DS22" s="75"/>
      <c r="DT22" s="75"/>
      <c r="DU22" s="75"/>
      <c r="DV22" s="75"/>
      <c r="DW22" s="75"/>
      <c r="DX22" s="75"/>
      <c r="DY22" s="75"/>
      <c r="DZ22" s="75"/>
      <c r="EA22" s="75"/>
      <c r="EB22" s="75"/>
      <c r="EC22" s="75"/>
      <c r="ED22" s="148">
        <f t="shared" si="4"/>
        <v>1</v>
      </c>
      <c r="EE22" s="75"/>
      <c r="EF22" s="75"/>
      <c r="EG22" s="75"/>
      <c r="EH22" s="75"/>
      <c r="EI22" s="75"/>
      <c r="EJ22" s="75"/>
      <c r="EK22" s="75"/>
      <c r="EL22" s="75"/>
      <c r="EM22" s="75" t="s">
        <v>53</v>
      </c>
      <c r="EN22" s="75"/>
      <c r="EO22" s="75"/>
      <c r="EP22" s="75"/>
      <c r="EQ22" s="75"/>
      <c r="ER22" s="75"/>
      <c r="ES22" s="75" t="s">
        <v>53</v>
      </c>
      <c r="ET22" s="75"/>
      <c r="EU22" s="75"/>
      <c r="EV22" s="75"/>
      <c r="EW22" s="75"/>
      <c r="EX22" s="75"/>
      <c r="EY22" s="75"/>
      <c r="EZ22" s="75"/>
      <c r="FA22" s="75"/>
      <c r="FB22" s="75"/>
      <c r="FC22" s="75"/>
      <c r="FD22" s="75"/>
      <c r="FE22" s="75"/>
      <c r="FF22" s="75"/>
      <c r="FG22" s="75"/>
      <c r="FH22" s="75"/>
      <c r="FI22" s="75"/>
      <c r="FJ22" s="148">
        <f t="shared" si="5"/>
        <v>2</v>
      </c>
      <c r="FK22" s="75"/>
      <c r="FL22" s="75"/>
      <c r="FM22" s="75"/>
      <c r="FN22" s="75"/>
      <c r="FO22" s="75" t="s">
        <v>53</v>
      </c>
      <c r="FP22" s="75"/>
      <c r="FQ22" s="75"/>
      <c r="FR22" s="75"/>
      <c r="FS22" s="75"/>
      <c r="FT22" s="75"/>
      <c r="FU22" s="75"/>
      <c r="FV22" s="75"/>
      <c r="FW22" s="75"/>
      <c r="FX22" s="75"/>
      <c r="FY22" s="75"/>
      <c r="FZ22" s="75"/>
      <c r="GA22" s="75"/>
      <c r="GB22" s="75"/>
      <c r="GC22" s="75">
        <v>2</v>
      </c>
      <c r="GD22" s="75"/>
      <c r="GE22" s="75"/>
      <c r="GF22" s="75"/>
      <c r="GG22" s="75"/>
      <c r="GH22" s="75"/>
      <c r="GI22" s="75"/>
      <c r="GJ22" s="75"/>
      <c r="GK22" s="75" t="s">
        <v>53</v>
      </c>
      <c r="GL22" s="75"/>
      <c r="GM22" s="75"/>
      <c r="GN22" s="75"/>
      <c r="GO22" s="75"/>
      <c r="GP22" s="148">
        <f t="shared" si="6"/>
        <v>2</v>
      </c>
      <c r="GQ22" s="75"/>
      <c r="GR22" s="75"/>
      <c r="GS22" s="75"/>
      <c r="GT22" s="75" t="s">
        <v>53</v>
      </c>
      <c r="GU22" s="75"/>
      <c r="GV22" s="75"/>
      <c r="GW22" s="75"/>
      <c r="GX22" s="75"/>
      <c r="GY22" s="75"/>
      <c r="GZ22" s="75"/>
      <c r="HA22" s="75"/>
      <c r="HB22" s="75"/>
      <c r="HC22" s="75"/>
      <c r="HD22" s="75"/>
      <c r="HE22" s="75"/>
      <c r="HF22" s="75"/>
      <c r="HG22" s="75"/>
      <c r="HH22" s="75"/>
      <c r="HI22" s="75"/>
      <c r="HJ22" s="75"/>
      <c r="HK22" s="75"/>
      <c r="HL22" s="75"/>
      <c r="HM22" s="75"/>
      <c r="HN22" s="75"/>
      <c r="HO22" s="75"/>
      <c r="HP22" s="75"/>
      <c r="HQ22" s="75"/>
      <c r="HR22" s="75"/>
      <c r="HS22" s="75"/>
      <c r="HT22" s="75"/>
      <c r="HU22" s="75"/>
      <c r="HV22" s="148">
        <f t="shared" si="7"/>
        <v>1</v>
      </c>
      <c r="HW22" s="75"/>
      <c r="HX22" s="75"/>
      <c r="HY22" s="75"/>
      <c r="HZ22" s="75"/>
      <c r="IA22" s="75"/>
      <c r="IB22" s="75"/>
      <c r="IC22" s="75"/>
      <c r="ID22" s="75"/>
      <c r="IE22" s="75"/>
      <c r="IF22" s="75"/>
      <c r="IG22" s="75"/>
      <c r="IH22" s="75"/>
      <c r="II22" s="75"/>
      <c r="IJ22" s="75"/>
      <c r="IK22" s="75"/>
      <c r="IL22" s="75"/>
      <c r="IM22" s="75"/>
      <c r="IN22" s="75"/>
      <c r="IO22" s="75"/>
      <c r="IP22" s="75"/>
      <c r="IQ22" s="75"/>
      <c r="IR22" s="75"/>
      <c r="IS22" s="75"/>
      <c r="IT22" s="75"/>
      <c r="IU22" s="75" t="s">
        <v>53</v>
      </c>
      <c r="IV22" s="75"/>
      <c r="IW22" s="75"/>
      <c r="IX22" s="75"/>
      <c r="IY22" s="75"/>
      <c r="IZ22" s="75"/>
      <c r="JA22" s="148">
        <f t="shared" si="8"/>
        <v>1</v>
      </c>
      <c r="JB22" s="75"/>
      <c r="JC22" s="75"/>
      <c r="JD22" s="75"/>
      <c r="JE22" s="75"/>
      <c r="JF22" s="75"/>
      <c r="JG22" s="75"/>
      <c r="JH22" s="75"/>
      <c r="JI22" s="75"/>
      <c r="JJ22" s="75"/>
      <c r="JK22" s="75"/>
      <c r="JL22" s="75"/>
      <c r="JM22" s="75"/>
      <c r="JN22" s="75"/>
      <c r="JO22" s="75"/>
      <c r="JP22" s="75"/>
      <c r="JQ22" s="75"/>
      <c r="JR22" s="75"/>
      <c r="JS22" s="75"/>
      <c r="JT22" s="75"/>
      <c r="JU22" s="75"/>
      <c r="JV22" s="75"/>
      <c r="JW22" s="75"/>
      <c r="JX22" s="75"/>
      <c r="JY22" s="75"/>
      <c r="JZ22" s="75"/>
      <c r="KA22" s="75"/>
      <c r="KB22" s="75"/>
      <c r="KC22" s="75"/>
      <c r="KD22" s="75"/>
      <c r="KE22" s="75"/>
      <c r="KF22" s="75"/>
      <c r="KG22" s="148">
        <f t="shared" si="9"/>
        <v>0</v>
      </c>
    </row>
    <row r="23" spans="1:293" s="4" customFormat="1" x14ac:dyDescent="0.35">
      <c r="A23" s="73">
        <f t="shared" si="10"/>
        <v>20</v>
      </c>
      <c r="B23" s="4" t="s">
        <v>615</v>
      </c>
      <c r="C23" s="11"/>
      <c r="D23" s="11"/>
      <c r="E23" s="11"/>
      <c r="F23" s="179">
        <f t="shared" si="2"/>
        <v>0</v>
      </c>
      <c r="G23" s="11"/>
      <c r="H23" s="11" t="s">
        <v>53</v>
      </c>
      <c r="J23" s="11"/>
      <c r="K23" s="178"/>
      <c r="L23" s="11"/>
      <c r="M23" s="11"/>
      <c r="N23" s="11"/>
      <c r="O23" s="4" t="s">
        <v>53</v>
      </c>
      <c r="Q23" s="11"/>
      <c r="R23" s="11"/>
      <c r="U23" s="11"/>
      <c r="AA23" s="11"/>
      <c r="AB23" s="11"/>
      <c r="AF23" s="11"/>
      <c r="AG23" s="11" t="s">
        <v>53</v>
      </c>
      <c r="AL23" s="149"/>
      <c r="AM23" s="11"/>
      <c r="AN23" s="11"/>
      <c r="AP23" s="11"/>
      <c r="AQ23" s="11"/>
      <c r="AR23" s="11"/>
      <c r="AS23" s="11"/>
      <c r="AU23" s="11"/>
      <c r="AW23" s="11"/>
      <c r="AX23" s="11"/>
      <c r="AY23" s="11"/>
      <c r="BA23" s="11"/>
      <c r="BD23" s="11"/>
      <c r="BE23" s="11"/>
      <c r="BF23" s="11"/>
      <c r="BG23" s="11"/>
      <c r="BH23" s="11"/>
      <c r="BK23" s="11"/>
      <c r="BL23" s="11"/>
      <c r="BM23" s="11"/>
      <c r="BR23" s="149"/>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49"/>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49"/>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49"/>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49"/>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49"/>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49"/>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49"/>
    </row>
    <row r="24" spans="1:293" s="49" customFormat="1" x14ac:dyDescent="0.35">
      <c r="A24" s="73">
        <f t="shared" si="10"/>
        <v>21</v>
      </c>
      <c r="B24" s="49" t="s">
        <v>608</v>
      </c>
      <c r="C24" s="73"/>
      <c r="D24" s="73"/>
      <c r="E24" s="73"/>
      <c r="F24" s="179">
        <f t="shared" si="2"/>
        <v>0</v>
      </c>
      <c r="G24" s="73"/>
      <c r="H24" s="73"/>
      <c r="J24" s="73"/>
      <c r="K24" s="175"/>
      <c r="L24" s="73"/>
      <c r="M24" s="73"/>
      <c r="N24" s="73"/>
      <c r="Q24" s="73"/>
      <c r="R24" s="73"/>
      <c r="U24" s="73"/>
      <c r="AA24" s="73"/>
      <c r="AB24" s="73"/>
      <c r="AF24" s="73"/>
      <c r="AG24" s="73" t="s">
        <v>53</v>
      </c>
      <c r="AL24" s="107">
        <f t="shared" si="3"/>
        <v>1</v>
      </c>
      <c r="AM24" s="73"/>
      <c r="AN24" s="73" t="s">
        <v>9</v>
      </c>
      <c r="AP24" s="73"/>
      <c r="AQ24" s="73" t="s">
        <v>57</v>
      </c>
      <c r="AR24" s="73" t="s">
        <v>57</v>
      </c>
      <c r="AS24" s="73"/>
      <c r="AU24" s="73"/>
      <c r="AW24" s="73"/>
      <c r="AX24" s="73"/>
      <c r="AY24" s="73"/>
      <c r="BA24" s="73"/>
      <c r="BD24" s="73"/>
      <c r="BE24" s="73"/>
      <c r="BF24" s="73"/>
      <c r="BG24" s="73"/>
      <c r="BH24" s="73"/>
      <c r="BK24" s="73"/>
      <c r="BL24" s="73"/>
      <c r="BM24" s="73"/>
      <c r="BR24" s="107">
        <f t="shared" si="0"/>
        <v>0</v>
      </c>
      <c r="BS24" s="73" t="s">
        <v>236</v>
      </c>
      <c r="BT24" s="73" t="s">
        <v>236</v>
      </c>
      <c r="BU24" s="73" t="s">
        <v>118</v>
      </c>
      <c r="BV24" s="73"/>
      <c r="BW24" s="73"/>
      <c r="BX24" s="73"/>
      <c r="BY24" s="73"/>
      <c r="BZ24" s="73"/>
      <c r="CA24" s="73">
        <v>6</v>
      </c>
      <c r="CB24" s="73"/>
      <c r="CC24" s="73"/>
      <c r="CD24" s="73"/>
      <c r="CE24" s="73"/>
      <c r="CF24" s="73">
        <v>5</v>
      </c>
      <c r="CG24" s="73"/>
      <c r="CH24" s="73"/>
      <c r="CI24" s="73" t="s">
        <v>53</v>
      </c>
      <c r="CJ24" s="73"/>
      <c r="CK24" s="73"/>
      <c r="CL24" s="73">
        <v>4</v>
      </c>
      <c r="CM24" s="73"/>
      <c r="CN24" s="73" t="s">
        <v>53</v>
      </c>
      <c r="CO24" s="73"/>
      <c r="CP24" s="73"/>
      <c r="CQ24" s="73"/>
      <c r="CR24" s="73"/>
      <c r="CS24" s="73"/>
      <c r="CT24" s="73" t="s">
        <v>53</v>
      </c>
      <c r="CU24" s="73" t="s">
        <v>53</v>
      </c>
      <c r="CV24" s="73"/>
      <c r="CW24" s="73"/>
      <c r="CX24" s="107">
        <f t="shared" si="1"/>
        <v>4</v>
      </c>
      <c r="CY24" s="73"/>
      <c r="CZ24" s="73"/>
      <c r="DA24" s="73"/>
      <c r="DB24" s="73"/>
      <c r="DC24" s="73" t="s">
        <v>53</v>
      </c>
      <c r="DD24" s="73"/>
      <c r="DE24" s="73"/>
      <c r="DF24" s="73"/>
      <c r="DG24" s="73"/>
      <c r="DH24" s="73"/>
      <c r="DI24" s="73"/>
      <c r="DJ24" s="73" t="s">
        <v>53</v>
      </c>
      <c r="DK24" s="73"/>
      <c r="DL24" s="73"/>
      <c r="DM24" s="73"/>
      <c r="DN24" s="73"/>
      <c r="DO24" s="73"/>
      <c r="DP24" s="73"/>
      <c r="DQ24" s="73"/>
      <c r="DR24" s="73"/>
      <c r="DS24" s="73"/>
      <c r="DT24" s="73"/>
      <c r="DU24" s="73"/>
      <c r="DV24" s="73"/>
      <c r="DW24" s="73"/>
      <c r="DX24" s="73"/>
      <c r="DY24" s="73"/>
      <c r="DZ24" s="73"/>
      <c r="EA24" s="73"/>
      <c r="EB24" s="73"/>
      <c r="EC24" s="73"/>
      <c r="ED24" s="107">
        <f t="shared" si="4"/>
        <v>2</v>
      </c>
      <c r="EE24" s="73"/>
      <c r="EF24" s="73"/>
      <c r="EG24" s="73" t="s">
        <v>53</v>
      </c>
      <c r="EH24" s="73" t="s">
        <v>53</v>
      </c>
      <c r="EI24" s="73"/>
      <c r="EJ24" s="73"/>
      <c r="EK24" s="73"/>
      <c r="EL24" s="73"/>
      <c r="EM24" s="73" t="s">
        <v>53</v>
      </c>
      <c r="EN24" s="73"/>
      <c r="EO24" s="73"/>
      <c r="EP24" s="73"/>
      <c r="EQ24" s="73"/>
      <c r="ER24" s="73"/>
      <c r="ES24" s="73" t="s">
        <v>53</v>
      </c>
      <c r="ET24" s="73"/>
      <c r="EU24" s="73"/>
      <c r="EV24" s="73"/>
      <c r="EW24" s="73"/>
      <c r="EX24" s="73"/>
      <c r="EY24" s="73"/>
      <c r="EZ24" s="73"/>
      <c r="FA24" s="73"/>
      <c r="FB24" s="73"/>
      <c r="FC24" s="73"/>
      <c r="FD24" s="73"/>
      <c r="FE24" s="73"/>
      <c r="FF24" s="73"/>
      <c r="FG24" s="73"/>
      <c r="FH24" s="73"/>
      <c r="FI24" s="73"/>
      <c r="FJ24" s="107">
        <f t="shared" si="5"/>
        <v>4</v>
      </c>
      <c r="FK24" s="73"/>
      <c r="FL24" s="73"/>
      <c r="FM24" s="73"/>
      <c r="FN24" s="73"/>
      <c r="FO24" s="73"/>
      <c r="FP24" s="73"/>
      <c r="FQ24" s="73"/>
      <c r="FR24" s="73"/>
      <c r="FS24" s="73"/>
      <c r="FT24" s="73"/>
      <c r="FU24" s="73"/>
      <c r="FV24" s="73"/>
      <c r="FW24" s="73"/>
      <c r="FX24" s="73" t="s">
        <v>53</v>
      </c>
      <c r="FY24" s="73"/>
      <c r="FZ24" s="73"/>
      <c r="GA24" s="73"/>
      <c r="GB24" s="73"/>
      <c r="GC24" s="73">
        <v>2</v>
      </c>
      <c r="GD24" s="73"/>
      <c r="GE24" s="73"/>
      <c r="GF24" s="73"/>
      <c r="GG24" s="73" t="s">
        <v>53</v>
      </c>
      <c r="GH24" s="73"/>
      <c r="GI24" s="73"/>
      <c r="GJ24" s="73"/>
      <c r="GK24" s="73">
        <v>0</v>
      </c>
      <c r="GL24" s="73"/>
      <c r="GM24" s="73"/>
      <c r="GN24" s="73"/>
      <c r="GO24" s="73"/>
      <c r="GP24" s="107">
        <f t="shared" si="6"/>
        <v>2</v>
      </c>
      <c r="GQ24" s="73"/>
      <c r="GR24" s="73"/>
      <c r="GS24" s="73"/>
      <c r="GT24" s="73"/>
      <c r="GU24" s="73"/>
      <c r="GV24" s="73"/>
      <c r="GW24" s="73"/>
      <c r="GX24" s="73"/>
      <c r="GY24" s="73"/>
      <c r="GZ24" s="73"/>
      <c r="HA24" s="73"/>
      <c r="HB24" s="73"/>
      <c r="HC24" s="73" t="s">
        <v>53</v>
      </c>
      <c r="HD24" s="73"/>
      <c r="HE24" s="73" t="s">
        <v>53</v>
      </c>
      <c r="HF24" s="73"/>
      <c r="HG24" s="73"/>
      <c r="HH24" s="73"/>
      <c r="HI24" s="73"/>
      <c r="HJ24" s="73"/>
      <c r="HK24" s="73"/>
      <c r="HL24" s="73"/>
      <c r="HM24" s="73"/>
      <c r="HN24" s="73"/>
      <c r="HO24" s="73"/>
      <c r="HP24" s="73"/>
      <c r="HQ24" s="73"/>
      <c r="HR24" s="73"/>
      <c r="HS24" s="73"/>
      <c r="HT24" s="73"/>
      <c r="HU24" s="73"/>
      <c r="HV24" s="107">
        <f t="shared" si="7"/>
        <v>2</v>
      </c>
      <c r="HW24" s="73"/>
      <c r="HX24" s="73"/>
      <c r="HY24" s="73"/>
      <c r="HZ24" s="73"/>
      <c r="IA24" s="73"/>
      <c r="IB24" s="73"/>
      <c r="IC24" s="73"/>
      <c r="ID24" s="73"/>
      <c r="IE24" s="73"/>
      <c r="IF24" s="73"/>
      <c r="IG24" s="73"/>
      <c r="IH24" s="73"/>
      <c r="II24" s="73"/>
      <c r="IJ24" s="73"/>
      <c r="IK24" s="73"/>
      <c r="IL24" s="73"/>
      <c r="IM24" s="73" t="s">
        <v>53</v>
      </c>
      <c r="IN24" s="73"/>
      <c r="IO24" s="73"/>
      <c r="IP24" s="73"/>
      <c r="IQ24" s="73"/>
      <c r="IR24" s="73"/>
      <c r="IS24" s="73"/>
      <c r="IT24" s="73"/>
      <c r="IU24" s="73"/>
      <c r="IV24" s="73" t="s">
        <v>53</v>
      </c>
      <c r="IW24" s="73"/>
      <c r="IX24" s="73"/>
      <c r="IY24" s="73"/>
      <c r="IZ24" s="73"/>
      <c r="JA24" s="107">
        <f t="shared" si="8"/>
        <v>2</v>
      </c>
      <c r="JB24" s="73"/>
      <c r="JC24" s="73"/>
      <c r="JD24" s="73"/>
      <c r="JE24" s="73"/>
      <c r="JF24" s="73"/>
      <c r="JG24" s="73"/>
      <c r="JH24" s="73"/>
      <c r="JI24" s="73"/>
      <c r="JJ24" s="73"/>
      <c r="JK24" s="73"/>
      <c r="JL24" s="73"/>
      <c r="JM24" s="73"/>
      <c r="JN24" s="73"/>
      <c r="JO24" s="73"/>
      <c r="JP24" s="73"/>
      <c r="JQ24" s="73"/>
      <c r="JR24" s="73"/>
      <c r="JS24" s="73"/>
      <c r="JT24" s="73"/>
      <c r="JU24" s="73"/>
      <c r="JV24" s="73"/>
      <c r="JW24" s="73"/>
      <c r="JX24" s="73"/>
      <c r="JY24" s="73"/>
      <c r="JZ24" s="73"/>
      <c r="KA24" s="73"/>
      <c r="KB24" s="73"/>
      <c r="KC24" s="73"/>
      <c r="KD24" s="73"/>
      <c r="KE24" s="73"/>
      <c r="KF24" s="73"/>
      <c r="KG24" s="107">
        <f t="shared" si="9"/>
        <v>0</v>
      </c>
    </row>
    <row r="25" spans="1:293" s="49" customFormat="1" x14ac:dyDescent="0.35">
      <c r="A25" s="73">
        <f t="shared" si="10"/>
        <v>22</v>
      </c>
      <c r="B25" s="49" t="s">
        <v>579</v>
      </c>
      <c r="C25" s="73"/>
      <c r="D25" s="73"/>
      <c r="E25" s="73"/>
      <c r="F25" s="179">
        <f t="shared" si="2"/>
        <v>0</v>
      </c>
      <c r="G25" s="73"/>
      <c r="H25" s="73"/>
      <c r="J25" s="73"/>
      <c r="K25" s="175"/>
      <c r="L25" s="73" t="s">
        <v>53</v>
      </c>
      <c r="M25" s="73"/>
      <c r="N25" s="73"/>
      <c r="Q25" s="73"/>
      <c r="R25" s="73"/>
      <c r="U25" s="73"/>
      <c r="AA25" s="73"/>
      <c r="AB25" s="73"/>
      <c r="AF25" s="73"/>
      <c r="AG25" s="73"/>
      <c r="AL25" s="107">
        <f t="shared" si="3"/>
        <v>1</v>
      </c>
      <c r="AM25" s="73"/>
      <c r="AN25" s="73" t="s">
        <v>9</v>
      </c>
      <c r="AP25" s="73"/>
      <c r="AQ25" s="73" t="s">
        <v>57</v>
      </c>
      <c r="AR25" s="73" t="s">
        <v>57</v>
      </c>
      <c r="AS25" s="73"/>
      <c r="AU25" s="73"/>
      <c r="AW25" s="73"/>
      <c r="AX25" s="73"/>
      <c r="AY25" s="73"/>
      <c r="BA25" s="73"/>
      <c r="BD25" s="73"/>
      <c r="BE25" s="73"/>
      <c r="BF25" s="73"/>
      <c r="BG25" s="73"/>
      <c r="BH25" s="73"/>
      <c r="BK25" s="73"/>
      <c r="BL25" s="73"/>
      <c r="BM25" s="73"/>
      <c r="BR25" s="107">
        <f t="shared" si="0"/>
        <v>0</v>
      </c>
      <c r="BS25" s="73" t="s">
        <v>236</v>
      </c>
      <c r="BT25" s="73" t="s">
        <v>236</v>
      </c>
      <c r="BU25" s="73" t="s">
        <v>118</v>
      </c>
      <c r="BV25" s="73"/>
      <c r="BW25" s="73"/>
      <c r="BX25" s="73"/>
      <c r="BY25" s="73"/>
      <c r="BZ25" s="73"/>
      <c r="CA25" s="73">
        <v>3</v>
      </c>
      <c r="CB25" s="73"/>
      <c r="CC25" s="73"/>
      <c r="CD25" s="73"/>
      <c r="CE25" s="73"/>
      <c r="CF25" s="73">
        <v>4</v>
      </c>
      <c r="CG25" s="73"/>
      <c r="CH25" s="73"/>
      <c r="CI25" s="73" t="s">
        <v>53</v>
      </c>
      <c r="CJ25" s="73"/>
      <c r="CK25" s="73"/>
      <c r="CL25" s="73">
        <v>7</v>
      </c>
      <c r="CM25" s="73"/>
      <c r="CN25" s="73"/>
      <c r="CO25" s="73" t="s">
        <v>53</v>
      </c>
      <c r="CP25" s="73"/>
      <c r="CQ25" s="73"/>
      <c r="CR25" s="73"/>
      <c r="CS25" s="73"/>
      <c r="CT25" s="73" t="s">
        <v>53</v>
      </c>
      <c r="CU25" s="73"/>
      <c r="CV25" s="73"/>
      <c r="CW25" s="73"/>
      <c r="CX25" s="107">
        <f t="shared" si="1"/>
        <v>3</v>
      </c>
      <c r="CY25" s="73"/>
      <c r="CZ25" s="73"/>
      <c r="DA25" s="73"/>
      <c r="DB25" s="73"/>
      <c r="DC25" s="73"/>
      <c r="DD25" s="73"/>
      <c r="DE25" s="73"/>
      <c r="DF25" s="73"/>
      <c r="DG25" s="73"/>
      <c r="DH25" s="73"/>
      <c r="DI25" s="73"/>
      <c r="DJ25" s="73" t="s">
        <v>53</v>
      </c>
      <c r="DK25" s="73"/>
      <c r="DL25" s="73"/>
      <c r="DM25" s="73"/>
      <c r="DN25" s="73"/>
      <c r="DO25" s="73"/>
      <c r="DP25" s="73"/>
      <c r="DQ25" s="73"/>
      <c r="DR25" s="73"/>
      <c r="DS25" s="73"/>
      <c r="DT25" s="73"/>
      <c r="DU25" s="73"/>
      <c r="DV25" s="73"/>
      <c r="DW25" s="73"/>
      <c r="DX25" s="73"/>
      <c r="DY25" s="73"/>
      <c r="DZ25" s="73"/>
      <c r="EA25" s="73"/>
      <c r="EB25" s="73"/>
      <c r="EC25" s="73"/>
      <c r="ED25" s="107">
        <f t="shared" si="4"/>
        <v>1</v>
      </c>
      <c r="EE25" s="73"/>
      <c r="EF25" s="73"/>
      <c r="EG25" s="73"/>
      <c r="EH25" s="73"/>
      <c r="EI25" s="73"/>
      <c r="EJ25" s="73"/>
      <c r="EK25" s="73"/>
      <c r="EL25" s="73"/>
      <c r="EM25" s="73"/>
      <c r="EN25" s="73"/>
      <c r="EO25" s="73"/>
      <c r="EP25" s="73"/>
      <c r="EQ25" s="73"/>
      <c r="ER25" s="73"/>
      <c r="ES25" s="73"/>
      <c r="ET25" s="73"/>
      <c r="EU25" s="73"/>
      <c r="EV25" s="73"/>
      <c r="EW25" s="73"/>
      <c r="EX25" s="73"/>
      <c r="EY25" s="73"/>
      <c r="EZ25" s="73"/>
      <c r="FA25" s="73"/>
      <c r="FB25" s="73"/>
      <c r="FC25" s="73"/>
      <c r="FD25" s="73"/>
      <c r="FE25" s="73"/>
      <c r="FF25" s="73"/>
      <c r="FG25" s="73"/>
      <c r="FH25" s="73"/>
      <c r="FI25" s="73"/>
      <c r="FJ25" s="107">
        <f t="shared" si="5"/>
        <v>0</v>
      </c>
      <c r="FK25" s="73"/>
      <c r="FL25" s="73"/>
      <c r="FM25" s="73"/>
      <c r="FN25" s="73"/>
      <c r="FO25" s="73"/>
      <c r="FP25" s="73"/>
      <c r="FQ25" s="73"/>
      <c r="FR25" s="73"/>
      <c r="FS25" s="73"/>
      <c r="FT25" s="73"/>
      <c r="FU25" s="73"/>
      <c r="FV25" s="73"/>
      <c r="FW25" s="73"/>
      <c r="FX25" s="73"/>
      <c r="FY25" s="73"/>
      <c r="FZ25" s="73"/>
      <c r="GA25" s="73"/>
      <c r="GB25" s="73"/>
      <c r="GC25" s="73">
        <v>0</v>
      </c>
      <c r="GD25" s="73"/>
      <c r="GE25" s="73"/>
      <c r="GF25" s="73"/>
      <c r="GG25" s="73"/>
      <c r="GH25" s="73"/>
      <c r="GI25" s="73"/>
      <c r="GJ25" s="73"/>
      <c r="GK25" s="73">
        <v>0</v>
      </c>
      <c r="GL25" s="73"/>
      <c r="GM25" s="73"/>
      <c r="GN25" s="73"/>
      <c r="GO25" s="73"/>
      <c r="GP25" s="107">
        <f t="shared" si="6"/>
        <v>0</v>
      </c>
      <c r="GQ25" s="73"/>
      <c r="GR25" s="73"/>
      <c r="GS25" s="73"/>
      <c r="GT25" s="73"/>
      <c r="GU25" s="73"/>
      <c r="GV25" s="73"/>
      <c r="GW25" s="73"/>
      <c r="GX25" s="73"/>
      <c r="GY25" s="73"/>
      <c r="GZ25" s="73"/>
      <c r="HA25" s="73"/>
      <c r="HB25" s="73"/>
      <c r="HC25" s="73"/>
      <c r="HD25" s="73"/>
      <c r="HE25" s="73"/>
      <c r="HF25" s="73"/>
      <c r="HG25" s="73"/>
      <c r="HH25" s="73"/>
      <c r="HI25" s="73"/>
      <c r="HJ25" s="73"/>
      <c r="HK25" s="73"/>
      <c r="HL25" s="73"/>
      <c r="HM25" s="73"/>
      <c r="HN25" s="73"/>
      <c r="HO25" s="73"/>
      <c r="HP25" s="73"/>
      <c r="HQ25" s="73"/>
      <c r="HR25" s="73"/>
      <c r="HS25" s="73"/>
      <c r="HT25" s="73"/>
      <c r="HU25" s="73"/>
      <c r="HV25" s="107">
        <f t="shared" si="7"/>
        <v>0</v>
      </c>
      <c r="HW25" s="73"/>
      <c r="HX25" s="73"/>
      <c r="HY25" s="73"/>
      <c r="HZ25" s="73"/>
      <c r="IA25" s="73"/>
      <c r="IB25" s="73"/>
      <c r="IC25" s="73"/>
      <c r="ID25" s="73"/>
      <c r="IE25" s="73"/>
      <c r="IF25" s="73"/>
      <c r="IG25" s="73"/>
      <c r="IH25" s="73"/>
      <c r="II25" s="73"/>
      <c r="IJ25" s="73"/>
      <c r="IK25" s="73"/>
      <c r="IL25" s="73"/>
      <c r="IM25" s="73"/>
      <c r="IN25" s="73"/>
      <c r="IO25" s="73"/>
      <c r="IP25" s="73"/>
      <c r="IQ25" s="73"/>
      <c r="IR25" s="73"/>
      <c r="IS25" s="73"/>
      <c r="IT25" s="73"/>
      <c r="IU25" s="73"/>
      <c r="IV25" s="73"/>
      <c r="IW25" s="73"/>
      <c r="IX25" s="73"/>
      <c r="IY25" s="73"/>
      <c r="IZ25" s="73"/>
      <c r="JA25" s="107">
        <f t="shared" si="8"/>
        <v>0</v>
      </c>
      <c r="JB25" s="73"/>
      <c r="JC25" s="73"/>
      <c r="JD25" s="73"/>
      <c r="JE25" s="73"/>
      <c r="JF25" s="73"/>
      <c r="JG25" s="73"/>
      <c r="JH25" s="73"/>
      <c r="JI25" s="73"/>
      <c r="JJ25" s="73"/>
      <c r="JK25" s="73"/>
      <c r="JL25" s="73"/>
      <c r="JM25" s="73"/>
      <c r="JN25" s="73"/>
      <c r="JO25" s="73"/>
      <c r="JP25" s="73"/>
      <c r="JQ25" s="73"/>
      <c r="JR25" s="73"/>
      <c r="JS25" s="73"/>
      <c r="JT25" s="73"/>
      <c r="JU25" s="73"/>
      <c r="JV25" s="73"/>
      <c r="JW25" s="73"/>
      <c r="JX25" s="73"/>
      <c r="JY25" s="73"/>
      <c r="JZ25" s="73"/>
      <c r="KA25" s="73"/>
      <c r="KB25" s="73"/>
      <c r="KC25" s="73"/>
      <c r="KD25" s="73"/>
      <c r="KE25" s="73"/>
      <c r="KF25" s="73"/>
      <c r="KG25" s="107">
        <f t="shared" si="9"/>
        <v>0</v>
      </c>
    </row>
    <row r="26" spans="1:293" s="49" customFormat="1" x14ac:dyDescent="0.35">
      <c r="A26" s="73">
        <f t="shared" si="10"/>
        <v>23</v>
      </c>
      <c r="B26" s="49" t="s">
        <v>610</v>
      </c>
      <c r="C26" s="73"/>
      <c r="D26" s="73"/>
      <c r="E26" s="73"/>
      <c r="F26" s="179">
        <f t="shared" si="2"/>
        <v>0</v>
      </c>
      <c r="G26" s="73"/>
      <c r="H26" s="73"/>
      <c r="J26" s="73"/>
      <c r="K26" s="175"/>
      <c r="L26" s="73"/>
      <c r="M26" s="73"/>
      <c r="N26" s="73"/>
      <c r="Q26" s="73"/>
      <c r="R26" s="73"/>
      <c r="U26" s="73"/>
      <c r="AA26" s="73"/>
      <c r="AB26" s="73"/>
      <c r="AF26" s="73"/>
      <c r="AG26" s="73" t="s">
        <v>54</v>
      </c>
      <c r="AL26" s="107">
        <f t="shared" si="3"/>
        <v>0</v>
      </c>
      <c r="AM26" s="73"/>
      <c r="AN26" s="73" t="s">
        <v>9</v>
      </c>
      <c r="AP26" s="73"/>
      <c r="AQ26" s="73" t="s">
        <v>57</v>
      </c>
      <c r="AR26" s="73" t="s">
        <v>57</v>
      </c>
      <c r="AS26" s="73"/>
      <c r="AU26" s="73"/>
      <c r="AW26" s="73"/>
      <c r="AX26" s="73" t="s">
        <v>53</v>
      </c>
      <c r="AY26" s="73"/>
      <c r="BA26" s="73"/>
      <c r="BB26" s="49" t="s">
        <v>53</v>
      </c>
      <c r="BD26" s="73"/>
      <c r="BE26" s="73"/>
      <c r="BF26" s="73"/>
      <c r="BG26" s="73"/>
      <c r="BH26" s="73"/>
      <c r="BK26" s="73"/>
      <c r="BL26" s="73"/>
      <c r="BM26" s="73"/>
      <c r="BR26" s="107">
        <f t="shared" si="0"/>
        <v>2</v>
      </c>
      <c r="BS26" s="73" t="s">
        <v>236</v>
      </c>
      <c r="BT26" s="73" t="s">
        <v>236</v>
      </c>
      <c r="BU26" s="73" t="s">
        <v>118</v>
      </c>
      <c r="BV26" s="73"/>
      <c r="BW26" s="73"/>
      <c r="BX26" s="73"/>
      <c r="BY26" s="73"/>
      <c r="BZ26" s="73"/>
      <c r="CA26" s="73" t="s">
        <v>53</v>
      </c>
      <c r="CB26" s="73"/>
      <c r="CC26" s="73"/>
      <c r="CD26" s="73"/>
      <c r="CE26" s="73"/>
      <c r="CF26" s="73">
        <v>5</v>
      </c>
      <c r="CG26" s="73"/>
      <c r="CH26" s="73"/>
      <c r="CI26" s="73" t="s">
        <v>53</v>
      </c>
      <c r="CJ26" s="73"/>
      <c r="CK26" s="73"/>
      <c r="CL26" s="73" t="s">
        <v>53</v>
      </c>
      <c r="CM26" s="73"/>
      <c r="CN26" s="73" t="s">
        <v>53</v>
      </c>
      <c r="CO26" s="73" t="s">
        <v>53</v>
      </c>
      <c r="CP26" s="73"/>
      <c r="CQ26" s="73"/>
      <c r="CR26" s="73"/>
      <c r="CS26" s="73"/>
      <c r="CT26" s="73"/>
      <c r="CU26" s="73"/>
      <c r="CV26" s="73"/>
      <c r="CW26" s="73"/>
      <c r="CX26" s="107">
        <f t="shared" si="1"/>
        <v>5</v>
      </c>
      <c r="CY26" s="73"/>
      <c r="CZ26" s="73"/>
      <c r="DA26" s="73"/>
      <c r="DB26" s="73"/>
      <c r="DC26" s="73"/>
      <c r="DD26" s="73"/>
      <c r="DE26" s="73"/>
      <c r="DF26" s="73"/>
      <c r="DG26" s="73"/>
      <c r="DH26" s="73"/>
      <c r="DI26" s="73"/>
      <c r="DJ26" s="73" t="s">
        <v>53</v>
      </c>
      <c r="DK26" s="73"/>
      <c r="DL26" s="73"/>
      <c r="DM26" s="73"/>
      <c r="DN26" s="73"/>
      <c r="DO26" s="73"/>
      <c r="DP26" s="73"/>
      <c r="DQ26" s="73"/>
      <c r="DR26" s="73"/>
      <c r="DS26" s="73"/>
      <c r="DT26" s="73"/>
      <c r="DU26" s="73"/>
      <c r="DV26" s="73"/>
      <c r="DW26" s="73"/>
      <c r="DX26" s="73"/>
      <c r="DY26" s="73"/>
      <c r="DZ26" s="73"/>
      <c r="EA26" s="73"/>
      <c r="EB26" s="73"/>
      <c r="EC26" s="73"/>
      <c r="ED26" s="107">
        <f t="shared" si="4"/>
        <v>1</v>
      </c>
      <c r="EE26" s="73"/>
      <c r="EF26" s="73"/>
      <c r="EG26" s="73" t="s">
        <v>53</v>
      </c>
      <c r="EH26" s="73" t="s">
        <v>53</v>
      </c>
      <c r="EI26" s="73" t="s">
        <v>53</v>
      </c>
      <c r="EJ26" s="73"/>
      <c r="EK26" s="73"/>
      <c r="EL26" s="73"/>
      <c r="EM26" s="73" t="s">
        <v>53</v>
      </c>
      <c r="EN26" s="73"/>
      <c r="EO26" s="73"/>
      <c r="EP26" s="73"/>
      <c r="EQ26" s="73"/>
      <c r="ER26" s="73"/>
      <c r="ES26" s="73"/>
      <c r="ET26" s="73"/>
      <c r="EU26" s="73"/>
      <c r="EV26" s="73"/>
      <c r="EW26" s="73"/>
      <c r="EX26" s="73"/>
      <c r="EY26" s="73"/>
      <c r="EZ26" s="73"/>
      <c r="FA26" s="73"/>
      <c r="FB26" s="73"/>
      <c r="FC26" s="73"/>
      <c r="FD26" s="73"/>
      <c r="FE26" s="73"/>
      <c r="FF26" s="73"/>
      <c r="FG26" s="73"/>
      <c r="FH26" s="73"/>
      <c r="FI26" s="73" t="s">
        <v>53</v>
      </c>
      <c r="FJ26" s="107">
        <f t="shared" si="5"/>
        <v>5</v>
      </c>
      <c r="FK26" s="73" t="s">
        <v>53</v>
      </c>
      <c r="FL26" s="73" t="s">
        <v>53</v>
      </c>
      <c r="FM26" s="73"/>
      <c r="FN26" s="73"/>
      <c r="FO26" s="73" t="s">
        <v>53</v>
      </c>
      <c r="FP26" s="73"/>
      <c r="FQ26" s="73" t="s">
        <v>53</v>
      </c>
      <c r="FR26" s="73"/>
      <c r="FS26" s="73"/>
      <c r="FT26" s="73"/>
      <c r="FU26" s="73"/>
      <c r="FV26" s="73"/>
      <c r="FW26" s="73" t="s">
        <v>53</v>
      </c>
      <c r="FX26" s="73" t="s">
        <v>53</v>
      </c>
      <c r="FY26" s="73"/>
      <c r="FZ26" s="73"/>
      <c r="GA26" s="73"/>
      <c r="GB26" s="73"/>
      <c r="GC26" s="73">
        <v>4</v>
      </c>
      <c r="GD26" s="73" t="s">
        <v>53</v>
      </c>
      <c r="GE26" s="73"/>
      <c r="GF26" s="73" t="s">
        <v>53</v>
      </c>
      <c r="GG26" s="73" t="s">
        <v>53</v>
      </c>
      <c r="GH26" s="73"/>
      <c r="GI26" s="73"/>
      <c r="GJ26" s="73"/>
      <c r="GK26" s="73" t="s">
        <v>53</v>
      </c>
      <c r="GL26" s="73"/>
      <c r="GM26" s="73" t="s">
        <v>53</v>
      </c>
      <c r="GN26" s="73"/>
      <c r="GO26" s="73"/>
      <c r="GP26" s="107">
        <f t="shared" si="6"/>
        <v>11</v>
      </c>
      <c r="GQ26" s="72"/>
      <c r="GR26" s="73"/>
      <c r="GS26" s="73"/>
      <c r="GT26" s="73" t="s">
        <v>53</v>
      </c>
      <c r="GU26" s="73" t="s">
        <v>53</v>
      </c>
      <c r="GV26" s="73" t="s">
        <v>53</v>
      </c>
      <c r="GW26" s="73" t="s">
        <v>53</v>
      </c>
      <c r="GX26" s="73" t="s">
        <v>53</v>
      </c>
      <c r="GY26" s="73"/>
      <c r="GZ26" s="73"/>
      <c r="HA26" s="73"/>
      <c r="HB26" s="73" t="s">
        <v>53</v>
      </c>
      <c r="HC26" s="73" t="s">
        <v>53</v>
      </c>
      <c r="HD26" s="73"/>
      <c r="HE26" s="73" t="s">
        <v>53</v>
      </c>
      <c r="HF26" s="73"/>
      <c r="HG26" s="73"/>
      <c r="HH26" s="73"/>
      <c r="HI26" s="73"/>
      <c r="HJ26" s="73"/>
      <c r="HK26" s="73"/>
      <c r="HL26" s="73"/>
      <c r="HM26" s="73"/>
      <c r="HN26" s="73"/>
      <c r="HO26" s="73"/>
      <c r="HP26" s="73"/>
      <c r="HQ26" s="73"/>
      <c r="HR26" s="73"/>
      <c r="HS26" s="73"/>
      <c r="HT26" s="73"/>
      <c r="HU26" s="73"/>
      <c r="HV26" s="107">
        <f t="shared" si="7"/>
        <v>8</v>
      </c>
      <c r="HW26" s="73" t="s">
        <v>53</v>
      </c>
      <c r="HX26" s="73" t="s">
        <v>53</v>
      </c>
      <c r="HY26" s="73" t="s">
        <v>53</v>
      </c>
      <c r="HZ26" s="73"/>
      <c r="IA26" s="73"/>
      <c r="IB26" s="73"/>
      <c r="IC26" s="73"/>
      <c r="ID26" s="73"/>
      <c r="IE26" s="73"/>
      <c r="IF26" s="73"/>
      <c r="IG26" s="73"/>
      <c r="IH26" s="73"/>
      <c r="II26" s="73"/>
      <c r="IJ26" s="73"/>
      <c r="IK26" s="73"/>
      <c r="IL26" s="73"/>
      <c r="IM26" s="73" t="s">
        <v>53</v>
      </c>
      <c r="IN26" s="73" t="s">
        <v>53</v>
      </c>
      <c r="IO26" s="73"/>
      <c r="IP26" s="73"/>
      <c r="IQ26" s="73"/>
      <c r="IR26" s="73"/>
      <c r="IS26" s="73"/>
      <c r="IT26" s="73"/>
      <c r="IU26" s="73" t="s">
        <v>53</v>
      </c>
      <c r="IV26" s="73" t="s">
        <v>53</v>
      </c>
      <c r="IW26" s="73"/>
      <c r="IX26" s="73"/>
      <c r="IY26" s="73"/>
      <c r="IZ26" s="73"/>
      <c r="JA26" s="107">
        <f t="shared" si="8"/>
        <v>7</v>
      </c>
      <c r="JB26" s="73"/>
      <c r="JC26" s="73"/>
      <c r="JD26" s="73"/>
      <c r="JE26" s="73"/>
      <c r="JF26" s="73"/>
      <c r="JG26" s="73"/>
      <c r="JH26" s="73"/>
      <c r="JI26" s="73"/>
      <c r="JJ26" s="73"/>
      <c r="JK26" s="73"/>
      <c r="JL26" s="73"/>
      <c r="JM26" s="73"/>
      <c r="JN26" s="73"/>
      <c r="JO26" s="73"/>
      <c r="JP26" s="73"/>
      <c r="JQ26" s="73"/>
      <c r="JR26" s="73"/>
      <c r="JS26" s="73"/>
      <c r="JT26" s="73"/>
      <c r="JU26" s="73"/>
      <c r="JV26" s="73"/>
      <c r="JW26" s="73"/>
      <c r="JX26" s="73"/>
      <c r="JY26" s="73"/>
      <c r="JZ26" s="73"/>
      <c r="KA26" s="73"/>
      <c r="KB26" s="73"/>
      <c r="KC26" s="73"/>
      <c r="KD26" s="73"/>
      <c r="KE26" s="73"/>
      <c r="KF26" s="73"/>
      <c r="KG26" s="107">
        <f t="shared" si="9"/>
        <v>0</v>
      </c>
    </row>
    <row r="27" spans="1:293" s="49" customFormat="1" x14ac:dyDescent="0.35">
      <c r="A27" s="73">
        <f t="shared" si="10"/>
        <v>24</v>
      </c>
      <c r="B27" s="49" t="s">
        <v>587</v>
      </c>
      <c r="C27" s="73"/>
      <c r="D27" s="73"/>
      <c r="E27" s="73"/>
      <c r="F27" s="179">
        <f t="shared" si="2"/>
        <v>0</v>
      </c>
      <c r="G27" s="73"/>
      <c r="H27" s="73"/>
      <c r="J27" s="73"/>
      <c r="K27" s="175"/>
      <c r="L27" s="73"/>
      <c r="M27" s="73"/>
      <c r="N27" s="73"/>
      <c r="Q27" s="73"/>
      <c r="R27" s="73"/>
      <c r="U27" s="73"/>
      <c r="AA27" s="73"/>
      <c r="AB27" s="73"/>
      <c r="AF27" s="73"/>
      <c r="AG27" s="73"/>
      <c r="AL27" s="107">
        <f t="shared" si="3"/>
        <v>0</v>
      </c>
      <c r="AM27" s="73"/>
      <c r="AN27" s="73" t="s">
        <v>9</v>
      </c>
      <c r="AP27" s="73"/>
      <c r="AQ27" s="73" t="s">
        <v>57</v>
      </c>
      <c r="AR27" s="73" t="s">
        <v>57</v>
      </c>
      <c r="AS27" s="73"/>
      <c r="AU27" s="73"/>
      <c r="AW27" s="73" t="s">
        <v>53</v>
      </c>
      <c r="AX27" s="73" t="s">
        <v>53</v>
      </c>
      <c r="AY27" s="73"/>
      <c r="BA27" s="73"/>
      <c r="BD27" s="73"/>
      <c r="BE27" s="73" t="s">
        <v>53</v>
      </c>
      <c r="BF27" s="73"/>
      <c r="BG27" s="73"/>
      <c r="BH27" s="73"/>
      <c r="BK27" s="73"/>
      <c r="BL27" s="73"/>
      <c r="BM27" s="73"/>
      <c r="BR27" s="107">
        <f t="shared" si="0"/>
        <v>3</v>
      </c>
      <c r="BS27" s="73" t="s">
        <v>236</v>
      </c>
      <c r="BT27" s="73" t="s">
        <v>236</v>
      </c>
      <c r="BU27" s="73" t="s">
        <v>118</v>
      </c>
      <c r="BV27" s="73"/>
      <c r="BW27" s="73"/>
      <c r="BX27" s="73" t="s">
        <v>53</v>
      </c>
      <c r="BY27" s="73"/>
      <c r="BZ27" s="73"/>
      <c r="CA27" s="73">
        <v>4</v>
      </c>
      <c r="CB27" s="73"/>
      <c r="CC27" s="73"/>
      <c r="CD27" s="73"/>
      <c r="CE27" s="73"/>
      <c r="CF27" s="73">
        <v>5</v>
      </c>
      <c r="CG27" s="73" t="s">
        <v>53</v>
      </c>
      <c r="CH27" s="73" t="s">
        <v>53</v>
      </c>
      <c r="CI27" s="73" t="s">
        <v>53</v>
      </c>
      <c r="CJ27" s="73"/>
      <c r="CK27" s="73"/>
      <c r="CL27" s="73">
        <v>5</v>
      </c>
      <c r="CM27" s="73"/>
      <c r="CN27" s="73"/>
      <c r="CO27" s="73"/>
      <c r="CP27" s="73"/>
      <c r="CQ27" s="73"/>
      <c r="CR27" s="73"/>
      <c r="CS27" s="73"/>
      <c r="CT27" s="73"/>
      <c r="CU27" s="73" t="s">
        <v>53</v>
      </c>
      <c r="CV27" s="73"/>
      <c r="CW27" s="73"/>
      <c r="CX27" s="107">
        <f t="shared" si="1"/>
        <v>5</v>
      </c>
      <c r="CY27" s="73"/>
      <c r="CZ27" s="73"/>
      <c r="DA27" s="73"/>
      <c r="DB27" s="73"/>
      <c r="DC27" s="73"/>
      <c r="DD27" s="73"/>
      <c r="DE27" s="73"/>
      <c r="DF27" s="73"/>
      <c r="DG27" s="73"/>
      <c r="DH27" s="73"/>
      <c r="DI27" s="73"/>
      <c r="DJ27" s="73" t="s">
        <v>53</v>
      </c>
      <c r="DK27" s="73"/>
      <c r="DL27" s="73"/>
      <c r="DM27" s="73"/>
      <c r="DN27" s="73"/>
      <c r="DO27" s="73"/>
      <c r="DP27" s="73"/>
      <c r="DQ27" s="73"/>
      <c r="DR27" s="73"/>
      <c r="DS27" s="73"/>
      <c r="DT27" s="73"/>
      <c r="DU27" s="73"/>
      <c r="DV27" s="73"/>
      <c r="DW27" s="73"/>
      <c r="DX27" s="73"/>
      <c r="DY27" s="73"/>
      <c r="DZ27" s="73"/>
      <c r="EA27" s="73"/>
      <c r="EB27" s="73"/>
      <c r="EC27" s="73"/>
      <c r="ED27" s="107">
        <f t="shared" si="4"/>
        <v>1</v>
      </c>
      <c r="EE27" s="73"/>
      <c r="EF27" s="73"/>
      <c r="EG27" s="73" t="s">
        <v>53</v>
      </c>
      <c r="EH27" s="73"/>
      <c r="EI27" s="73" t="s">
        <v>53</v>
      </c>
      <c r="EJ27" s="73"/>
      <c r="EK27" s="73"/>
      <c r="EL27" s="73"/>
      <c r="EM27" s="73" t="s">
        <v>53</v>
      </c>
      <c r="EN27" s="73"/>
      <c r="EO27" s="73"/>
      <c r="EP27" s="73"/>
      <c r="EQ27" s="73"/>
      <c r="ER27" s="73"/>
      <c r="ES27" s="73"/>
      <c r="ET27" s="73"/>
      <c r="EU27" s="73"/>
      <c r="EV27" s="73"/>
      <c r="EW27" s="73"/>
      <c r="EX27" s="73"/>
      <c r="EY27" s="73"/>
      <c r="EZ27" s="73"/>
      <c r="FA27" s="73" t="s">
        <v>53</v>
      </c>
      <c r="FB27" s="73"/>
      <c r="FC27" s="73"/>
      <c r="FD27" s="73"/>
      <c r="FE27" s="73"/>
      <c r="FF27" s="73"/>
      <c r="FG27" s="73"/>
      <c r="FH27" s="73"/>
      <c r="FI27" s="73" t="s">
        <v>53</v>
      </c>
      <c r="FJ27" s="107">
        <f t="shared" si="5"/>
        <v>5</v>
      </c>
      <c r="FK27" s="73" t="s">
        <v>53</v>
      </c>
      <c r="FL27" s="73"/>
      <c r="FM27" s="73"/>
      <c r="FN27" s="73"/>
      <c r="FO27" s="73"/>
      <c r="FP27" s="73"/>
      <c r="FQ27" s="73"/>
      <c r="FR27" s="73"/>
      <c r="FS27" s="73"/>
      <c r="FT27" s="73"/>
      <c r="FU27" s="73"/>
      <c r="FV27" s="73"/>
      <c r="FW27" s="73"/>
      <c r="FX27" s="73" t="s">
        <v>53</v>
      </c>
      <c r="FY27" s="73"/>
      <c r="FZ27" s="73"/>
      <c r="GA27" s="73"/>
      <c r="GB27" s="73"/>
      <c r="GC27" s="73">
        <v>4</v>
      </c>
      <c r="GD27" s="73"/>
      <c r="GE27" s="73"/>
      <c r="GF27" s="73"/>
      <c r="GG27" s="73" t="s">
        <v>53</v>
      </c>
      <c r="GH27" s="73"/>
      <c r="GI27" s="73"/>
      <c r="GJ27" s="73"/>
      <c r="GK27" s="73" t="s">
        <v>53</v>
      </c>
      <c r="GL27" s="73"/>
      <c r="GM27" s="73"/>
      <c r="GN27" s="73"/>
      <c r="GO27" s="73"/>
      <c r="GP27" s="107">
        <f t="shared" si="6"/>
        <v>4</v>
      </c>
      <c r="GQ27" s="73"/>
      <c r="GR27" s="73"/>
      <c r="GS27" s="73"/>
      <c r="GT27" s="73"/>
      <c r="GU27" s="73"/>
      <c r="GV27" s="73"/>
      <c r="GW27" s="73"/>
      <c r="GX27" s="73" t="s">
        <v>53</v>
      </c>
      <c r="GY27" s="73"/>
      <c r="GZ27" s="73"/>
      <c r="HA27" s="73"/>
      <c r="HB27" s="73" t="s">
        <v>53</v>
      </c>
      <c r="HC27" s="73"/>
      <c r="HD27" s="73"/>
      <c r="HE27" s="73" t="s">
        <v>53</v>
      </c>
      <c r="HF27" s="73"/>
      <c r="HG27" s="73"/>
      <c r="HH27" s="73"/>
      <c r="HI27" s="73"/>
      <c r="HJ27" s="73"/>
      <c r="HK27" s="73"/>
      <c r="HL27" s="73"/>
      <c r="HM27" s="73"/>
      <c r="HN27" s="73"/>
      <c r="HO27" s="73"/>
      <c r="HP27" s="73"/>
      <c r="HQ27" s="73"/>
      <c r="HR27" s="73"/>
      <c r="HS27" s="73"/>
      <c r="HT27" s="73"/>
      <c r="HU27" s="73"/>
      <c r="HV27" s="107">
        <f t="shared" si="7"/>
        <v>3</v>
      </c>
      <c r="HW27" s="73"/>
      <c r="HX27" s="73" t="s">
        <v>53</v>
      </c>
      <c r="HY27" s="73"/>
      <c r="HZ27" s="73"/>
      <c r="IA27" s="73"/>
      <c r="IB27" s="73"/>
      <c r="IC27" s="73"/>
      <c r="ID27" s="73"/>
      <c r="IE27" s="73"/>
      <c r="IF27" s="73"/>
      <c r="IG27" s="73"/>
      <c r="IH27" s="73"/>
      <c r="II27" s="73"/>
      <c r="IJ27" s="73"/>
      <c r="IK27" s="73"/>
      <c r="IL27" s="73"/>
      <c r="IM27" s="73"/>
      <c r="IN27" s="73"/>
      <c r="IO27" s="73"/>
      <c r="IP27" s="73"/>
      <c r="IQ27" s="73"/>
      <c r="IR27" s="73"/>
      <c r="IS27" s="73"/>
      <c r="IT27" s="73" t="s">
        <v>53</v>
      </c>
      <c r="IU27" s="73"/>
      <c r="IV27" s="73" t="s">
        <v>53</v>
      </c>
      <c r="IW27" s="73"/>
      <c r="IX27" s="73"/>
      <c r="IY27" s="73"/>
      <c r="IZ27" s="73"/>
      <c r="JA27" s="107">
        <f t="shared" si="8"/>
        <v>3</v>
      </c>
      <c r="JB27" s="73"/>
      <c r="JC27" s="73"/>
      <c r="JD27" s="73"/>
      <c r="JE27" s="73"/>
      <c r="JF27" s="73"/>
      <c r="JG27" s="73"/>
      <c r="JH27" s="73"/>
      <c r="JI27" s="73"/>
      <c r="JJ27" s="73"/>
      <c r="JK27" s="73"/>
      <c r="JL27" s="73"/>
      <c r="JM27" s="73"/>
      <c r="JN27" s="73"/>
      <c r="JO27" s="73"/>
      <c r="JP27" s="73"/>
      <c r="JQ27" s="73"/>
      <c r="JR27" s="73"/>
      <c r="JS27" s="73"/>
      <c r="JT27" s="73"/>
      <c r="JU27" s="73"/>
      <c r="JV27" s="73"/>
      <c r="JW27" s="73"/>
      <c r="JX27" s="73"/>
      <c r="JY27" s="73"/>
      <c r="JZ27" s="73"/>
      <c r="KA27" s="73"/>
      <c r="KB27" s="73"/>
      <c r="KC27" s="73"/>
      <c r="KD27" s="73"/>
      <c r="KE27" s="73"/>
      <c r="KF27" s="73"/>
      <c r="KG27" s="107">
        <f t="shared" si="9"/>
        <v>0</v>
      </c>
    </row>
    <row r="28" spans="1:293" s="49" customFormat="1" x14ac:dyDescent="0.35">
      <c r="A28" s="73">
        <f t="shared" si="10"/>
        <v>25</v>
      </c>
      <c r="B28" s="167" t="s">
        <v>762</v>
      </c>
      <c r="C28" s="73"/>
      <c r="D28" s="73"/>
      <c r="E28" s="73"/>
      <c r="F28" s="179">
        <f t="shared" si="2"/>
        <v>0</v>
      </c>
      <c r="G28" s="73"/>
      <c r="H28" s="73"/>
      <c r="J28" s="73"/>
      <c r="K28" s="175"/>
      <c r="L28" s="73"/>
      <c r="M28" s="73"/>
      <c r="N28" s="73"/>
      <c r="Q28" s="73"/>
      <c r="R28" s="73"/>
      <c r="U28" s="73"/>
      <c r="AA28" s="73"/>
      <c r="AB28" s="73"/>
      <c r="AF28" s="73"/>
      <c r="AG28" s="73" t="s">
        <v>53</v>
      </c>
      <c r="AL28" s="107"/>
      <c r="AM28" s="73"/>
      <c r="AN28" s="73"/>
      <c r="AP28" s="73"/>
      <c r="AQ28" s="73"/>
      <c r="AR28" s="73"/>
      <c r="AS28" s="73"/>
      <c r="AU28" s="73"/>
      <c r="AW28" s="73"/>
      <c r="AX28" s="73"/>
      <c r="AY28" s="73"/>
      <c r="BA28" s="73"/>
      <c r="BD28" s="73"/>
      <c r="BE28" s="73"/>
      <c r="BF28" s="73"/>
      <c r="BG28" s="73"/>
      <c r="BH28" s="73"/>
      <c r="BK28" s="73"/>
      <c r="BL28" s="73"/>
      <c r="BM28" s="73"/>
      <c r="BR28" s="107"/>
      <c r="BS28" s="73"/>
      <c r="BT28" s="73"/>
      <c r="BU28" s="73"/>
      <c r="BV28" s="73"/>
      <c r="BW28" s="73"/>
      <c r="BX28" s="73"/>
      <c r="BY28" s="73"/>
      <c r="BZ28" s="73"/>
      <c r="CA28" s="73"/>
      <c r="CB28" s="73"/>
      <c r="CC28" s="73"/>
      <c r="CD28" s="73"/>
      <c r="CE28" s="73"/>
      <c r="CF28" s="73"/>
      <c r="CG28" s="73"/>
      <c r="CH28" s="73"/>
      <c r="CI28" s="73"/>
      <c r="CJ28" s="73"/>
      <c r="CK28" s="73"/>
      <c r="CL28" s="73"/>
      <c r="CM28" s="73"/>
      <c r="CN28" s="73"/>
      <c r="CO28" s="73"/>
      <c r="CP28" s="73"/>
      <c r="CQ28" s="73"/>
      <c r="CR28" s="73"/>
      <c r="CS28" s="73"/>
      <c r="CT28" s="73"/>
      <c r="CU28" s="73"/>
      <c r="CV28" s="73"/>
      <c r="CW28" s="73"/>
      <c r="CX28" s="107"/>
      <c r="CY28" s="73"/>
      <c r="CZ28" s="73"/>
      <c r="DA28" s="73"/>
      <c r="DB28" s="73"/>
      <c r="DC28" s="73"/>
      <c r="DD28" s="73"/>
      <c r="DE28" s="73"/>
      <c r="DF28" s="73"/>
      <c r="DG28" s="73"/>
      <c r="DH28" s="73"/>
      <c r="DI28" s="73"/>
      <c r="DJ28" s="73"/>
      <c r="DK28" s="73"/>
      <c r="DL28" s="73"/>
      <c r="DM28" s="73"/>
      <c r="DN28" s="73"/>
      <c r="DO28" s="73"/>
      <c r="DP28" s="73"/>
      <c r="DQ28" s="73"/>
      <c r="DR28" s="73"/>
      <c r="DS28" s="73"/>
      <c r="DT28" s="73"/>
      <c r="DU28" s="73"/>
      <c r="DV28" s="73"/>
      <c r="DW28" s="73"/>
      <c r="DX28" s="73"/>
      <c r="DY28" s="73"/>
      <c r="DZ28" s="73"/>
      <c r="EA28" s="73"/>
      <c r="EB28" s="73"/>
      <c r="EC28" s="73"/>
      <c r="ED28" s="107"/>
      <c r="EE28" s="73"/>
      <c r="EF28" s="73"/>
      <c r="EG28" s="73"/>
      <c r="EH28" s="73"/>
      <c r="EI28" s="73"/>
      <c r="EJ28" s="73"/>
      <c r="EK28" s="73"/>
      <c r="EL28" s="73"/>
      <c r="EM28" s="73"/>
      <c r="EN28" s="73"/>
      <c r="EO28" s="73"/>
      <c r="EP28" s="73"/>
      <c r="EQ28" s="73"/>
      <c r="ER28" s="73"/>
      <c r="ES28" s="73"/>
      <c r="ET28" s="73"/>
      <c r="EU28" s="73"/>
      <c r="EV28" s="73"/>
      <c r="EW28" s="73"/>
      <c r="EX28" s="73"/>
      <c r="EY28" s="73"/>
      <c r="EZ28" s="73"/>
      <c r="FA28" s="73"/>
      <c r="FB28" s="73"/>
      <c r="FC28" s="73"/>
      <c r="FD28" s="73"/>
      <c r="FE28" s="73"/>
      <c r="FF28" s="73"/>
      <c r="FG28" s="73"/>
      <c r="FH28" s="73"/>
      <c r="FI28" s="73"/>
      <c r="FJ28" s="107"/>
      <c r="FK28" s="73"/>
      <c r="FL28" s="73"/>
      <c r="FM28" s="73"/>
      <c r="FN28" s="73"/>
      <c r="FO28" s="73"/>
      <c r="FP28" s="73"/>
      <c r="FQ28" s="73"/>
      <c r="FR28" s="73"/>
      <c r="FS28" s="73"/>
      <c r="FT28" s="73"/>
      <c r="FU28" s="73"/>
      <c r="FV28" s="73"/>
      <c r="FW28" s="73"/>
      <c r="FX28" s="73"/>
      <c r="FY28" s="73"/>
      <c r="FZ28" s="73"/>
      <c r="GA28" s="73"/>
      <c r="GB28" s="73"/>
      <c r="GC28" s="73"/>
      <c r="GD28" s="73"/>
      <c r="GE28" s="73"/>
      <c r="GF28" s="73"/>
      <c r="GG28" s="73"/>
      <c r="GH28" s="73"/>
      <c r="GI28" s="73"/>
      <c r="GJ28" s="73"/>
      <c r="GK28" s="73"/>
      <c r="GL28" s="73"/>
      <c r="GM28" s="73"/>
      <c r="GN28" s="73"/>
      <c r="GO28" s="73"/>
      <c r="GP28" s="107"/>
      <c r="GQ28" s="73"/>
      <c r="GR28" s="73"/>
      <c r="GS28" s="73"/>
      <c r="GT28" s="73"/>
      <c r="GU28" s="73"/>
      <c r="GV28" s="73"/>
      <c r="GW28" s="73"/>
      <c r="GX28" s="73"/>
      <c r="GY28" s="73"/>
      <c r="GZ28" s="73"/>
      <c r="HA28" s="73"/>
      <c r="HB28" s="73"/>
      <c r="HC28" s="73"/>
      <c r="HD28" s="73"/>
      <c r="HE28" s="73"/>
      <c r="HF28" s="73"/>
      <c r="HG28" s="73"/>
      <c r="HH28" s="73"/>
      <c r="HI28" s="73"/>
      <c r="HJ28" s="73"/>
      <c r="HK28" s="73"/>
      <c r="HL28" s="73"/>
      <c r="HM28" s="73"/>
      <c r="HN28" s="73"/>
      <c r="HO28" s="73"/>
      <c r="HP28" s="73"/>
      <c r="HQ28" s="73"/>
      <c r="HR28" s="73"/>
      <c r="HS28" s="73"/>
      <c r="HT28" s="73"/>
      <c r="HU28" s="73"/>
      <c r="HV28" s="107"/>
      <c r="HW28" s="73"/>
      <c r="HX28" s="73"/>
      <c r="HY28" s="73"/>
      <c r="HZ28" s="73"/>
      <c r="IA28" s="73"/>
      <c r="IB28" s="73"/>
      <c r="IC28" s="73"/>
      <c r="ID28" s="73"/>
      <c r="IE28" s="73"/>
      <c r="IF28" s="73"/>
      <c r="IG28" s="73"/>
      <c r="IH28" s="73"/>
      <c r="II28" s="73"/>
      <c r="IJ28" s="73"/>
      <c r="IK28" s="73"/>
      <c r="IL28" s="73"/>
      <c r="IM28" s="73"/>
      <c r="IN28" s="73"/>
      <c r="IO28" s="73"/>
      <c r="IP28" s="73"/>
      <c r="IQ28" s="73"/>
      <c r="IR28" s="73"/>
      <c r="IS28" s="73"/>
      <c r="IT28" s="73"/>
      <c r="IU28" s="73"/>
      <c r="IV28" s="73"/>
      <c r="IW28" s="73"/>
      <c r="IX28" s="73"/>
      <c r="IY28" s="73"/>
      <c r="IZ28" s="73"/>
      <c r="JA28" s="107"/>
      <c r="JB28" s="73"/>
      <c r="JC28" s="73"/>
      <c r="JD28" s="73"/>
      <c r="JE28" s="73"/>
      <c r="JF28" s="73"/>
      <c r="JG28" s="73"/>
      <c r="JH28" s="73"/>
      <c r="JI28" s="73"/>
      <c r="JJ28" s="73"/>
      <c r="JK28" s="73"/>
      <c r="JL28" s="73"/>
      <c r="JM28" s="73"/>
      <c r="JN28" s="73"/>
      <c r="JO28" s="73"/>
      <c r="JP28" s="73"/>
      <c r="JQ28" s="73"/>
      <c r="JR28" s="73"/>
      <c r="JS28" s="73"/>
      <c r="JT28" s="73"/>
      <c r="JU28" s="73"/>
      <c r="JV28" s="73"/>
      <c r="JW28" s="73"/>
      <c r="JX28" s="73"/>
      <c r="JY28" s="73"/>
      <c r="JZ28" s="73"/>
      <c r="KA28" s="73"/>
      <c r="KB28" s="73"/>
      <c r="KC28" s="73"/>
      <c r="KD28" s="73"/>
      <c r="KE28" s="73"/>
      <c r="KF28" s="73"/>
      <c r="KG28" s="107"/>
    </row>
    <row r="29" spans="1:293" s="49" customFormat="1" x14ac:dyDescent="0.35">
      <c r="A29" s="73">
        <f t="shared" si="10"/>
        <v>26</v>
      </c>
      <c r="B29" s="49" t="s">
        <v>578</v>
      </c>
      <c r="C29" s="73"/>
      <c r="D29" s="73"/>
      <c r="E29" s="73"/>
      <c r="F29" s="179">
        <f t="shared" si="2"/>
        <v>0</v>
      </c>
      <c r="G29" s="73"/>
      <c r="H29" s="73"/>
      <c r="J29" s="73"/>
      <c r="K29" s="175"/>
      <c r="L29" s="73"/>
      <c r="M29" s="73"/>
      <c r="N29" s="73" t="s">
        <v>53</v>
      </c>
      <c r="Q29" s="73"/>
      <c r="R29" s="73"/>
      <c r="U29" s="73"/>
      <c r="AA29" s="73"/>
      <c r="AB29" s="73"/>
      <c r="AF29" s="73"/>
      <c r="AG29" s="73" t="s">
        <v>53</v>
      </c>
      <c r="AL29" s="107">
        <f t="shared" si="3"/>
        <v>2</v>
      </c>
      <c r="AM29" s="73"/>
      <c r="AN29" s="73" t="s">
        <v>9</v>
      </c>
      <c r="AP29" s="73"/>
      <c r="AQ29" s="73" t="s">
        <v>57</v>
      </c>
      <c r="AR29" s="73" t="s">
        <v>57</v>
      </c>
      <c r="AS29" s="73"/>
      <c r="AU29" s="73"/>
      <c r="AW29" s="73"/>
      <c r="AX29" s="73"/>
      <c r="AY29" s="73"/>
      <c r="BA29" s="73"/>
      <c r="BC29" s="49" t="s">
        <v>54</v>
      </c>
      <c r="BD29" s="73" t="s">
        <v>53</v>
      </c>
      <c r="BE29" s="73" t="s">
        <v>53</v>
      </c>
      <c r="BF29" s="73"/>
      <c r="BG29" s="73"/>
      <c r="BH29" s="73"/>
      <c r="BK29" s="73"/>
      <c r="BL29" s="73"/>
      <c r="BM29" s="73"/>
      <c r="BR29" s="107">
        <f t="shared" si="0"/>
        <v>2</v>
      </c>
      <c r="BS29" s="73" t="s">
        <v>236</v>
      </c>
      <c r="BT29" s="73" t="s">
        <v>236</v>
      </c>
      <c r="BU29" s="73" t="s">
        <v>118</v>
      </c>
      <c r="BV29" s="73"/>
      <c r="BW29" s="73"/>
      <c r="BX29" s="73"/>
      <c r="BY29" s="73"/>
      <c r="BZ29" s="73"/>
      <c r="CA29" s="73">
        <v>7</v>
      </c>
      <c r="CB29" s="73"/>
      <c r="CC29" s="73"/>
      <c r="CD29" s="73"/>
      <c r="CE29" s="73"/>
      <c r="CF29" s="73">
        <v>3</v>
      </c>
      <c r="CG29" s="73"/>
      <c r="CH29" s="73"/>
      <c r="CI29" s="73">
        <v>30</v>
      </c>
      <c r="CJ29" s="73"/>
      <c r="CK29" s="73"/>
      <c r="CL29" s="73" t="s">
        <v>53</v>
      </c>
      <c r="CM29" s="73"/>
      <c r="CN29" s="73"/>
      <c r="CO29" s="73"/>
      <c r="CP29" s="73"/>
      <c r="CQ29" s="73"/>
      <c r="CR29" s="73"/>
      <c r="CS29" s="73"/>
      <c r="CT29" s="73" t="s">
        <v>53</v>
      </c>
      <c r="CU29" s="73"/>
      <c r="CV29" s="73"/>
      <c r="CW29" s="73"/>
      <c r="CX29" s="107">
        <f t="shared" si="1"/>
        <v>2</v>
      </c>
      <c r="CY29" s="73"/>
      <c r="CZ29" s="73"/>
      <c r="DA29" s="73"/>
      <c r="DB29" s="73"/>
      <c r="DC29" s="73"/>
      <c r="DD29" s="73"/>
      <c r="DE29" s="73"/>
      <c r="DF29" s="73"/>
      <c r="DG29" s="73"/>
      <c r="DH29" s="73"/>
      <c r="DI29" s="73" t="s">
        <v>53</v>
      </c>
      <c r="DJ29" s="73" t="s">
        <v>53</v>
      </c>
      <c r="DK29" s="73"/>
      <c r="DL29" s="73"/>
      <c r="DM29" s="73"/>
      <c r="DN29" s="73"/>
      <c r="DO29" s="73"/>
      <c r="DP29" s="73"/>
      <c r="DQ29" s="73"/>
      <c r="DR29" s="73"/>
      <c r="DS29" s="73"/>
      <c r="DT29" s="73"/>
      <c r="DU29" s="73"/>
      <c r="DV29" s="73"/>
      <c r="DW29" s="73"/>
      <c r="DX29" s="73"/>
      <c r="DY29" s="73"/>
      <c r="DZ29" s="73"/>
      <c r="EA29" s="73"/>
      <c r="EB29" s="73"/>
      <c r="EC29" s="73"/>
      <c r="ED29" s="107">
        <f t="shared" si="4"/>
        <v>2</v>
      </c>
      <c r="EE29" s="73"/>
      <c r="EF29" s="73"/>
      <c r="EG29" s="73" t="s">
        <v>53</v>
      </c>
      <c r="EH29" s="73" t="s">
        <v>53</v>
      </c>
      <c r="EI29" s="73" t="s">
        <v>53</v>
      </c>
      <c r="EJ29" s="73"/>
      <c r="EK29" s="73"/>
      <c r="EL29" s="73"/>
      <c r="EM29" s="73" t="s">
        <v>53</v>
      </c>
      <c r="EN29" s="73"/>
      <c r="EO29" s="73"/>
      <c r="EP29" s="73"/>
      <c r="EQ29" s="73"/>
      <c r="ER29" s="73"/>
      <c r="ES29" s="73" t="s">
        <v>53</v>
      </c>
      <c r="ET29" s="73"/>
      <c r="EU29" s="73"/>
      <c r="EV29" s="73"/>
      <c r="EW29" s="73"/>
      <c r="EX29" s="73"/>
      <c r="EY29" s="73"/>
      <c r="EZ29" s="73"/>
      <c r="FA29" s="73"/>
      <c r="FB29" s="73"/>
      <c r="FC29" s="73"/>
      <c r="FD29" s="73"/>
      <c r="FE29" s="73"/>
      <c r="FF29" s="73"/>
      <c r="FG29" s="73"/>
      <c r="FH29" s="73"/>
      <c r="FI29" s="73"/>
      <c r="FJ29" s="107">
        <f t="shared" si="5"/>
        <v>5</v>
      </c>
      <c r="FK29" s="73"/>
      <c r="FL29" s="73"/>
      <c r="FM29" s="73"/>
      <c r="FN29" s="73"/>
      <c r="FO29" s="73" t="s">
        <v>53</v>
      </c>
      <c r="FP29" s="73"/>
      <c r="FQ29" s="73"/>
      <c r="FR29" s="73"/>
      <c r="FS29" s="73"/>
      <c r="FT29" s="73"/>
      <c r="FU29" s="73"/>
      <c r="FV29" s="73"/>
      <c r="FW29" s="73" t="s">
        <v>53</v>
      </c>
      <c r="FX29" s="73"/>
      <c r="FY29" s="73"/>
      <c r="FZ29" s="73"/>
      <c r="GA29" s="73"/>
      <c r="GB29" s="73"/>
      <c r="GC29" s="73">
        <v>5</v>
      </c>
      <c r="GD29" s="73"/>
      <c r="GE29" s="73"/>
      <c r="GF29" s="73" t="s">
        <v>53</v>
      </c>
      <c r="GG29" s="73" t="s">
        <v>53</v>
      </c>
      <c r="GH29" s="73"/>
      <c r="GI29" s="73"/>
      <c r="GJ29" s="73" t="s">
        <v>53</v>
      </c>
      <c r="GK29" s="73" t="s">
        <v>53</v>
      </c>
      <c r="GL29" s="73"/>
      <c r="GM29" s="73" t="s">
        <v>53</v>
      </c>
      <c r="GN29" s="73"/>
      <c r="GO29" s="73"/>
      <c r="GP29" s="107">
        <f t="shared" si="6"/>
        <v>7</v>
      </c>
      <c r="GQ29" s="73"/>
      <c r="GR29" s="73"/>
      <c r="GS29" s="73"/>
      <c r="GT29" s="73"/>
      <c r="GU29" s="73"/>
      <c r="GV29" s="73"/>
      <c r="GW29" s="73" t="s">
        <v>53</v>
      </c>
      <c r="GX29" s="73" t="s">
        <v>53</v>
      </c>
      <c r="GY29" s="73"/>
      <c r="GZ29" s="73"/>
      <c r="HA29" s="73"/>
      <c r="HB29" s="73" t="s">
        <v>53</v>
      </c>
      <c r="HC29" s="73" t="s">
        <v>53</v>
      </c>
      <c r="HD29" s="73"/>
      <c r="HE29" s="73" t="s">
        <v>53</v>
      </c>
      <c r="HF29" s="73"/>
      <c r="HG29" s="73"/>
      <c r="HH29" s="73"/>
      <c r="HI29" s="73"/>
      <c r="HJ29" s="73"/>
      <c r="HK29" s="73"/>
      <c r="HL29" s="73"/>
      <c r="HM29" s="73"/>
      <c r="HN29" s="73"/>
      <c r="HO29" s="73"/>
      <c r="HP29" s="73"/>
      <c r="HQ29" s="73"/>
      <c r="HR29" s="73"/>
      <c r="HS29" s="73"/>
      <c r="HT29" s="73"/>
      <c r="HU29" s="73"/>
      <c r="HV29" s="107">
        <f t="shared" si="7"/>
        <v>5</v>
      </c>
      <c r="HW29" s="73" t="s">
        <v>53</v>
      </c>
      <c r="HX29" s="73"/>
      <c r="HY29" s="73" t="s">
        <v>53</v>
      </c>
      <c r="HZ29" s="73"/>
      <c r="IA29" s="73"/>
      <c r="IB29" s="73"/>
      <c r="IC29" s="73"/>
      <c r="ID29" s="73"/>
      <c r="IE29" s="73"/>
      <c r="IF29" s="73"/>
      <c r="IG29" s="73"/>
      <c r="IH29" s="73"/>
      <c r="II29" s="73"/>
      <c r="IJ29" s="73"/>
      <c r="IK29" s="73"/>
      <c r="IL29" s="73"/>
      <c r="IM29" s="73"/>
      <c r="IN29" s="73"/>
      <c r="IO29" s="73"/>
      <c r="IP29" s="73"/>
      <c r="IQ29" s="73"/>
      <c r="IR29" s="73"/>
      <c r="IS29" s="73"/>
      <c r="IT29" s="73"/>
      <c r="IU29" s="73"/>
      <c r="IV29" s="73"/>
      <c r="IW29" s="73"/>
      <c r="IX29" s="73"/>
      <c r="IY29" s="73"/>
      <c r="IZ29" s="73"/>
      <c r="JA29" s="107">
        <f t="shared" si="8"/>
        <v>2</v>
      </c>
      <c r="JB29" s="73"/>
      <c r="JC29" s="73"/>
      <c r="JD29" s="73"/>
      <c r="JE29" s="73"/>
      <c r="JF29" s="73"/>
      <c r="JG29" s="73"/>
      <c r="JH29" s="73"/>
      <c r="JI29" s="73"/>
      <c r="JJ29" s="73"/>
      <c r="JK29" s="73"/>
      <c r="JL29" s="73"/>
      <c r="JM29" s="73"/>
      <c r="JN29" s="73"/>
      <c r="JO29" s="73"/>
      <c r="JP29" s="73"/>
      <c r="JQ29" s="73"/>
      <c r="JR29" s="73"/>
      <c r="JS29" s="73"/>
      <c r="JT29" s="73"/>
      <c r="JU29" s="73"/>
      <c r="JV29" s="73"/>
      <c r="JW29" s="73"/>
      <c r="JX29" s="73"/>
      <c r="JY29" s="73"/>
      <c r="JZ29" s="73"/>
      <c r="KA29" s="73"/>
      <c r="KB29" s="73"/>
      <c r="KC29" s="73"/>
      <c r="KD29" s="73"/>
      <c r="KE29" s="73"/>
      <c r="KF29" s="73"/>
      <c r="KG29" s="107">
        <f t="shared" si="9"/>
        <v>0</v>
      </c>
    </row>
    <row r="30" spans="1:293" s="49" customFormat="1" x14ac:dyDescent="0.35">
      <c r="A30" s="73">
        <f t="shared" si="10"/>
        <v>27</v>
      </c>
      <c r="B30" s="49" t="s">
        <v>580</v>
      </c>
      <c r="C30" s="73"/>
      <c r="D30" s="73"/>
      <c r="E30" s="73"/>
      <c r="F30" s="179">
        <f t="shared" si="2"/>
        <v>0</v>
      </c>
      <c r="G30" s="73"/>
      <c r="H30" s="73"/>
      <c r="J30" s="73"/>
      <c r="K30" s="175"/>
      <c r="L30" s="73"/>
      <c r="M30" s="73"/>
      <c r="N30" s="73"/>
      <c r="Q30" s="73"/>
      <c r="R30" s="73"/>
      <c r="U30" s="73"/>
      <c r="AA30" s="73"/>
      <c r="AB30" s="73"/>
      <c r="AF30" s="73"/>
      <c r="AG30" s="73"/>
      <c r="AL30" s="107">
        <f t="shared" si="3"/>
        <v>0</v>
      </c>
      <c r="AM30" s="73"/>
      <c r="AN30" s="73" t="s">
        <v>9</v>
      </c>
      <c r="AP30" s="73"/>
      <c r="AQ30" s="73" t="s">
        <v>57</v>
      </c>
      <c r="AR30" s="73" t="s">
        <v>57</v>
      </c>
      <c r="AS30" s="73"/>
      <c r="AU30" s="73"/>
      <c r="AW30" s="73"/>
      <c r="AX30" s="73"/>
      <c r="AY30" s="73"/>
      <c r="BA30" s="73"/>
      <c r="BD30" s="73"/>
      <c r="BE30" s="73"/>
      <c r="BF30" s="73"/>
      <c r="BG30" s="73"/>
      <c r="BH30" s="73"/>
      <c r="BK30" s="73"/>
      <c r="BL30" s="73"/>
      <c r="BM30" s="73"/>
      <c r="BR30" s="107">
        <f t="shared" si="0"/>
        <v>0</v>
      </c>
      <c r="BS30" s="73" t="s">
        <v>236</v>
      </c>
      <c r="BT30" s="73" t="s">
        <v>236</v>
      </c>
      <c r="BU30" s="73" t="s">
        <v>118</v>
      </c>
      <c r="BV30" s="73"/>
      <c r="BW30" s="73"/>
      <c r="BX30" s="73"/>
      <c r="BY30" s="73"/>
      <c r="BZ30" s="73"/>
      <c r="CA30" s="73">
        <v>3</v>
      </c>
      <c r="CB30" s="73"/>
      <c r="CC30" s="73"/>
      <c r="CD30" s="73"/>
      <c r="CE30" s="73"/>
      <c r="CF30" s="73" t="s">
        <v>54</v>
      </c>
      <c r="CG30" s="73"/>
      <c r="CH30" s="73" t="s">
        <v>53</v>
      </c>
      <c r="CI30" s="73">
        <v>30</v>
      </c>
      <c r="CJ30" s="73"/>
      <c r="CK30" s="73"/>
      <c r="CL30" s="73">
        <v>4</v>
      </c>
      <c r="CM30" s="73"/>
      <c r="CN30" s="73"/>
      <c r="CO30" s="73"/>
      <c r="CP30" s="73"/>
      <c r="CQ30" s="73"/>
      <c r="CR30" s="73"/>
      <c r="CS30" s="73"/>
      <c r="CT30" s="73"/>
      <c r="CU30" s="73" t="s">
        <v>53</v>
      </c>
      <c r="CV30" s="73"/>
      <c r="CW30" s="73"/>
      <c r="CX30" s="107">
        <f t="shared" si="1"/>
        <v>2</v>
      </c>
      <c r="CY30" s="73"/>
      <c r="CZ30" s="73"/>
      <c r="DA30" s="73"/>
      <c r="DB30" s="73"/>
      <c r="DC30" s="73"/>
      <c r="DD30" s="73"/>
      <c r="DE30" s="73"/>
      <c r="DF30" s="73"/>
      <c r="DG30" s="73"/>
      <c r="DH30" s="73"/>
      <c r="DI30" s="73"/>
      <c r="DJ30" s="73"/>
      <c r="DK30" s="73"/>
      <c r="DL30" s="73"/>
      <c r="DM30" s="73"/>
      <c r="DN30" s="73"/>
      <c r="DO30" s="73"/>
      <c r="DP30" s="73"/>
      <c r="DQ30" s="73"/>
      <c r="DR30" s="73"/>
      <c r="DS30" s="73"/>
      <c r="DT30" s="73"/>
      <c r="DU30" s="73"/>
      <c r="DV30" s="73"/>
      <c r="DW30" s="73"/>
      <c r="DX30" s="73"/>
      <c r="DY30" s="73"/>
      <c r="DZ30" s="73"/>
      <c r="EA30" s="73"/>
      <c r="EB30" s="73"/>
      <c r="EC30" s="73"/>
      <c r="ED30" s="107">
        <f t="shared" si="4"/>
        <v>0</v>
      </c>
      <c r="EE30" s="73"/>
      <c r="EF30" s="73"/>
      <c r="EG30" s="73"/>
      <c r="EH30" s="73"/>
      <c r="EI30" s="73"/>
      <c r="EJ30" s="73"/>
      <c r="EK30" s="73"/>
      <c r="EL30" s="73"/>
      <c r="EM30" s="73"/>
      <c r="EN30" s="73"/>
      <c r="EO30" s="73"/>
      <c r="EP30" s="73"/>
      <c r="EQ30" s="73"/>
      <c r="ER30" s="73"/>
      <c r="ES30" s="73"/>
      <c r="ET30" s="73"/>
      <c r="EU30" s="73"/>
      <c r="EV30" s="73"/>
      <c r="EW30" s="73"/>
      <c r="EX30" s="73"/>
      <c r="EY30" s="73"/>
      <c r="EZ30" s="73"/>
      <c r="FA30" s="73"/>
      <c r="FB30" s="73"/>
      <c r="FC30" s="73"/>
      <c r="FD30" s="73"/>
      <c r="FE30" s="73"/>
      <c r="FF30" s="73"/>
      <c r="FG30" s="73"/>
      <c r="FH30" s="73"/>
      <c r="FI30" s="73"/>
      <c r="FJ30" s="107">
        <f t="shared" si="5"/>
        <v>0</v>
      </c>
      <c r="FK30" s="73"/>
      <c r="FL30" s="73"/>
      <c r="FM30" s="73"/>
      <c r="FN30" s="73"/>
      <c r="FO30" s="73"/>
      <c r="FP30" s="73"/>
      <c r="FQ30" s="73"/>
      <c r="FR30" s="73"/>
      <c r="FS30" s="73"/>
      <c r="FT30" s="73"/>
      <c r="FU30" s="73"/>
      <c r="FV30" s="73"/>
      <c r="FW30" s="73"/>
      <c r="FX30" s="73"/>
      <c r="FY30" s="73"/>
      <c r="FZ30" s="73"/>
      <c r="GA30" s="73"/>
      <c r="GB30" s="73"/>
      <c r="GC30" s="73">
        <v>9</v>
      </c>
      <c r="GD30" s="73"/>
      <c r="GE30" s="73"/>
      <c r="GF30" s="73"/>
      <c r="GG30" s="73"/>
      <c r="GH30" s="73"/>
      <c r="GI30" s="73"/>
      <c r="GJ30" s="73"/>
      <c r="GK30" s="73">
        <v>2</v>
      </c>
      <c r="GL30" s="73"/>
      <c r="GM30" s="73"/>
      <c r="GN30" s="73"/>
      <c r="GO30" s="73"/>
      <c r="GP30" s="107">
        <f t="shared" si="6"/>
        <v>0</v>
      </c>
      <c r="GQ30" s="11"/>
      <c r="GR30" s="11"/>
      <c r="GS30" s="11"/>
      <c r="GT30" s="11"/>
      <c r="GU30" s="11"/>
      <c r="GV30" s="11"/>
      <c r="GW30" s="11"/>
      <c r="GX30" s="11" t="s">
        <v>53</v>
      </c>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07">
        <f t="shared" si="7"/>
        <v>1</v>
      </c>
      <c r="HW30" s="11"/>
      <c r="HX30" s="11"/>
      <c r="HY30" s="11" t="s">
        <v>53</v>
      </c>
      <c r="HZ30" s="11"/>
      <c r="IA30" s="11"/>
      <c r="IB30" s="11"/>
      <c r="IC30" s="11"/>
      <c r="ID30" s="11"/>
      <c r="IE30" s="11"/>
      <c r="IF30" s="11"/>
      <c r="IG30" s="11"/>
      <c r="IH30" s="11"/>
      <c r="II30" s="11"/>
      <c r="IJ30" s="11"/>
      <c r="IK30" s="11"/>
      <c r="IL30" s="11"/>
      <c r="IM30" s="11"/>
      <c r="IN30" s="11"/>
      <c r="IO30" s="11"/>
      <c r="IP30" s="11"/>
      <c r="IQ30" s="11"/>
      <c r="IR30" s="11" t="s">
        <v>53</v>
      </c>
      <c r="IS30" s="11"/>
      <c r="IT30" s="11"/>
      <c r="IU30" s="11"/>
      <c r="IV30" s="11" t="s">
        <v>53</v>
      </c>
      <c r="IW30" s="11"/>
      <c r="IX30" s="11"/>
      <c r="IY30" s="11"/>
      <c r="IZ30" s="11"/>
      <c r="JA30" s="107">
        <f t="shared" si="8"/>
        <v>3</v>
      </c>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07">
        <f t="shared" si="9"/>
        <v>0</v>
      </c>
    </row>
    <row r="31" spans="1:293" s="49" customFormat="1" x14ac:dyDescent="0.35">
      <c r="A31" s="73">
        <f t="shared" si="10"/>
        <v>28</v>
      </c>
      <c r="B31" s="49" t="s">
        <v>609</v>
      </c>
      <c r="C31" s="73"/>
      <c r="D31" s="73"/>
      <c r="E31" s="73"/>
      <c r="F31" s="179">
        <f t="shared" si="2"/>
        <v>0</v>
      </c>
      <c r="G31" s="73"/>
      <c r="H31" s="73"/>
      <c r="J31" s="73"/>
      <c r="K31" s="175"/>
      <c r="L31" s="73"/>
      <c r="M31" s="73"/>
      <c r="N31" s="73"/>
      <c r="Q31" s="73"/>
      <c r="R31" s="73"/>
      <c r="U31" s="73"/>
      <c r="AA31" s="73"/>
      <c r="AB31" s="73"/>
      <c r="AF31" s="73"/>
      <c r="AG31" s="73"/>
      <c r="AL31" s="107">
        <f>COUNTIF(G31:AK31,"a")</f>
        <v>0</v>
      </c>
      <c r="AM31" s="73"/>
      <c r="AN31" s="73" t="s">
        <v>9</v>
      </c>
      <c r="AP31" s="73"/>
      <c r="AQ31" s="73" t="s">
        <v>57</v>
      </c>
      <c r="AR31" s="73" t="s">
        <v>57</v>
      </c>
      <c r="AS31" s="73"/>
      <c r="AU31" s="73"/>
      <c r="AW31" s="73"/>
      <c r="AX31" s="73"/>
      <c r="AY31" s="73"/>
      <c r="BA31" s="73"/>
      <c r="BD31" s="73"/>
      <c r="BE31" s="73"/>
      <c r="BF31" s="73"/>
      <c r="BG31" s="73"/>
      <c r="BH31" s="73"/>
      <c r="BK31" s="73"/>
      <c r="BL31" s="73"/>
      <c r="BM31" s="73"/>
      <c r="BR31" s="107">
        <f>COUNTIF(AM31:BQ31,"a")</f>
        <v>0</v>
      </c>
      <c r="BS31" s="73" t="s">
        <v>236</v>
      </c>
      <c r="BT31" s="73" t="s">
        <v>236</v>
      </c>
      <c r="BU31" s="73" t="s">
        <v>118</v>
      </c>
      <c r="BV31" s="73"/>
      <c r="BW31" s="73"/>
      <c r="BX31" s="73"/>
      <c r="BY31" s="73"/>
      <c r="BZ31" s="73"/>
      <c r="CA31" s="73">
        <v>4</v>
      </c>
      <c r="CB31" s="73"/>
      <c r="CC31" s="73"/>
      <c r="CD31" s="73"/>
      <c r="CE31" s="73"/>
      <c r="CF31" s="73">
        <v>4</v>
      </c>
      <c r="CG31" s="73"/>
      <c r="CH31" s="73"/>
      <c r="CI31" s="73" t="s">
        <v>54</v>
      </c>
      <c r="CJ31" s="73"/>
      <c r="CK31" s="73"/>
      <c r="CL31" s="73">
        <v>10</v>
      </c>
      <c r="CM31" s="73"/>
      <c r="CN31" s="73"/>
      <c r="CO31" s="73"/>
      <c r="CP31" s="73"/>
      <c r="CQ31" s="73"/>
      <c r="CR31" s="73"/>
      <c r="CS31" s="73"/>
      <c r="CT31" s="73"/>
      <c r="CU31" s="73"/>
      <c r="CV31" s="73"/>
      <c r="CW31" s="73"/>
      <c r="CX31" s="107">
        <f>COUNTIF(BS31:CW31,"a")</f>
        <v>0</v>
      </c>
      <c r="CY31" s="73"/>
      <c r="CZ31" s="73"/>
      <c r="DA31" s="73"/>
      <c r="DB31" s="73"/>
      <c r="DC31" s="73"/>
      <c r="DD31" s="73"/>
      <c r="DE31" s="73"/>
      <c r="DF31" s="73"/>
      <c r="DG31" s="73"/>
      <c r="DH31" s="73"/>
      <c r="DI31" s="73"/>
      <c r="DJ31" s="73"/>
      <c r="DK31" s="73"/>
      <c r="DL31" s="73"/>
      <c r="DM31" s="73"/>
      <c r="DN31" s="73"/>
      <c r="DO31" s="73"/>
      <c r="DP31" s="73"/>
      <c r="DQ31" s="73"/>
      <c r="DR31" s="73"/>
      <c r="DS31" s="73"/>
      <c r="DT31" s="73"/>
      <c r="DU31" s="73"/>
      <c r="DV31" s="73"/>
      <c r="DW31" s="73"/>
      <c r="DX31" s="73"/>
      <c r="DY31" s="73"/>
      <c r="DZ31" s="73"/>
      <c r="EA31" s="73"/>
      <c r="EB31" s="73"/>
      <c r="EC31" s="73"/>
      <c r="ED31" s="107">
        <f>COUNTIF(CY31:EC31,"a")</f>
        <v>0</v>
      </c>
      <c r="EE31" s="73"/>
      <c r="EF31" s="73"/>
      <c r="EG31" s="73"/>
      <c r="EH31" s="73"/>
      <c r="EI31" s="73"/>
      <c r="EJ31" s="73"/>
      <c r="EK31" s="73"/>
      <c r="EL31" s="73"/>
      <c r="EM31" s="73"/>
      <c r="EN31" s="73"/>
      <c r="EO31" s="73"/>
      <c r="EP31" s="73"/>
      <c r="EQ31" s="73"/>
      <c r="ER31" s="73"/>
      <c r="ES31" s="73"/>
      <c r="ET31" s="73"/>
      <c r="EU31" s="73"/>
      <c r="EV31" s="73"/>
      <c r="EW31" s="73"/>
      <c r="EX31" s="73"/>
      <c r="EY31" s="73"/>
      <c r="EZ31" s="73"/>
      <c r="FA31" s="73"/>
      <c r="FB31" s="73"/>
      <c r="FC31" s="73"/>
      <c r="FD31" s="73"/>
      <c r="FE31" s="73"/>
      <c r="FF31" s="73"/>
      <c r="FG31" s="73"/>
      <c r="FH31" s="73"/>
      <c r="FI31" s="73"/>
      <c r="FJ31" s="107">
        <f>COUNTIF(EE31:FI31,"a")</f>
        <v>0</v>
      </c>
      <c r="FK31" s="73"/>
      <c r="FL31" s="73"/>
      <c r="FM31" s="73"/>
      <c r="FN31" s="73"/>
      <c r="FO31" s="73"/>
      <c r="FP31" s="73"/>
      <c r="FQ31" s="73"/>
      <c r="FR31" s="73"/>
      <c r="FS31" s="73"/>
      <c r="FT31" s="73"/>
      <c r="FU31" s="73"/>
      <c r="FV31" s="73"/>
      <c r="FW31" s="73"/>
      <c r="FX31" s="73"/>
      <c r="FY31" s="73"/>
      <c r="FZ31" s="73"/>
      <c r="GA31" s="73"/>
      <c r="GB31" s="73"/>
      <c r="GC31" s="73">
        <v>3</v>
      </c>
      <c r="GD31" s="73"/>
      <c r="GE31" s="73"/>
      <c r="GF31" s="73"/>
      <c r="GG31" s="73" t="s">
        <v>53</v>
      </c>
      <c r="GH31" s="73"/>
      <c r="GI31" s="73"/>
      <c r="GJ31" s="73"/>
      <c r="GK31" s="73">
        <v>1</v>
      </c>
      <c r="GL31" s="73"/>
      <c r="GM31" s="73"/>
      <c r="GN31" s="73"/>
      <c r="GO31" s="73"/>
      <c r="GP31" s="107">
        <f>COUNTIF(FK31:GO31,"a")</f>
        <v>1</v>
      </c>
      <c r="GQ31" s="73"/>
      <c r="GR31" s="73"/>
      <c r="GS31" s="73"/>
      <c r="GT31" s="73"/>
      <c r="GU31" s="73"/>
      <c r="GV31" s="73"/>
      <c r="GW31" s="73"/>
      <c r="GX31" s="73"/>
      <c r="GY31" s="73"/>
      <c r="GZ31" s="73"/>
      <c r="HA31" s="73"/>
      <c r="HB31" s="73"/>
      <c r="HC31" s="73"/>
      <c r="HD31" s="73"/>
      <c r="HE31" s="73"/>
      <c r="HF31" s="73"/>
      <c r="HG31" s="73"/>
      <c r="HH31" s="73"/>
      <c r="HI31" s="73"/>
      <c r="HJ31" s="73"/>
      <c r="HK31" s="73"/>
      <c r="HL31" s="73"/>
      <c r="HM31" s="73"/>
      <c r="HN31" s="73"/>
      <c r="HO31" s="73"/>
      <c r="HP31" s="73"/>
      <c r="HQ31" s="73"/>
      <c r="HR31" s="73"/>
      <c r="HS31" s="73"/>
      <c r="HT31" s="73"/>
      <c r="HU31" s="73"/>
      <c r="HV31" s="107">
        <f>COUNTIF(GP31:HU31,"a")</f>
        <v>0</v>
      </c>
      <c r="HW31" s="73"/>
      <c r="HX31" s="73"/>
      <c r="HY31" s="73"/>
      <c r="HZ31" s="73"/>
      <c r="IA31" s="73"/>
      <c r="IB31" s="73"/>
      <c r="IC31" s="73"/>
      <c r="ID31" s="73"/>
      <c r="IE31" s="73"/>
      <c r="IF31" s="73"/>
      <c r="IG31" s="73"/>
      <c r="IH31" s="73"/>
      <c r="II31" s="73"/>
      <c r="IJ31" s="73"/>
      <c r="IK31" s="73"/>
      <c r="IL31" s="73"/>
      <c r="IM31" s="73"/>
      <c r="IN31" s="73"/>
      <c r="IO31" s="73"/>
      <c r="IP31" s="73"/>
      <c r="IQ31" s="73"/>
      <c r="IR31" s="73"/>
      <c r="IS31" s="73"/>
      <c r="IT31" s="73"/>
      <c r="IU31" s="73"/>
      <c r="IV31" s="73"/>
      <c r="IW31" s="73"/>
      <c r="IX31" s="73"/>
      <c r="IY31" s="73"/>
      <c r="IZ31" s="73"/>
      <c r="JA31" s="107">
        <f>COUNTIF(HS31:IZ31,"a")</f>
        <v>0</v>
      </c>
      <c r="JB31" s="73"/>
      <c r="JC31" s="73"/>
      <c r="JD31" s="73"/>
      <c r="JE31" s="73"/>
      <c r="JF31" s="73"/>
      <c r="JG31" s="73"/>
      <c r="JH31" s="73"/>
      <c r="JI31" s="73"/>
      <c r="JJ31" s="73"/>
      <c r="JK31" s="73"/>
      <c r="JL31" s="73"/>
      <c r="JM31" s="73"/>
      <c r="JN31" s="73"/>
      <c r="JO31" s="73"/>
      <c r="JP31" s="73"/>
      <c r="JQ31" s="73"/>
      <c r="JR31" s="73"/>
      <c r="JS31" s="73"/>
      <c r="JT31" s="73"/>
      <c r="JU31" s="73"/>
      <c r="JV31" s="73"/>
      <c r="JW31" s="73"/>
      <c r="JX31" s="73"/>
      <c r="JY31" s="73"/>
      <c r="JZ31" s="73"/>
      <c r="KA31" s="73"/>
      <c r="KB31" s="73"/>
      <c r="KC31" s="73"/>
      <c r="KD31" s="73"/>
      <c r="KE31" s="73"/>
      <c r="KF31" s="73"/>
      <c r="KG31" s="107">
        <f>COUNTIF(IX31:KE31,"a")</f>
        <v>0</v>
      </c>
    </row>
    <row r="32" spans="1:293" s="49" customFormat="1" x14ac:dyDescent="0.35">
      <c r="A32" s="73">
        <f t="shared" si="10"/>
        <v>29</v>
      </c>
      <c r="B32" s="49" t="s">
        <v>604</v>
      </c>
      <c r="C32" s="73"/>
      <c r="D32" s="73"/>
      <c r="E32" s="73"/>
      <c r="F32" s="179">
        <f t="shared" si="2"/>
        <v>0</v>
      </c>
      <c r="G32" s="73"/>
      <c r="H32" s="73"/>
      <c r="J32" s="73"/>
      <c r="K32" s="175"/>
      <c r="L32" s="73"/>
      <c r="M32" s="73"/>
      <c r="N32" s="73"/>
      <c r="Q32" s="73"/>
      <c r="R32" s="73"/>
      <c r="U32" s="73"/>
      <c r="AA32" s="73"/>
      <c r="AB32" s="73"/>
      <c r="AF32" s="73"/>
      <c r="AG32" s="73"/>
      <c r="AL32" s="107">
        <f t="shared" si="3"/>
        <v>0</v>
      </c>
      <c r="AM32" s="73"/>
      <c r="AN32" s="73" t="s">
        <v>54</v>
      </c>
      <c r="AP32" s="73"/>
      <c r="AQ32" s="73" t="s">
        <v>57</v>
      </c>
      <c r="AR32" s="73" t="s">
        <v>57</v>
      </c>
      <c r="AS32" s="73"/>
      <c r="AU32" s="73" t="s">
        <v>53</v>
      </c>
      <c r="AW32" s="73"/>
      <c r="AX32" s="73"/>
      <c r="AY32" s="73"/>
      <c r="BA32" s="73"/>
      <c r="BD32" s="73"/>
      <c r="BE32" s="73"/>
      <c r="BF32" s="73"/>
      <c r="BG32" s="73"/>
      <c r="BH32" s="73"/>
      <c r="BK32" s="73"/>
      <c r="BL32" s="73"/>
      <c r="BM32" s="73"/>
      <c r="BR32" s="107">
        <f t="shared" si="0"/>
        <v>1</v>
      </c>
      <c r="BS32" s="73" t="s">
        <v>236</v>
      </c>
      <c r="BT32" s="73" t="s">
        <v>236</v>
      </c>
      <c r="BU32" s="73" t="s">
        <v>118</v>
      </c>
      <c r="BV32" s="73"/>
      <c r="BW32" s="73"/>
      <c r="BX32" s="73"/>
      <c r="BY32" s="73" t="s">
        <v>53</v>
      </c>
      <c r="BZ32" s="73"/>
      <c r="CA32" s="73">
        <v>2</v>
      </c>
      <c r="CB32" s="73"/>
      <c r="CC32" s="73"/>
      <c r="CD32" s="73"/>
      <c r="CE32" s="73"/>
      <c r="CF32" s="73" t="s">
        <v>53</v>
      </c>
      <c r="CG32" s="73" t="s">
        <v>53</v>
      </c>
      <c r="CH32" s="73" t="s">
        <v>53</v>
      </c>
      <c r="CI32" s="73" t="s">
        <v>53</v>
      </c>
      <c r="CJ32" s="73"/>
      <c r="CK32" s="73"/>
      <c r="CL32" s="73">
        <v>5</v>
      </c>
      <c r="CM32" s="73"/>
      <c r="CN32" s="73"/>
      <c r="CO32" s="73"/>
      <c r="CP32" s="73"/>
      <c r="CQ32" s="73"/>
      <c r="CR32" s="73"/>
      <c r="CS32" s="73"/>
      <c r="CT32" s="73" t="s">
        <v>53</v>
      </c>
      <c r="CU32" s="73" t="s">
        <v>53</v>
      </c>
      <c r="CV32" s="73"/>
      <c r="CW32" s="73"/>
      <c r="CX32" s="107">
        <f t="shared" si="1"/>
        <v>7</v>
      </c>
      <c r="CY32" s="73"/>
      <c r="CZ32" s="73"/>
      <c r="DA32" s="73"/>
      <c r="DB32" s="73"/>
      <c r="DC32" s="73"/>
      <c r="DD32" s="73"/>
      <c r="DE32" s="73"/>
      <c r="DF32" s="73"/>
      <c r="DG32" s="73"/>
      <c r="DH32" s="73"/>
      <c r="DI32" s="73" t="s">
        <v>53</v>
      </c>
      <c r="DJ32" s="73" t="s">
        <v>53</v>
      </c>
      <c r="DK32" s="73"/>
      <c r="DL32" s="73"/>
      <c r="DM32" s="73"/>
      <c r="DN32" s="73"/>
      <c r="DO32" s="73"/>
      <c r="DP32" s="73"/>
      <c r="DQ32" s="73"/>
      <c r="DR32" s="73"/>
      <c r="DS32" s="73"/>
      <c r="DT32" s="73"/>
      <c r="DU32" s="73"/>
      <c r="DV32" s="73"/>
      <c r="DW32" s="73"/>
      <c r="DX32" s="73"/>
      <c r="DY32" s="73"/>
      <c r="DZ32" s="73"/>
      <c r="EA32" s="73"/>
      <c r="EB32" s="73"/>
      <c r="EC32" s="73"/>
      <c r="ED32" s="107">
        <f t="shared" si="4"/>
        <v>2</v>
      </c>
      <c r="EE32" s="73"/>
      <c r="EF32" s="73"/>
      <c r="EG32" s="73" t="s">
        <v>53</v>
      </c>
      <c r="EH32" s="73" t="s">
        <v>53</v>
      </c>
      <c r="EI32" s="73" t="s">
        <v>53</v>
      </c>
      <c r="EJ32" s="73"/>
      <c r="EK32" s="73"/>
      <c r="EL32" s="73"/>
      <c r="EM32" s="73" t="s">
        <v>53</v>
      </c>
      <c r="EN32" s="73"/>
      <c r="EO32" s="73"/>
      <c r="EP32" s="73"/>
      <c r="EQ32" s="73"/>
      <c r="ER32" s="73"/>
      <c r="ES32" s="73" t="s">
        <v>53</v>
      </c>
      <c r="ET32" s="73"/>
      <c r="EU32" s="73"/>
      <c r="EV32" s="73"/>
      <c r="EW32" s="73"/>
      <c r="EX32" s="73"/>
      <c r="EY32" s="73"/>
      <c r="EZ32" s="73"/>
      <c r="FA32" s="73" t="s">
        <v>53</v>
      </c>
      <c r="FB32" s="73"/>
      <c r="FC32" s="73"/>
      <c r="FD32" s="73"/>
      <c r="FE32" s="73"/>
      <c r="FF32" s="73"/>
      <c r="FG32" s="73"/>
      <c r="FH32" s="73"/>
      <c r="FI32" s="73" t="s">
        <v>53</v>
      </c>
      <c r="FJ32" s="107">
        <f t="shared" si="5"/>
        <v>7</v>
      </c>
      <c r="FK32" s="73"/>
      <c r="FL32" s="73" t="s">
        <v>53</v>
      </c>
      <c r="FM32" s="73"/>
      <c r="FN32" s="73"/>
      <c r="FO32" s="73" t="s">
        <v>53</v>
      </c>
      <c r="FP32" s="73"/>
      <c r="FQ32" s="73"/>
      <c r="FR32" s="73"/>
      <c r="FS32" s="73"/>
      <c r="FT32" s="73"/>
      <c r="FU32" s="73"/>
      <c r="FV32" s="73"/>
      <c r="FW32" s="73"/>
      <c r="FX32" s="73" t="s">
        <v>53</v>
      </c>
      <c r="FY32" s="73"/>
      <c r="FZ32" s="73"/>
      <c r="GA32" s="73"/>
      <c r="GB32" s="73"/>
      <c r="GC32" s="73">
        <v>1</v>
      </c>
      <c r="GD32" s="73" t="s">
        <v>53</v>
      </c>
      <c r="GE32" s="73" t="s">
        <v>53</v>
      </c>
      <c r="GF32" s="73"/>
      <c r="GG32" s="73" t="s">
        <v>53</v>
      </c>
      <c r="GH32" s="73"/>
      <c r="GI32" s="73"/>
      <c r="GJ32" s="73"/>
      <c r="GK32" s="73" t="s">
        <v>53</v>
      </c>
      <c r="GL32" s="73"/>
      <c r="GM32" s="73"/>
      <c r="GN32" s="73"/>
      <c r="GO32" s="73"/>
      <c r="GP32" s="107">
        <f t="shared" si="6"/>
        <v>7</v>
      </c>
      <c r="GQ32" s="73"/>
      <c r="GR32" s="73"/>
      <c r="GS32" s="73"/>
      <c r="GT32" s="73"/>
      <c r="GU32" s="73" t="s">
        <v>53</v>
      </c>
      <c r="GV32" s="73"/>
      <c r="GW32" s="73" t="s">
        <v>53</v>
      </c>
      <c r="GX32" s="73" t="s">
        <v>53</v>
      </c>
      <c r="GY32" s="73"/>
      <c r="GZ32" s="73"/>
      <c r="HA32" s="73"/>
      <c r="HB32" s="73" t="s">
        <v>53</v>
      </c>
      <c r="HC32" s="73" t="s">
        <v>53</v>
      </c>
      <c r="HD32" s="73"/>
      <c r="HE32" s="73"/>
      <c r="HF32" s="73"/>
      <c r="HG32" s="73"/>
      <c r="HH32" s="73"/>
      <c r="HI32" s="73"/>
      <c r="HJ32" s="73"/>
      <c r="HK32" s="73"/>
      <c r="HL32" s="73"/>
      <c r="HM32" s="73"/>
      <c r="HN32" s="73"/>
      <c r="HO32" s="73"/>
      <c r="HP32" s="73"/>
      <c r="HQ32" s="73"/>
      <c r="HR32" s="73"/>
      <c r="HS32" s="73"/>
      <c r="HT32" s="73"/>
      <c r="HU32" s="73"/>
      <c r="HV32" s="107">
        <f t="shared" si="7"/>
        <v>5</v>
      </c>
      <c r="HW32" s="73"/>
      <c r="HX32" s="73"/>
      <c r="HY32" s="73" t="s">
        <v>53</v>
      </c>
      <c r="HZ32" s="73"/>
      <c r="IA32" s="73"/>
      <c r="IB32" s="73"/>
      <c r="IC32" s="73"/>
      <c r="ID32" s="73"/>
      <c r="IE32" s="73"/>
      <c r="IF32" s="73"/>
      <c r="IG32" s="73"/>
      <c r="IH32" s="73"/>
      <c r="II32" s="73"/>
      <c r="IJ32" s="73"/>
      <c r="IK32" s="73"/>
      <c r="IL32" s="73"/>
      <c r="IM32" s="73" t="s">
        <v>53</v>
      </c>
      <c r="IN32" s="73" t="s">
        <v>53</v>
      </c>
      <c r="IO32" s="73"/>
      <c r="IP32" s="73"/>
      <c r="IQ32" s="73"/>
      <c r="IR32" s="73"/>
      <c r="IS32" s="73"/>
      <c r="IT32" s="73" t="s">
        <v>53</v>
      </c>
      <c r="IU32" s="73" t="s">
        <v>53</v>
      </c>
      <c r="IV32" s="73" t="s">
        <v>53</v>
      </c>
      <c r="IW32" s="73"/>
      <c r="IX32" s="73"/>
      <c r="IY32" s="73"/>
      <c r="IZ32" s="73"/>
      <c r="JA32" s="107">
        <f t="shared" si="8"/>
        <v>6</v>
      </c>
      <c r="JB32" s="73"/>
      <c r="JC32" s="73"/>
      <c r="JD32" s="73"/>
      <c r="JE32" s="73"/>
      <c r="JF32" s="73"/>
      <c r="JG32" s="73"/>
      <c r="JH32" s="73"/>
      <c r="JI32" s="73"/>
      <c r="JJ32" s="73"/>
      <c r="JK32" s="73"/>
      <c r="JL32" s="73"/>
      <c r="JM32" s="73"/>
      <c r="JN32" s="73"/>
      <c r="JO32" s="73"/>
      <c r="JP32" s="73"/>
      <c r="JQ32" s="73"/>
      <c r="JR32" s="73"/>
      <c r="JS32" s="73"/>
      <c r="JT32" s="73"/>
      <c r="JU32" s="73"/>
      <c r="JV32" s="73"/>
      <c r="JW32" s="73"/>
      <c r="JX32" s="73"/>
      <c r="JY32" s="73"/>
      <c r="JZ32" s="73"/>
      <c r="KA32" s="73"/>
      <c r="KB32" s="73"/>
      <c r="KC32" s="73"/>
      <c r="KD32" s="73"/>
      <c r="KE32" s="73"/>
      <c r="KF32" s="73"/>
      <c r="KG32" s="107">
        <f t="shared" si="9"/>
        <v>0</v>
      </c>
    </row>
    <row r="33" spans="1:295" s="49" customFormat="1" x14ac:dyDescent="0.35">
      <c r="A33" s="73">
        <f t="shared" si="10"/>
        <v>30</v>
      </c>
      <c r="B33" s="49" t="s">
        <v>594</v>
      </c>
      <c r="C33" s="73"/>
      <c r="D33" s="73"/>
      <c r="E33" s="73"/>
      <c r="F33" s="179">
        <f t="shared" si="2"/>
        <v>0</v>
      </c>
      <c r="G33" s="73"/>
      <c r="H33" s="73"/>
      <c r="J33" s="73"/>
      <c r="K33" s="175"/>
      <c r="L33" s="73"/>
      <c r="M33" s="73"/>
      <c r="N33" s="73"/>
      <c r="Q33" s="73"/>
      <c r="R33" s="73"/>
      <c r="U33" s="73"/>
      <c r="AA33" s="73"/>
      <c r="AB33" s="73"/>
      <c r="AF33" s="73"/>
      <c r="AG33" s="73"/>
      <c r="AL33" s="107">
        <f>COUNTIF(G33:AK33,"a")</f>
        <v>0</v>
      </c>
      <c r="AM33" s="73"/>
      <c r="AN33" s="73" t="s">
        <v>9</v>
      </c>
      <c r="AP33" s="73"/>
      <c r="AQ33" s="73" t="s">
        <v>57</v>
      </c>
      <c r="AR33" s="73" t="s">
        <v>57</v>
      </c>
      <c r="AS33" s="73"/>
      <c r="AU33" s="73"/>
      <c r="AW33" s="73"/>
      <c r="AX33" s="73"/>
      <c r="AY33" s="73"/>
      <c r="BA33" s="73"/>
      <c r="BD33" s="73"/>
      <c r="BE33" s="73"/>
      <c r="BF33" s="73"/>
      <c r="BG33" s="73"/>
      <c r="BH33" s="73"/>
      <c r="BK33" s="73"/>
      <c r="BL33" s="73"/>
      <c r="BM33" s="73"/>
      <c r="BR33" s="107">
        <f>COUNTIF(AM33:BQ33,"a")</f>
        <v>0</v>
      </c>
      <c r="BS33" s="73" t="s">
        <v>236</v>
      </c>
      <c r="BT33" s="73" t="s">
        <v>236</v>
      </c>
      <c r="BU33" s="73" t="s">
        <v>118</v>
      </c>
      <c r="BV33" s="73"/>
      <c r="BW33" s="73"/>
      <c r="BX33" s="73"/>
      <c r="BY33" s="73"/>
      <c r="BZ33" s="73"/>
      <c r="CA33" s="73">
        <v>6</v>
      </c>
      <c r="CB33" s="73"/>
      <c r="CC33" s="73"/>
      <c r="CD33" s="73"/>
      <c r="CE33" s="73"/>
      <c r="CF33" s="73">
        <v>5</v>
      </c>
      <c r="CG33" s="73"/>
      <c r="CH33" s="73"/>
      <c r="CI33" s="73">
        <v>30</v>
      </c>
      <c r="CJ33" s="73"/>
      <c r="CK33" s="73"/>
      <c r="CL33" s="73">
        <v>9</v>
      </c>
      <c r="CM33" s="73"/>
      <c r="CN33" s="73"/>
      <c r="CO33" s="73"/>
      <c r="CP33" s="73"/>
      <c r="CQ33" s="73"/>
      <c r="CR33" s="73"/>
      <c r="CS33" s="73"/>
      <c r="CT33" s="73"/>
      <c r="CU33" s="73"/>
      <c r="CV33" s="73"/>
      <c r="CW33" s="73"/>
      <c r="CX33" s="107">
        <f>COUNTIF(BS33:CW33,"a")</f>
        <v>0</v>
      </c>
      <c r="CY33" s="73"/>
      <c r="CZ33" s="73"/>
      <c r="DA33" s="73"/>
      <c r="DB33" s="73"/>
      <c r="DC33" s="73"/>
      <c r="DD33" s="73"/>
      <c r="DE33" s="73"/>
      <c r="DF33" s="73"/>
      <c r="DG33" s="73"/>
      <c r="DH33" s="73"/>
      <c r="DI33" s="73"/>
      <c r="DJ33" s="73"/>
      <c r="DK33" s="73"/>
      <c r="DL33" s="73"/>
      <c r="DM33" s="73"/>
      <c r="DN33" s="73"/>
      <c r="DO33" s="73"/>
      <c r="DP33" s="73"/>
      <c r="DQ33" s="73"/>
      <c r="DR33" s="73"/>
      <c r="DS33" s="73"/>
      <c r="DT33" s="73"/>
      <c r="DU33" s="73"/>
      <c r="DV33" s="73"/>
      <c r="DW33" s="73"/>
      <c r="DX33" s="73"/>
      <c r="DY33" s="73"/>
      <c r="DZ33" s="73"/>
      <c r="EA33" s="73"/>
      <c r="EB33" s="73"/>
      <c r="EC33" s="73"/>
      <c r="ED33" s="107">
        <f>COUNTIF(CY33:EC33,"a")</f>
        <v>0</v>
      </c>
      <c r="EE33" s="73"/>
      <c r="EF33" s="73"/>
      <c r="EG33" s="73"/>
      <c r="EH33" s="73"/>
      <c r="EI33" s="73"/>
      <c r="EJ33" s="73"/>
      <c r="EK33" s="73"/>
      <c r="EL33" s="73"/>
      <c r="EM33" s="73"/>
      <c r="EN33" s="73"/>
      <c r="EO33" s="73"/>
      <c r="EP33" s="73"/>
      <c r="EQ33" s="73"/>
      <c r="ER33" s="73"/>
      <c r="ES33" s="73"/>
      <c r="ET33" s="73"/>
      <c r="EU33" s="73"/>
      <c r="EV33" s="73"/>
      <c r="EW33" s="73"/>
      <c r="EX33" s="73"/>
      <c r="EY33" s="73"/>
      <c r="EZ33" s="73"/>
      <c r="FA33" s="73"/>
      <c r="FB33" s="73"/>
      <c r="FC33" s="73"/>
      <c r="FD33" s="73"/>
      <c r="FE33" s="73"/>
      <c r="FF33" s="73"/>
      <c r="FG33" s="73"/>
      <c r="FH33" s="73"/>
      <c r="FI33" s="73" t="s">
        <v>53</v>
      </c>
      <c r="FJ33" s="107">
        <f>COUNTIF(EE33:FI33,"a")</f>
        <v>1</v>
      </c>
      <c r="FK33" s="73" t="s">
        <v>54</v>
      </c>
      <c r="FL33" s="73"/>
      <c r="FM33" s="73"/>
      <c r="FN33" s="73"/>
      <c r="FO33" s="73"/>
      <c r="FP33" s="73"/>
      <c r="FQ33" s="73"/>
      <c r="FR33" s="73"/>
      <c r="FS33" s="73"/>
      <c r="FT33" s="73"/>
      <c r="FU33" s="73"/>
      <c r="FV33" s="73"/>
      <c r="FW33" s="73"/>
      <c r="FX33" s="73"/>
      <c r="FY33" s="73"/>
      <c r="FZ33" s="73"/>
      <c r="GA33" s="73"/>
      <c r="GB33" s="73"/>
      <c r="GC33" s="73">
        <v>8</v>
      </c>
      <c r="GD33" s="73"/>
      <c r="GE33" s="73"/>
      <c r="GF33" s="73"/>
      <c r="GG33" s="73"/>
      <c r="GH33" s="73"/>
      <c r="GI33" s="73"/>
      <c r="GJ33" s="73"/>
      <c r="GK33" s="73">
        <v>2</v>
      </c>
      <c r="GL33" s="73"/>
      <c r="GM33" s="73"/>
      <c r="GN33" s="73"/>
      <c r="GO33" s="73"/>
      <c r="GP33" s="107">
        <f>COUNTIF(FK33:GO33,"a")</f>
        <v>0</v>
      </c>
      <c r="GQ33" s="73"/>
      <c r="GR33" s="73"/>
      <c r="GS33" s="73"/>
      <c r="GT33" s="73"/>
      <c r="GU33" s="73"/>
      <c r="GV33" s="73"/>
      <c r="GW33" s="73"/>
      <c r="GX33" s="73"/>
      <c r="GY33" s="73"/>
      <c r="GZ33" s="73"/>
      <c r="HA33" s="73"/>
      <c r="HB33" s="73"/>
      <c r="HC33" s="73"/>
      <c r="HD33" s="73"/>
      <c r="HE33" s="73"/>
      <c r="HF33" s="73"/>
      <c r="HG33" s="73"/>
      <c r="HH33" s="73"/>
      <c r="HI33" s="73"/>
      <c r="HJ33" s="73"/>
      <c r="HK33" s="73"/>
      <c r="HL33" s="73"/>
      <c r="HM33" s="73"/>
      <c r="HN33" s="73"/>
      <c r="HO33" s="73"/>
      <c r="HP33" s="73"/>
      <c r="HQ33" s="73"/>
      <c r="HR33" s="73"/>
      <c r="HS33" s="73"/>
      <c r="HT33" s="73"/>
      <c r="HU33" s="73"/>
      <c r="HV33" s="107">
        <f>COUNTIF(GP33:HU33,"a")</f>
        <v>0</v>
      </c>
      <c r="HW33" s="73"/>
      <c r="HX33" s="73"/>
      <c r="HY33" s="73"/>
      <c r="HZ33" s="73"/>
      <c r="IA33" s="73"/>
      <c r="IB33" s="73"/>
      <c r="IC33" s="73"/>
      <c r="ID33" s="73"/>
      <c r="IE33" s="73"/>
      <c r="IF33" s="73"/>
      <c r="IG33" s="73"/>
      <c r="IH33" s="73"/>
      <c r="II33" s="73"/>
      <c r="IJ33" s="73"/>
      <c r="IK33" s="73"/>
      <c r="IL33" s="73"/>
      <c r="IM33" s="73"/>
      <c r="IN33" s="73"/>
      <c r="IO33" s="73"/>
      <c r="IP33" s="73"/>
      <c r="IQ33" s="73"/>
      <c r="IR33" s="73"/>
      <c r="IS33" s="73"/>
      <c r="IT33" s="73"/>
      <c r="IU33" s="73"/>
      <c r="IV33" s="73"/>
      <c r="IW33" s="73"/>
      <c r="IX33" s="73"/>
      <c r="IY33" s="73"/>
      <c r="IZ33" s="73"/>
      <c r="JA33" s="107">
        <f>COUNTIF(HS33:IZ33,"a")</f>
        <v>0</v>
      </c>
      <c r="JB33" s="73"/>
      <c r="JC33" s="73"/>
      <c r="JD33" s="73"/>
      <c r="JE33" s="73"/>
      <c r="JF33" s="73"/>
      <c r="JG33" s="73"/>
      <c r="JH33" s="73"/>
      <c r="JI33" s="73"/>
      <c r="JJ33" s="73"/>
      <c r="JK33" s="73"/>
      <c r="JL33" s="73"/>
      <c r="JM33" s="73"/>
      <c r="JN33" s="73"/>
      <c r="JO33" s="73"/>
      <c r="JP33" s="73"/>
      <c r="JQ33" s="73"/>
      <c r="JR33" s="73"/>
      <c r="JS33" s="73"/>
      <c r="JT33" s="73"/>
      <c r="JU33" s="73"/>
      <c r="JV33" s="73"/>
      <c r="JW33" s="73"/>
      <c r="JX33" s="73"/>
      <c r="JY33" s="73"/>
      <c r="JZ33" s="73"/>
      <c r="KA33" s="73"/>
      <c r="KB33" s="73"/>
      <c r="KC33" s="73"/>
      <c r="KD33" s="73"/>
      <c r="KE33" s="73"/>
      <c r="KF33" s="73"/>
      <c r="KG33" s="107">
        <f>COUNTIF(IX33:KE33,"a")</f>
        <v>0</v>
      </c>
    </row>
    <row r="34" spans="1:295" s="49" customFormat="1" x14ac:dyDescent="0.35">
      <c r="A34" s="73">
        <f t="shared" si="10"/>
        <v>31</v>
      </c>
      <c r="B34" s="49" t="s">
        <v>591</v>
      </c>
      <c r="C34" s="73"/>
      <c r="D34" s="73"/>
      <c r="E34" s="73"/>
      <c r="F34" s="179">
        <f t="shared" si="2"/>
        <v>0</v>
      </c>
      <c r="G34" s="73"/>
      <c r="H34" s="73"/>
      <c r="J34" s="73"/>
      <c r="K34" s="175"/>
      <c r="L34" s="73"/>
      <c r="M34" s="73"/>
      <c r="N34" s="73"/>
      <c r="Q34" s="73"/>
      <c r="R34" s="73"/>
      <c r="U34" s="73"/>
      <c r="AA34" s="73"/>
      <c r="AB34" s="73"/>
      <c r="AF34" s="73"/>
      <c r="AG34" s="73"/>
      <c r="AL34" s="107">
        <f t="shared" si="3"/>
        <v>0</v>
      </c>
      <c r="AM34" s="73"/>
      <c r="AN34" s="73" t="s">
        <v>9</v>
      </c>
      <c r="AP34" s="73"/>
      <c r="AQ34" s="73" t="s">
        <v>57</v>
      </c>
      <c r="AR34" s="73" t="s">
        <v>57</v>
      </c>
      <c r="AS34" s="73"/>
      <c r="AU34" s="73"/>
      <c r="AW34" s="73"/>
      <c r="AX34" s="73"/>
      <c r="AY34" s="73"/>
      <c r="BA34" s="73"/>
      <c r="BD34" s="73"/>
      <c r="BE34" s="73"/>
      <c r="BF34" s="73"/>
      <c r="BG34" s="73"/>
      <c r="BH34" s="73"/>
      <c r="BK34" s="73"/>
      <c r="BL34" s="73"/>
      <c r="BM34" s="73"/>
      <c r="BR34" s="107">
        <f t="shared" si="0"/>
        <v>0</v>
      </c>
      <c r="BS34" s="73" t="s">
        <v>236</v>
      </c>
      <c r="BT34" s="73" t="s">
        <v>236</v>
      </c>
      <c r="BU34" s="73" t="s">
        <v>118</v>
      </c>
      <c r="BV34" s="73"/>
      <c r="BW34" s="73"/>
      <c r="BX34" s="73"/>
      <c r="BY34" s="73"/>
      <c r="BZ34" s="73"/>
      <c r="CA34" s="73">
        <v>2</v>
      </c>
      <c r="CB34" s="73"/>
      <c r="CC34" s="73"/>
      <c r="CD34" s="73"/>
      <c r="CE34" s="73"/>
      <c r="CF34" s="73">
        <v>2</v>
      </c>
      <c r="CG34" s="73"/>
      <c r="CH34" s="73" t="s">
        <v>53</v>
      </c>
      <c r="CI34" s="73" t="s">
        <v>53</v>
      </c>
      <c r="CJ34" s="73"/>
      <c r="CK34" s="73"/>
      <c r="CL34" s="73">
        <v>3</v>
      </c>
      <c r="CM34" s="73"/>
      <c r="CN34" s="73"/>
      <c r="CO34" s="73"/>
      <c r="CP34" s="73"/>
      <c r="CQ34" s="73"/>
      <c r="CR34" s="73"/>
      <c r="CS34" s="73"/>
      <c r="CT34" s="73"/>
      <c r="CU34" s="73" t="s">
        <v>53</v>
      </c>
      <c r="CV34" s="73"/>
      <c r="CW34" s="73"/>
      <c r="CX34" s="107">
        <f t="shared" si="1"/>
        <v>3</v>
      </c>
      <c r="CY34" s="73"/>
      <c r="CZ34" s="73"/>
      <c r="DA34" s="73"/>
      <c r="DB34" s="73"/>
      <c r="DC34" s="73" t="s">
        <v>53</v>
      </c>
      <c r="DD34" s="73"/>
      <c r="DE34" s="73"/>
      <c r="DF34" s="73"/>
      <c r="DG34" s="73"/>
      <c r="DH34" s="73"/>
      <c r="DI34" s="73" t="s">
        <v>53</v>
      </c>
      <c r="DJ34" s="73" t="s">
        <v>53</v>
      </c>
      <c r="DK34" s="73"/>
      <c r="DL34" s="73"/>
      <c r="DM34" s="73"/>
      <c r="DN34" s="73"/>
      <c r="DO34" s="73"/>
      <c r="DP34" s="73"/>
      <c r="DQ34" s="73"/>
      <c r="DR34" s="73"/>
      <c r="DS34" s="73"/>
      <c r="DT34" s="73"/>
      <c r="DU34" s="73"/>
      <c r="DV34" s="73"/>
      <c r="DW34" s="73"/>
      <c r="DX34" s="73"/>
      <c r="DY34" s="73"/>
      <c r="DZ34" s="73"/>
      <c r="EA34" s="73"/>
      <c r="EB34" s="73"/>
      <c r="EC34" s="73"/>
      <c r="ED34" s="107">
        <f t="shared" si="4"/>
        <v>3</v>
      </c>
      <c r="EE34" s="73"/>
      <c r="EF34" s="73"/>
      <c r="EG34" s="73" t="s">
        <v>53</v>
      </c>
      <c r="EH34" s="73" t="s">
        <v>53</v>
      </c>
      <c r="EI34" s="73" t="s">
        <v>53</v>
      </c>
      <c r="EJ34" s="73"/>
      <c r="EK34" s="73"/>
      <c r="EL34" s="73"/>
      <c r="EM34" s="73" t="s">
        <v>53</v>
      </c>
      <c r="EN34" s="73"/>
      <c r="EO34" s="73"/>
      <c r="EP34" s="73"/>
      <c r="EQ34" s="73"/>
      <c r="ER34" s="73"/>
      <c r="ES34" s="73" t="s">
        <v>54</v>
      </c>
      <c r="ET34" s="73"/>
      <c r="EU34" s="73"/>
      <c r="EV34" s="73"/>
      <c r="EW34" s="73"/>
      <c r="EX34" s="73"/>
      <c r="EY34" s="73"/>
      <c r="EZ34" s="73"/>
      <c r="FA34" s="73" t="s">
        <v>53</v>
      </c>
      <c r="FB34" s="73"/>
      <c r="FC34" s="73"/>
      <c r="FD34" s="73"/>
      <c r="FE34" s="73"/>
      <c r="FF34" s="73"/>
      <c r="FG34" s="73"/>
      <c r="FH34" s="73"/>
      <c r="FI34" s="73" t="s">
        <v>53</v>
      </c>
      <c r="FJ34" s="107">
        <f t="shared" si="5"/>
        <v>6</v>
      </c>
      <c r="FK34" s="73" t="s">
        <v>53</v>
      </c>
      <c r="FL34" s="73" t="s">
        <v>53</v>
      </c>
      <c r="FM34" s="73"/>
      <c r="FN34" s="73"/>
      <c r="FO34" s="73"/>
      <c r="FP34" s="73"/>
      <c r="FQ34" s="73"/>
      <c r="FR34" s="73"/>
      <c r="FS34" s="73"/>
      <c r="FT34" s="73"/>
      <c r="FU34" s="73"/>
      <c r="FV34" s="73"/>
      <c r="FW34" s="73"/>
      <c r="FX34" s="73" t="s">
        <v>53</v>
      </c>
      <c r="FY34" s="73"/>
      <c r="FZ34" s="73"/>
      <c r="GA34" s="73"/>
      <c r="GB34" s="73"/>
      <c r="GC34" s="73">
        <v>3</v>
      </c>
      <c r="GD34" s="73"/>
      <c r="GE34" s="73"/>
      <c r="GF34" s="73"/>
      <c r="GG34" s="73"/>
      <c r="GH34" s="73"/>
      <c r="GI34" s="73"/>
      <c r="GJ34" s="73"/>
      <c r="GK34" s="73">
        <v>1</v>
      </c>
      <c r="GL34" s="73"/>
      <c r="GM34" s="73"/>
      <c r="GN34" s="73"/>
      <c r="GO34" s="73"/>
      <c r="GP34" s="107">
        <f t="shared" si="6"/>
        <v>3</v>
      </c>
      <c r="GQ34" s="73"/>
      <c r="GR34" s="73"/>
      <c r="GS34" s="73"/>
      <c r="GT34" s="73"/>
      <c r="GU34" s="73"/>
      <c r="GV34" s="73"/>
      <c r="GW34" s="73" t="s">
        <v>53</v>
      </c>
      <c r="GX34" s="73"/>
      <c r="GY34" s="73"/>
      <c r="GZ34" s="73"/>
      <c r="HA34" s="73"/>
      <c r="HB34" s="73"/>
      <c r="HC34" s="73"/>
      <c r="HD34" s="73"/>
      <c r="HE34" s="73"/>
      <c r="HF34" s="73"/>
      <c r="HG34" s="73"/>
      <c r="HH34" s="73"/>
      <c r="HI34" s="73"/>
      <c r="HJ34" s="73"/>
      <c r="HK34" s="73"/>
      <c r="HL34" s="73"/>
      <c r="HM34" s="73"/>
      <c r="HN34" s="73"/>
      <c r="HO34" s="73"/>
      <c r="HP34" s="73"/>
      <c r="HQ34" s="73"/>
      <c r="HR34" s="73"/>
      <c r="HS34" s="73"/>
      <c r="HT34" s="73"/>
      <c r="HU34" s="73"/>
      <c r="HV34" s="107">
        <f t="shared" si="7"/>
        <v>1</v>
      </c>
      <c r="HW34" s="73"/>
      <c r="HX34" s="73"/>
      <c r="HY34" s="73"/>
      <c r="HZ34" s="73"/>
      <c r="IA34" s="73"/>
      <c r="IB34" s="73"/>
      <c r="IC34" s="73"/>
      <c r="ID34" s="73"/>
      <c r="IE34" s="73"/>
      <c r="IF34" s="73"/>
      <c r="IG34" s="73"/>
      <c r="IH34" s="73"/>
      <c r="II34" s="73"/>
      <c r="IJ34" s="73"/>
      <c r="IK34" s="73"/>
      <c r="IL34" s="73"/>
      <c r="IM34" s="73"/>
      <c r="IN34" s="73"/>
      <c r="IO34" s="73"/>
      <c r="IP34" s="73"/>
      <c r="IQ34" s="73"/>
      <c r="IR34" s="73"/>
      <c r="IS34" s="73"/>
      <c r="IT34" s="73"/>
      <c r="IU34" s="73" t="s">
        <v>53</v>
      </c>
      <c r="IV34" s="73" t="s">
        <v>53</v>
      </c>
      <c r="IW34" s="73"/>
      <c r="IX34" s="73"/>
      <c r="IY34" s="73"/>
      <c r="IZ34" s="73"/>
      <c r="JA34" s="107">
        <f t="shared" si="8"/>
        <v>2</v>
      </c>
      <c r="JB34" s="73"/>
      <c r="JC34" s="73"/>
      <c r="JD34" s="73"/>
      <c r="JE34" s="73"/>
      <c r="JF34" s="73"/>
      <c r="JG34" s="73"/>
      <c r="JH34" s="73"/>
      <c r="JI34" s="73"/>
      <c r="JJ34" s="73"/>
      <c r="JK34" s="73"/>
      <c r="JL34" s="73"/>
      <c r="JM34" s="73"/>
      <c r="JN34" s="73"/>
      <c r="JO34" s="73"/>
      <c r="JP34" s="73"/>
      <c r="JQ34" s="73"/>
      <c r="JR34" s="73"/>
      <c r="JS34" s="73"/>
      <c r="JT34" s="73"/>
      <c r="JU34" s="73"/>
      <c r="JV34" s="73"/>
      <c r="JW34" s="73"/>
      <c r="JX34" s="73"/>
      <c r="JY34" s="73"/>
      <c r="JZ34" s="73"/>
      <c r="KA34" s="73"/>
      <c r="KB34" s="73"/>
      <c r="KC34" s="73"/>
      <c r="KD34" s="73"/>
      <c r="KE34" s="73"/>
      <c r="KF34" s="73"/>
      <c r="KG34" s="107">
        <f t="shared" si="9"/>
        <v>0</v>
      </c>
    </row>
    <row r="35" spans="1:295" s="49" customFormat="1" x14ac:dyDescent="0.35">
      <c r="A35" s="73">
        <f t="shared" si="10"/>
        <v>32</v>
      </c>
      <c r="B35" s="49" t="s">
        <v>595</v>
      </c>
      <c r="C35" s="73"/>
      <c r="D35" s="73"/>
      <c r="E35" s="73"/>
      <c r="F35" s="179">
        <f t="shared" si="2"/>
        <v>0</v>
      </c>
      <c r="G35" s="73"/>
      <c r="H35" s="73"/>
      <c r="J35" s="73"/>
      <c r="K35" s="175"/>
      <c r="L35" s="73"/>
      <c r="M35" s="73"/>
      <c r="N35" s="73" t="s">
        <v>54</v>
      </c>
      <c r="O35" s="49" t="s">
        <v>53</v>
      </c>
      <c r="Q35" s="73"/>
      <c r="R35" s="73"/>
      <c r="U35" s="73"/>
      <c r="AA35" s="73"/>
      <c r="AB35" s="73"/>
      <c r="AF35" s="73"/>
      <c r="AG35" s="73"/>
      <c r="AL35" s="107">
        <f t="shared" si="3"/>
        <v>1</v>
      </c>
      <c r="AM35" s="73"/>
      <c r="AN35" s="73" t="s">
        <v>9</v>
      </c>
      <c r="AO35" s="49" t="s">
        <v>53</v>
      </c>
      <c r="AP35" s="73"/>
      <c r="AQ35" s="73" t="s">
        <v>57</v>
      </c>
      <c r="AR35" s="73" t="s">
        <v>57</v>
      </c>
      <c r="AS35" s="73"/>
      <c r="AU35" s="73" t="s">
        <v>53</v>
      </c>
      <c r="AW35" s="73"/>
      <c r="AX35" s="73" t="s">
        <v>53</v>
      </c>
      <c r="AY35" s="73"/>
      <c r="BA35" s="73"/>
      <c r="BB35" s="49" t="s">
        <v>53</v>
      </c>
      <c r="BC35" s="49" t="s">
        <v>53</v>
      </c>
      <c r="BD35" s="73" t="s">
        <v>53</v>
      </c>
      <c r="BE35" s="73" t="s">
        <v>53</v>
      </c>
      <c r="BF35" s="73"/>
      <c r="BG35" s="73"/>
      <c r="BH35" s="73"/>
      <c r="BK35" s="73"/>
      <c r="BL35" s="73"/>
      <c r="BM35" s="73"/>
      <c r="BR35" s="107">
        <f t="shared" si="0"/>
        <v>7</v>
      </c>
      <c r="BS35" s="73" t="s">
        <v>236</v>
      </c>
      <c r="BT35" s="73" t="s">
        <v>236</v>
      </c>
      <c r="BU35" s="73" t="s">
        <v>118</v>
      </c>
      <c r="BV35" s="73"/>
      <c r="BW35" s="73"/>
      <c r="BX35" s="73"/>
      <c r="BY35" s="73" t="s">
        <v>53</v>
      </c>
      <c r="BZ35" s="73"/>
      <c r="CA35" s="73" t="s">
        <v>53</v>
      </c>
      <c r="CB35" s="73"/>
      <c r="CC35" s="73"/>
      <c r="CD35" s="73"/>
      <c r="CE35" s="73" t="s">
        <v>54</v>
      </c>
      <c r="CF35" s="73" t="s">
        <v>53</v>
      </c>
      <c r="CG35" s="73" t="s">
        <v>53</v>
      </c>
      <c r="CH35" s="73" t="s">
        <v>53</v>
      </c>
      <c r="CI35" s="73" t="s">
        <v>53</v>
      </c>
      <c r="CJ35" s="73"/>
      <c r="CK35" s="73"/>
      <c r="CL35" s="73" t="s">
        <v>53</v>
      </c>
      <c r="CM35" s="73"/>
      <c r="CN35" s="73"/>
      <c r="CO35" s="73" t="s">
        <v>53</v>
      </c>
      <c r="CP35" s="73"/>
      <c r="CQ35" s="73"/>
      <c r="CR35" s="73"/>
      <c r="CS35" s="73"/>
      <c r="CT35" s="73"/>
      <c r="CU35" s="73" t="s">
        <v>53</v>
      </c>
      <c r="CV35" s="73"/>
      <c r="CW35" s="73"/>
      <c r="CX35" s="107">
        <f t="shared" si="1"/>
        <v>9</v>
      </c>
      <c r="CY35" s="73"/>
      <c r="CZ35" s="73"/>
      <c r="DA35" s="73"/>
      <c r="DB35" s="73" t="s">
        <v>53</v>
      </c>
      <c r="DC35" s="73"/>
      <c r="DD35" s="73"/>
      <c r="DE35" s="73"/>
      <c r="DF35" s="73"/>
      <c r="DG35" s="73"/>
      <c r="DH35" s="73"/>
      <c r="DI35" s="73" t="s">
        <v>53</v>
      </c>
      <c r="DJ35" s="73" t="s">
        <v>53</v>
      </c>
      <c r="DK35" s="73"/>
      <c r="DL35" s="73"/>
      <c r="DM35" s="73"/>
      <c r="DN35" s="73"/>
      <c r="DO35" s="73"/>
      <c r="DP35" s="73"/>
      <c r="DQ35" s="73"/>
      <c r="DR35" s="73"/>
      <c r="DS35" s="73"/>
      <c r="DT35" s="73"/>
      <c r="DU35" s="73"/>
      <c r="DV35" s="73"/>
      <c r="DW35" s="73"/>
      <c r="DX35" s="73"/>
      <c r="DY35" s="73"/>
      <c r="DZ35" s="73"/>
      <c r="EA35" s="73"/>
      <c r="EB35" s="73"/>
      <c r="EC35" s="73"/>
      <c r="ED35" s="107">
        <f t="shared" si="4"/>
        <v>3</v>
      </c>
      <c r="EE35" s="73"/>
      <c r="EF35" s="73"/>
      <c r="EG35" s="73" t="s">
        <v>53</v>
      </c>
      <c r="EH35" s="73" t="s">
        <v>53</v>
      </c>
      <c r="EI35" s="73" t="s">
        <v>53</v>
      </c>
      <c r="EJ35" s="73"/>
      <c r="EK35" s="73"/>
      <c r="EL35" s="73" t="s">
        <v>53</v>
      </c>
      <c r="EM35" s="73" t="s">
        <v>53</v>
      </c>
      <c r="EN35" s="73"/>
      <c r="EO35" s="73"/>
      <c r="EP35" s="73"/>
      <c r="EQ35" s="73"/>
      <c r="ER35" s="73"/>
      <c r="ES35" s="73" t="s">
        <v>53</v>
      </c>
      <c r="ET35" s="73"/>
      <c r="EU35" s="73"/>
      <c r="EV35" s="73"/>
      <c r="EW35" s="73"/>
      <c r="EX35" s="73"/>
      <c r="EY35" s="73"/>
      <c r="EZ35" s="73"/>
      <c r="FA35" s="73" t="s">
        <v>53</v>
      </c>
      <c r="FB35" s="73"/>
      <c r="FC35" s="73"/>
      <c r="FD35" s="73"/>
      <c r="FE35" s="73"/>
      <c r="FF35" s="73"/>
      <c r="FG35" s="73"/>
      <c r="FH35" s="73"/>
      <c r="FI35" s="73" t="s">
        <v>54</v>
      </c>
      <c r="FJ35" s="107">
        <f t="shared" si="5"/>
        <v>7</v>
      </c>
      <c r="FK35" s="73"/>
      <c r="FL35" s="73"/>
      <c r="FM35" s="73"/>
      <c r="FN35" s="73"/>
      <c r="FO35" s="73"/>
      <c r="FP35" s="73"/>
      <c r="FQ35" s="73"/>
      <c r="FR35" s="73"/>
      <c r="FS35" s="73"/>
      <c r="FT35" s="73"/>
      <c r="FU35" s="73"/>
      <c r="FV35" s="73"/>
      <c r="FW35" s="73"/>
      <c r="FX35" s="73"/>
      <c r="FY35" s="73"/>
      <c r="FZ35" s="73"/>
      <c r="GA35" s="73"/>
      <c r="GB35" s="73"/>
      <c r="GC35" s="73"/>
      <c r="GD35" s="73"/>
      <c r="GE35" s="73"/>
      <c r="GF35" s="73"/>
      <c r="GG35" s="73"/>
      <c r="GH35" s="73"/>
      <c r="GI35" s="73"/>
      <c r="GJ35" s="73"/>
      <c r="GK35" s="73"/>
      <c r="GL35" s="73"/>
      <c r="GM35" s="73"/>
      <c r="GN35" s="73"/>
      <c r="GO35" s="73"/>
      <c r="GP35" s="107">
        <f t="shared" si="6"/>
        <v>0</v>
      </c>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07">
        <f t="shared" si="7"/>
        <v>0</v>
      </c>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07">
        <f t="shared" si="8"/>
        <v>0</v>
      </c>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07"/>
    </row>
    <row r="36" spans="1:295" s="49" customFormat="1" x14ac:dyDescent="0.35">
      <c r="A36" s="73">
        <f t="shared" si="10"/>
        <v>33</v>
      </c>
      <c r="B36" s="49" t="s">
        <v>588</v>
      </c>
      <c r="C36" s="73"/>
      <c r="D36" s="73"/>
      <c r="E36" s="73"/>
      <c r="F36" s="179">
        <f t="shared" si="2"/>
        <v>0</v>
      </c>
      <c r="G36" s="73"/>
      <c r="H36" s="73"/>
      <c r="J36" s="73"/>
      <c r="K36" s="175"/>
      <c r="L36" s="73"/>
      <c r="M36" s="73"/>
      <c r="N36" s="73"/>
      <c r="Q36" s="73"/>
      <c r="R36" s="73"/>
      <c r="U36" s="73"/>
      <c r="AA36" s="73"/>
      <c r="AB36" s="73"/>
      <c r="AF36" s="73"/>
      <c r="AG36" s="73"/>
      <c r="AL36" s="107">
        <f t="shared" si="3"/>
        <v>0</v>
      </c>
      <c r="AM36" s="73"/>
      <c r="AN36" s="73" t="s">
        <v>9</v>
      </c>
      <c r="AP36" s="73"/>
      <c r="AQ36" s="73" t="s">
        <v>57</v>
      </c>
      <c r="AR36" s="73" t="s">
        <v>57</v>
      </c>
      <c r="AS36" s="73"/>
      <c r="AU36" s="73"/>
      <c r="AW36" s="73"/>
      <c r="AX36" s="73"/>
      <c r="AY36" s="73"/>
      <c r="BA36" s="73"/>
      <c r="BD36" s="73"/>
      <c r="BE36" s="73"/>
      <c r="BF36" s="73"/>
      <c r="BG36" s="73"/>
      <c r="BH36" s="73"/>
      <c r="BK36" s="73"/>
      <c r="BL36" s="73"/>
      <c r="BM36" s="73"/>
      <c r="BR36" s="107">
        <f t="shared" si="0"/>
        <v>0</v>
      </c>
      <c r="BS36" s="73" t="s">
        <v>236</v>
      </c>
      <c r="BT36" s="73" t="s">
        <v>236</v>
      </c>
      <c r="BU36" s="73" t="s">
        <v>118</v>
      </c>
      <c r="BV36" s="73"/>
      <c r="BW36" s="73"/>
      <c r="BX36" s="73"/>
      <c r="BY36" s="73"/>
      <c r="BZ36" s="73"/>
      <c r="CA36" s="73">
        <v>6</v>
      </c>
      <c r="CB36" s="73"/>
      <c r="CC36" s="73"/>
      <c r="CD36" s="73"/>
      <c r="CE36" s="73"/>
      <c r="CF36" s="73">
        <v>5</v>
      </c>
      <c r="CG36" s="73"/>
      <c r="CH36" s="73" t="s">
        <v>53</v>
      </c>
      <c r="CI36" s="73" t="s">
        <v>53</v>
      </c>
      <c r="CJ36" s="73"/>
      <c r="CK36" s="73"/>
      <c r="CL36" s="73" t="s">
        <v>53</v>
      </c>
      <c r="CM36" s="73"/>
      <c r="CN36" s="73"/>
      <c r="CO36" s="73"/>
      <c r="CP36" s="73"/>
      <c r="CQ36" s="73"/>
      <c r="CR36" s="73"/>
      <c r="CS36" s="73"/>
      <c r="CT36" s="73" t="s">
        <v>53</v>
      </c>
      <c r="CU36" s="73"/>
      <c r="CV36" s="73"/>
      <c r="CW36" s="73"/>
      <c r="CX36" s="107">
        <f t="shared" si="1"/>
        <v>4</v>
      </c>
      <c r="CY36" s="73"/>
      <c r="CZ36" s="73"/>
      <c r="DA36" s="73"/>
      <c r="DB36" s="73"/>
      <c r="DC36" s="73"/>
      <c r="DD36" s="73"/>
      <c r="DE36" s="73"/>
      <c r="DF36" s="73"/>
      <c r="DG36" s="73"/>
      <c r="DH36" s="73"/>
      <c r="DI36" s="73" t="s">
        <v>53</v>
      </c>
      <c r="DJ36" s="73" t="s">
        <v>53</v>
      </c>
      <c r="DK36" s="73"/>
      <c r="DL36" s="73"/>
      <c r="DM36" s="73"/>
      <c r="DN36" s="73"/>
      <c r="DO36" s="73"/>
      <c r="DP36" s="73"/>
      <c r="DQ36" s="73"/>
      <c r="DR36" s="73"/>
      <c r="DS36" s="73"/>
      <c r="DT36" s="73"/>
      <c r="DU36" s="73"/>
      <c r="DV36" s="73"/>
      <c r="DW36" s="73"/>
      <c r="DX36" s="73"/>
      <c r="DY36" s="73"/>
      <c r="DZ36" s="73"/>
      <c r="EA36" s="73"/>
      <c r="EB36" s="73"/>
      <c r="EC36" s="73"/>
      <c r="ED36" s="107">
        <f t="shared" si="4"/>
        <v>2</v>
      </c>
      <c r="EE36" s="73"/>
      <c r="EF36" s="73"/>
      <c r="EG36" s="73" t="s">
        <v>53</v>
      </c>
      <c r="EH36" s="73" t="s">
        <v>53</v>
      </c>
      <c r="EI36" s="73" t="s">
        <v>53</v>
      </c>
      <c r="EJ36" s="73"/>
      <c r="EK36" s="73"/>
      <c r="EL36" s="73" t="s">
        <v>53</v>
      </c>
      <c r="EM36" s="73"/>
      <c r="EN36" s="73"/>
      <c r="EO36" s="73"/>
      <c r="EP36" s="73"/>
      <c r="EQ36" s="73"/>
      <c r="ER36" s="73"/>
      <c r="ES36" s="73" t="s">
        <v>53</v>
      </c>
      <c r="ET36" s="73"/>
      <c r="EU36" s="73"/>
      <c r="EV36" s="73"/>
      <c r="EW36" s="73"/>
      <c r="EX36" s="73"/>
      <c r="EY36" s="73"/>
      <c r="EZ36" s="73"/>
      <c r="FA36" s="73"/>
      <c r="FB36" s="73"/>
      <c r="FC36" s="73"/>
      <c r="FD36" s="73"/>
      <c r="FE36" s="73"/>
      <c r="FF36" s="73"/>
      <c r="FG36" s="73"/>
      <c r="FH36" s="73"/>
      <c r="FI36" s="73" t="s">
        <v>53</v>
      </c>
      <c r="FJ36" s="107">
        <f t="shared" si="5"/>
        <v>6</v>
      </c>
      <c r="FK36" s="73" t="s">
        <v>53</v>
      </c>
      <c r="FL36" s="73" t="s">
        <v>53</v>
      </c>
      <c r="FM36" s="73"/>
      <c r="FN36" s="73"/>
      <c r="FO36" s="73"/>
      <c r="FP36" s="73"/>
      <c r="FQ36" s="73"/>
      <c r="FR36" s="73"/>
      <c r="FS36" s="73"/>
      <c r="FT36" s="73"/>
      <c r="FU36" s="73"/>
      <c r="FV36" s="73"/>
      <c r="FW36" s="73" t="s">
        <v>53</v>
      </c>
      <c r="FX36" s="73" t="s">
        <v>53</v>
      </c>
      <c r="FY36" s="73"/>
      <c r="FZ36" s="73"/>
      <c r="GA36" s="73"/>
      <c r="GB36" s="73"/>
      <c r="GC36" s="73">
        <v>10</v>
      </c>
      <c r="GD36" s="73" t="s">
        <v>53</v>
      </c>
      <c r="GE36" s="73"/>
      <c r="GF36" s="73"/>
      <c r="GG36" s="73" t="s">
        <v>53</v>
      </c>
      <c r="GH36" s="73"/>
      <c r="GI36" s="73"/>
      <c r="GJ36" s="73"/>
      <c r="GK36" s="73">
        <v>2</v>
      </c>
      <c r="GL36" s="73"/>
      <c r="GM36" s="73"/>
      <c r="GN36" s="73"/>
      <c r="GO36" s="73"/>
      <c r="GP36" s="107">
        <f t="shared" si="6"/>
        <v>6</v>
      </c>
      <c r="GQ36" s="11"/>
      <c r="GR36" s="11"/>
      <c r="GS36" s="11"/>
      <c r="GT36" s="11"/>
      <c r="GU36" s="11"/>
      <c r="GV36" s="11" t="s">
        <v>53</v>
      </c>
      <c r="GW36" s="11"/>
      <c r="GX36" s="11"/>
      <c r="GY36" s="11"/>
      <c r="GZ36" s="11"/>
      <c r="HA36" s="11"/>
      <c r="HB36" s="11"/>
      <c r="HC36" s="11"/>
      <c r="HD36" s="11"/>
      <c r="HE36" s="11" t="s">
        <v>53</v>
      </c>
      <c r="HF36" s="11"/>
      <c r="HG36" s="11"/>
      <c r="HH36" s="11"/>
      <c r="HI36" s="11"/>
      <c r="HJ36" s="11"/>
      <c r="HK36" s="11"/>
      <c r="HL36" s="11"/>
      <c r="HM36" s="11"/>
      <c r="HN36" s="11"/>
      <c r="HO36" s="11"/>
      <c r="HP36" s="11"/>
      <c r="HQ36" s="11"/>
      <c r="HR36" s="11"/>
      <c r="HS36" s="11"/>
      <c r="HT36" s="11"/>
      <c r="HU36" s="11"/>
      <c r="HV36" s="107">
        <f t="shared" si="7"/>
        <v>2</v>
      </c>
      <c r="HW36" s="11"/>
      <c r="HX36" s="11"/>
      <c r="HY36" s="11"/>
      <c r="HZ36" s="11"/>
      <c r="IA36" s="11"/>
      <c r="IB36" s="11"/>
      <c r="IC36" s="11"/>
      <c r="ID36" s="11"/>
      <c r="IE36" s="11"/>
      <c r="IF36" s="11"/>
      <c r="IG36" s="11"/>
      <c r="IH36" s="11"/>
      <c r="II36" s="11"/>
      <c r="IJ36" s="11"/>
      <c r="IK36" s="11"/>
      <c r="IL36" s="11"/>
      <c r="IM36" s="11"/>
      <c r="IN36" s="11"/>
      <c r="IO36" s="11"/>
      <c r="IP36" s="11"/>
      <c r="IQ36" s="11"/>
      <c r="IR36" s="11" t="s">
        <v>53</v>
      </c>
      <c r="IS36" s="11"/>
      <c r="IT36" s="11"/>
      <c r="IU36" s="11"/>
      <c r="IV36" s="11"/>
      <c r="IW36" s="11"/>
      <c r="IX36" s="11"/>
      <c r="IY36" s="11"/>
      <c r="IZ36" s="11"/>
      <c r="JA36" s="107">
        <f t="shared" si="8"/>
        <v>1</v>
      </c>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07">
        <f t="shared" si="9"/>
        <v>0</v>
      </c>
    </row>
    <row r="37" spans="1:295" s="49" customFormat="1" x14ac:dyDescent="0.35">
      <c r="A37" s="73">
        <f t="shared" si="10"/>
        <v>34</v>
      </c>
      <c r="B37" s="49" t="s">
        <v>593</v>
      </c>
      <c r="C37" s="73"/>
      <c r="D37" s="73"/>
      <c r="E37" s="73"/>
      <c r="F37" s="179">
        <f t="shared" si="2"/>
        <v>0</v>
      </c>
      <c r="G37" s="73"/>
      <c r="H37" s="73"/>
      <c r="J37" s="73"/>
      <c r="K37" s="175"/>
      <c r="L37" s="73"/>
      <c r="M37" s="73"/>
      <c r="N37" s="73"/>
      <c r="Q37" s="73"/>
      <c r="R37" s="73"/>
      <c r="U37" s="73"/>
      <c r="AA37" s="73"/>
      <c r="AB37" s="73"/>
      <c r="AF37" s="73"/>
      <c r="AG37" s="73"/>
      <c r="AL37" s="107">
        <f t="shared" si="3"/>
        <v>0</v>
      </c>
      <c r="AM37" s="73"/>
      <c r="AN37" s="73" t="s">
        <v>9</v>
      </c>
      <c r="AP37" s="73"/>
      <c r="AQ37" s="73">
        <v>10</v>
      </c>
      <c r="AR37" s="73" t="s">
        <v>57</v>
      </c>
      <c r="AS37" s="73"/>
      <c r="AU37" s="73"/>
      <c r="AW37" s="73" t="s">
        <v>54</v>
      </c>
      <c r="AX37" s="73"/>
      <c r="AY37" s="73"/>
      <c r="BA37" s="73"/>
      <c r="BC37" s="49" t="s">
        <v>54</v>
      </c>
      <c r="BD37" s="73"/>
      <c r="BE37" s="73"/>
      <c r="BF37" s="73"/>
      <c r="BG37" s="73"/>
      <c r="BH37" s="73"/>
      <c r="BK37" s="73"/>
      <c r="BL37" s="73"/>
      <c r="BM37" s="73"/>
      <c r="BR37" s="107">
        <f t="shared" si="0"/>
        <v>0</v>
      </c>
      <c r="BS37" s="73" t="s">
        <v>236</v>
      </c>
      <c r="BT37" s="73" t="s">
        <v>236</v>
      </c>
      <c r="BU37" s="73" t="s">
        <v>118</v>
      </c>
      <c r="BV37" s="73"/>
      <c r="BW37" s="73"/>
      <c r="BX37" s="73"/>
      <c r="BY37" s="73"/>
      <c r="BZ37" s="73"/>
      <c r="CA37" s="73">
        <v>6</v>
      </c>
      <c r="CB37" s="73"/>
      <c r="CC37" s="73"/>
      <c r="CD37" s="73"/>
      <c r="CE37" s="73"/>
      <c r="CF37" s="73">
        <v>4</v>
      </c>
      <c r="CG37" s="73"/>
      <c r="CH37" s="73"/>
      <c r="CI37" s="73">
        <v>30</v>
      </c>
      <c r="CJ37" s="73"/>
      <c r="CK37" s="73"/>
      <c r="CL37" s="73">
        <v>7</v>
      </c>
      <c r="CM37" s="73"/>
      <c r="CN37" s="73"/>
      <c r="CO37" s="73"/>
      <c r="CP37" s="73"/>
      <c r="CQ37" s="73"/>
      <c r="CR37" s="73"/>
      <c r="CS37" s="73"/>
      <c r="CT37" s="73"/>
      <c r="CU37" s="73"/>
      <c r="CV37" s="73"/>
      <c r="CW37" s="73"/>
      <c r="CX37" s="107">
        <f t="shared" si="1"/>
        <v>0</v>
      </c>
      <c r="CY37" s="73"/>
      <c r="CZ37" s="73"/>
      <c r="DA37" s="73"/>
      <c r="DB37" s="73"/>
      <c r="DC37" s="73"/>
      <c r="DD37" s="73"/>
      <c r="DE37" s="73"/>
      <c r="DF37" s="73"/>
      <c r="DG37" s="73"/>
      <c r="DH37" s="73"/>
      <c r="DI37" s="73"/>
      <c r="DJ37" s="73"/>
      <c r="DK37" s="73"/>
      <c r="DL37" s="73"/>
      <c r="DM37" s="73"/>
      <c r="DN37" s="73"/>
      <c r="DO37" s="73"/>
      <c r="DP37" s="73"/>
      <c r="DQ37" s="73"/>
      <c r="DR37" s="73"/>
      <c r="DS37" s="73"/>
      <c r="DT37" s="73"/>
      <c r="DU37" s="73"/>
      <c r="DV37" s="73"/>
      <c r="DW37" s="73"/>
      <c r="DX37" s="73"/>
      <c r="DY37" s="73"/>
      <c r="DZ37" s="73"/>
      <c r="EA37" s="73"/>
      <c r="EB37" s="73"/>
      <c r="EC37" s="73"/>
      <c r="ED37" s="107">
        <f t="shared" si="4"/>
        <v>0</v>
      </c>
      <c r="EE37" s="73"/>
      <c r="EF37" s="73"/>
      <c r="EG37" s="73" t="s">
        <v>53</v>
      </c>
      <c r="EH37" s="73"/>
      <c r="EI37" s="73"/>
      <c r="EJ37" s="73"/>
      <c r="EK37" s="73"/>
      <c r="EL37" s="73"/>
      <c r="EM37" s="73"/>
      <c r="EN37" s="73"/>
      <c r="EO37" s="73"/>
      <c r="EP37" s="73"/>
      <c r="EQ37" s="73"/>
      <c r="ER37" s="73"/>
      <c r="ES37" s="73"/>
      <c r="ET37" s="73"/>
      <c r="EU37" s="73"/>
      <c r="EV37" s="73"/>
      <c r="EW37" s="73"/>
      <c r="EX37" s="73"/>
      <c r="EY37" s="73"/>
      <c r="EZ37" s="73"/>
      <c r="FA37" s="73" t="s">
        <v>53</v>
      </c>
      <c r="FB37" s="73"/>
      <c r="FC37" s="73"/>
      <c r="FD37" s="73"/>
      <c r="FE37" s="73"/>
      <c r="FF37" s="73"/>
      <c r="FG37" s="73"/>
      <c r="FH37" s="73"/>
      <c r="FI37" s="73"/>
      <c r="FJ37" s="107">
        <f t="shared" si="5"/>
        <v>2</v>
      </c>
      <c r="FK37" s="73"/>
      <c r="FL37" s="73"/>
      <c r="FM37" s="73"/>
      <c r="FN37" s="73"/>
      <c r="FO37" s="73"/>
      <c r="FP37" s="73"/>
      <c r="FQ37" s="73"/>
      <c r="FR37" s="73"/>
      <c r="FS37" s="73"/>
      <c r="FT37" s="73"/>
      <c r="FU37" s="73"/>
      <c r="FV37" s="73"/>
      <c r="FW37" s="73"/>
      <c r="FX37" s="73" t="s">
        <v>53</v>
      </c>
      <c r="FY37" s="73"/>
      <c r="FZ37" s="73"/>
      <c r="GA37" s="73"/>
      <c r="GB37" s="73"/>
      <c r="GC37" s="73">
        <v>7</v>
      </c>
      <c r="GD37" s="73"/>
      <c r="GE37" s="73"/>
      <c r="GF37" s="73"/>
      <c r="GG37" s="73"/>
      <c r="GH37" s="73"/>
      <c r="GI37" s="73"/>
      <c r="GJ37" s="73"/>
      <c r="GK37" s="73">
        <v>3</v>
      </c>
      <c r="GL37" s="73"/>
      <c r="GM37" s="73"/>
      <c r="GN37" s="73"/>
      <c r="GO37" s="73"/>
      <c r="GP37" s="107">
        <f t="shared" si="6"/>
        <v>1</v>
      </c>
      <c r="GQ37" s="73"/>
      <c r="GR37" s="73"/>
      <c r="GS37" s="73"/>
      <c r="GT37" s="73"/>
      <c r="GU37" s="73"/>
      <c r="GV37" s="73"/>
      <c r="GW37" s="73"/>
      <c r="GX37" s="73"/>
      <c r="GY37" s="73"/>
      <c r="GZ37" s="73"/>
      <c r="HA37" s="73"/>
      <c r="HB37" s="73"/>
      <c r="HC37" s="73"/>
      <c r="HD37" s="73"/>
      <c r="HE37" s="73"/>
      <c r="HF37" s="73"/>
      <c r="HG37" s="73"/>
      <c r="HH37" s="73"/>
      <c r="HI37" s="73"/>
      <c r="HJ37" s="73"/>
      <c r="HK37" s="73"/>
      <c r="HL37" s="73"/>
      <c r="HM37" s="73"/>
      <c r="HN37" s="73"/>
      <c r="HO37" s="73"/>
      <c r="HP37" s="73"/>
      <c r="HQ37" s="73"/>
      <c r="HR37" s="73"/>
      <c r="HS37" s="73"/>
      <c r="HT37" s="73"/>
      <c r="HU37" s="73"/>
      <c r="HV37" s="107">
        <f t="shared" si="7"/>
        <v>0</v>
      </c>
      <c r="HW37" s="73" t="s">
        <v>54</v>
      </c>
      <c r="HX37" s="73"/>
      <c r="HY37" s="73"/>
      <c r="HZ37" s="73"/>
      <c r="IA37" s="73"/>
      <c r="IB37" s="73"/>
      <c r="IC37" s="73"/>
      <c r="ID37" s="73"/>
      <c r="IE37" s="73"/>
      <c r="IF37" s="73"/>
      <c r="IG37" s="73"/>
      <c r="IH37" s="73"/>
      <c r="II37" s="73"/>
      <c r="IJ37" s="73"/>
      <c r="IK37" s="73"/>
      <c r="IL37" s="73"/>
      <c r="IM37" s="73" t="s">
        <v>53</v>
      </c>
      <c r="IN37" s="73" t="s">
        <v>54</v>
      </c>
      <c r="IO37" s="73"/>
      <c r="IP37" s="73"/>
      <c r="IQ37" s="73"/>
      <c r="IR37" s="73"/>
      <c r="IS37" s="73"/>
      <c r="IT37" s="73"/>
      <c r="IU37" s="73"/>
      <c r="IV37" s="73"/>
      <c r="IW37" s="73"/>
      <c r="IX37" s="73"/>
      <c r="IY37" s="73"/>
      <c r="IZ37" s="73"/>
      <c r="JA37" s="107">
        <f t="shared" si="8"/>
        <v>1</v>
      </c>
      <c r="JB37" s="73"/>
      <c r="JC37" s="73"/>
      <c r="JD37" s="73"/>
      <c r="JE37" s="73"/>
      <c r="JF37" s="73"/>
      <c r="JG37" s="73"/>
      <c r="JH37" s="73"/>
      <c r="JI37" s="73"/>
      <c r="JJ37" s="73"/>
      <c r="JK37" s="73"/>
      <c r="JL37" s="73"/>
      <c r="JM37" s="73"/>
      <c r="JN37" s="73"/>
      <c r="JO37" s="73"/>
      <c r="JP37" s="73"/>
      <c r="JQ37" s="73"/>
      <c r="JR37" s="73"/>
      <c r="JS37" s="73"/>
      <c r="JT37" s="73"/>
      <c r="JU37" s="73"/>
      <c r="JV37" s="73"/>
      <c r="JW37" s="73"/>
      <c r="JX37" s="73"/>
      <c r="JY37" s="73"/>
      <c r="JZ37" s="73"/>
      <c r="KA37" s="73"/>
      <c r="KB37" s="73"/>
      <c r="KC37" s="73"/>
      <c r="KD37" s="73"/>
      <c r="KE37" s="73"/>
      <c r="KF37" s="73"/>
      <c r="KG37" s="107">
        <f t="shared" si="9"/>
        <v>0</v>
      </c>
    </row>
    <row r="38" spans="1:295" s="49" customFormat="1" x14ac:dyDescent="0.35">
      <c r="A38" s="73">
        <f t="shared" si="10"/>
        <v>35</v>
      </c>
      <c r="B38" s="49" t="s">
        <v>581</v>
      </c>
      <c r="C38" s="73"/>
      <c r="D38" s="73"/>
      <c r="E38" s="73"/>
      <c r="F38" s="179">
        <f t="shared" si="2"/>
        <v>0</v>
      </c>
      <c r="G38" s="73"/>
      <c r="H38" s="73"/>
      <c r="J38" s="73"/>
      <c r="K38" s="175"/>
      <c r="L38" s="73" t="s">
        <v>53</v>
      </c>
      <c r="M38" s="73"/>
      <c r="N38" s="73"/>
      <c r="Q38" s="73"/>
      <c r="R38" s="73"/>
      <c r="U38" s="73"/>
      <c r="AA38" s="73"/>
      <c r="AB38" s="73"/>
      <c r="AF38" s="73"/>
      <c r="AG38" s="73" t="s">
        <v>53</v>
      </c>
      <c r="AL38" s="107">
        <f t="shared" si="3"/>
        <v>2</v>
      </c>
      <c r="AM38" s="73"/>
      <c r="AN38" s="73" t="s">
        <v>9</v>
      </c>
      <c r="AP38" s="73"/>
      <c r="AQ38" s="73" t="s">
        <v>57</v>
      </c>
      <c r="AR38" s="73" t="s">
        <v>57</v>
      </c>
      <c r="AS38" s="73"/>
      <c r="AU38" s="73"/>
      <c r="AW38" s="73"/>
      <c r="AX38" s="73"/>
      <c r="AY38" s="73"/>
      <c r="BA38" s="73"/>
      <c r="BD38" s="73"/>
      <c r="BE38" s="73"/>
      <c r="BF38" s="73"/>
      <c r="BG38" s="73"/>
      <c r="BH38" s="73"/>
      <c r="BK38" s="73"/>
      <c r="BL38" s="73"/>
      <c r="BM38" s="73"/>
      <c r="BR38" s="107">
        <f t="shared" si="0"/>
        <v>0</v>
      </c>
      <c r="BS38" s="73" t="s">
        <v>236</v>
      </c>
      <c r="BT38" s="73" t="s">
        <v>236</v>
      </c>
      <c r="BU38" s="73" t="s">
        <v>118</v>
      </c>
      <c r="BV38" s="73"/>
      <c r="BW38" s="73"/>
      <c r="BX38" s="73"/>
      <c r="BY38" s="73"/>
      <c r="BZ38" s="73"/>
      <c r="CA38" s="73">
        <v>4</v>
      </c>
      <c r="CB38" s="73"/>
      <c r="CC38" s="73"/>
      <c r="CD38" s="73"/>
      <c r="CE38" s="73"/>
      <c r="CF38" s="73">
        <v>3</v>
      </c>
      <c r="CG38" s="73" t="s">
        <v>53</v>
      </c>
      <c r="CH38" s="73"/>
      <c r="CI38" s="73" t="s">
        <v>53</v>
      </c>
      <c r="CJ38" s="73"/>
      <c r="CK38" s="73"/>
      <c r="CL38" s="73">
        <v>3</v>
      </c>
      <c r="CM38" s="73"/>
      <c r="CN38" s="73" t="s">
        <v>53</v>
      </c>
      <c r="CO38" s="73" t="s">
        <v>53</v>
      </c>
      <c r="CP38" s="73"/>
      <c r="CQ38" s="73"/>
      <c r="CR38" s="73"/>
      <c r="CS38" s="73"/>
      <c r="CT38" s="73" t="s">
        <v>53</v>
      </c>
      <c r="CU38" s="73"/>
      <c r="CV38" s="73"/>
      <c r="CW38" s="73"/>
      <c r="CX38" s="107">
        <f t="shared" si="1"/>
        <v>5</v>
      </c>
      <c r="CY38" s="73"/>
      <c r="CZ38" s="73"/>
      <c r="DA38" s="73"/>
      <c r="DB38" s="73"/>
      <c r="DC38" s="73"/>
      <c r="DD38" s="73"/>
      <c r="DE38" s="73"/>
      <c r="DF38" s="73"/>
      <c r="DG38" s="73"/>
      <c r="DH38" s="73"/>
      <c r="DI38" s="73"/>
      <c r="DJ38" s="73"/>
      <c r="DK38" s="73"/>
      <c r="DL38" s="73"/>
      <c r="DM38" s="73"/>
      <c r="DN38" s="73"/>
      <c r="DO38" s="73"/>
      <c r="DP38" s="73"/>
      <c r="DQ38" s="73"/>
      <c r="DR38" s="73"/>
      <c r="DS38" s="73"/>
      <c r="DT38" s="73"/>
      <c r="DU38" s="73"/>
      <c r="DV38" s="73"/>
      <c r="DW38" s="73"/>
      <c r="DX38" s="73"/>
      <c r="DY38" s="73"/>
      <c r="DZ38" s="73"/>
      <c r="EA38" s="73"/>
      <c r="EB38" s="73"/>
      <c r="EC38" s="73"/>
      <c r="ED38" s="107">
        <f t="shared" si="4"/>
        <v>0</v>
      </c>
      <c r="EE38" s="73"/>
      <c r="EF38" s="73"/>
      <c r="EG38" s="73" t="s">
        <v>53</v>
      </c>
      <c r="EH38" s="73"/>
      <c r="EI38" s="73" t="s">
        <v>53</v>
      </c>
      <c r="EJ38" s="73"/>
      <c r="EK38" s="73"/>
      <c r="EL38" s="73"/>
      <c r="EM38" s="73"/>
      <c r="EN38" s="73"/>
      <c r="EO38" s="73"/>
      <c r="EP38" s="73"/>
      <c r="EQ38" s="73"/>
      <c r="ER38" s="73"/>
      <c r="ES38" s="73"/>
      <c r="ET38" s="73"/>
      <c r="EU38" s="73"/>
      <c r="EV38" s="73"/>
      <c r="EW38" s="73"/>
      <c r="EX38" s="73"/>
      <c r="EY38" s="73"/>
      <c r="EZ38" s="73"/>
      <c r="FA38" s="73"/>
      <c r="FB38" s="73"/>
      <c r="FC38" s="73"/>
      <c r="FD38" s="73"/>
      <c r="FE38" s="73"/>
      <c r="FF38" s="73"/>
      <c r="FG38" s="73"/>
      <c r="FH38" s="73"/>
      <c r="FI38" s="73" t="s">
        <v>53</v>
      </c>
      <c r="FJ38" s="107">
        <f t="shared" si="5"/>
        <v>3</v>
      </c>
      <c r="FK38" s="73" t="s">
        <v>53</v>
      </c>
      <c r="FL38" s="73" t="s">
        <v>53</v>
      </c>
      <c r="FM38" s="73"/>
      <c r="FN38" s="73"/>
      <c r="FO38" s="73" t="s">
        <v>53</v>
      </c>
      <c r="FP38" s="73"/>
      <c r="FQ38" s="73"/>
      <c r="FR38" s="73"/>
      <c r="FS38" s="73"/>
      <c r="FT38" s="73"/>
      <c r="FU38" s="73"/>
      <c r="FV38" s="73"/>
      <c r="FW38" s="73"/>
      <c r="FX38" s="73" t="s">
        <v>53</v>
      </c>
      <c r="FY38" s="73"/>
      <c r="FZ38" s="73"/>
      <c r="GA38" s="73"/>
      <c r="GB38" s="73"/>
      <c r="GC38" s="73">
        <v>4</v>
      </c>
      <c r="GD38" s="73" t="s">
        <v>53</v>
      </c>
      <c r="GE38" s="73"/>
      <c r="GF38" s="73"/>
      <c r="GG38" s="73" t="s">
        <v>53</v>
      </c>
      <c r="GH38" s="73"/>
      <c r="GI38" s="73"/>
      <c r="GJ38" s="73"/>
      <c r="GK38" s="73">
        <v>2</v>
      </c>
      <c r="GL38" s="73"/>
      <c r="GM38" s="73"/>
      <c r="GN38" s="73"/>
      <c r="GO38" s="73"/>
      <c r="GP38" s="107">
        <f t="shared" si="6"/>
        <v>6</v>
      </c>
      <c r="GQ38" s="73"/>
      <c r="GR38" s="73"/>
      <c r="GS38" s="73"/>
      <c r="GT38" s="73"/>
      <c r="GU38" s="73"/>
      <c r="GV38" s="73" t="s">
        <v>53</v>
      </c>
      <c r="GW38" s="73" t="s">
        <v>54</v>
      </c>
      <c r="GX38" s="73"/>
      <c r="GY38" s="73"/>
      <c r="GZ38" s="73"/>
      <c r="HA38" s="73"/>
      <c r="HB38" s="73"/>
      <c r="HC38" s="73" t="s">
        <v>53</v>
      </c>
      <c r="HD38" s="73"/>
      <c r="HE38" s="73"/>
      <c r="HF38" s="73"/>
      <c r="HG38" s="73"/>
      <c r="HH38" s="73"/>
      <c r="HI38" s="73"/>
      <c r="HJ38" s="73"/>
      <c r="HK38" s="73"/>
      <c r="HL38" s="73"/>
      <c r="HM38" s="73"/>
      <c r="HN38" s="73"/>
      <c r="HO38" s="73"/>
      <c r="HP38" s="73"/>
      <c r="HQ38" s="73"/>
      <c r="HR38" s="73"/>
      <c r="HS38" s="73"/>
      <c r="HT38" s="73"/>
      <c r="HU38" s="73"/>
      <c r="HV38" s="107">
        <f t="shared" si="7"/>
        <v>2</v>
      </c>
      <c r="HW38" s="73"/>
      <c r="HX38" s="73"/>
      <c r="HY38" s="73"/>
      <c r="HZ38" s="73"/>
      <c r="IA38" s="73"/>
      <c r="IB38" s="73"/>
      <c r="IC38" s="73"/>
      <c r="ID38" s="73"/>
      <c r="IE38" s="73"/>
      <c r="IF38" s="73"/>
      <c r="IG38" s="73"/>
      <c r="IH38" s="73"/>
      <c r="II38" s="73"/>
      <c r="IJ38" s="73"/>
      <c r="IK38" s="73"/>
      <c r="IL38" s="73"/>
      <c r="IM38" s="73" t="s">
        <v>53</v>
      </c>
      <c r="IN38" s="73" t="s">
        <v>53</v>
      </c>
      <c r="IO38" s="73"/>
      <c r="IP38" s="73"/>
      <c r="IQ38" s="73"/>
      <c r="IR38" s="73"/>
      <c r="IS38" s="73"/>
      <c r="IT38" s="73" t="s">
        <v>53</v>
      </c>
      <c r="IU38" s="73" t="s">
        <v>53</v>
      </c>
      <c r="IV38" s="73" t="s">
        <v>53</v>
      </c>
      <c r="IW38" s="73"/>
      <c r="IX38" s="73"/>
      <c r="IY38" s="73"/>
      <c r="IZ38" s="73"/>
      <c r="JA38" s="107">
        <f t="shared" si="8"/>
        <v>5</v>
      </c>
      <c r="JB38" s="73"/>
      <c r="JC38" s="73"/>
      <c r="JD38" s="73"/>
      <c r="JE38" s="73"/>
      <c r="JF38" s="73"/>
      <c r="JG38" s="73"/>
      <c r="JH38" s="73"/>
      <c r="JI38" s="73"/>
      <c r="JJ38" s="73"/>
      <c r="JK38" s="73"/>
      <c r="JL38" s="73"/>
      <c r="JM38" s="73"/>
      <c r="JN38" s="73"/>
      <c r="JO38" s="73"/>
      <c r="JP38" s="73"/>
      <c r="JQ38" s="73"/>
      <c r="JR38" s="73"/>
      <c r="JS38" s="73"/>
      <c r="JT38" s="73"/>
      <c r="JU38" s="73"/>
      <c r="JV38" s="73"/>
      <c r="JW38" s="73"/>
      <c r="JX38" s="73"/>
      <c r="JY38" s="73"/>
      <c r="JZ38" s="73"/>
      <c r="KA38" s="73"/>
      <c r="KB38" s="73"/>
      <c r="KC38" s="73"/>
      <c r="KD38" s="73"/>
      <c r="KE38" s="73"/>
      <c r="KF38" s="73"/>
      <c r="KG38" s="107">
        <f t="shared" si="9"/>
        <v>0</v>
      </c>
    </row>
    <row r="39" spans="1:295" s="49" customFormat="1" x14ac:dyDescent="0.35">
      <c r="A39" s="73">
        <f t="shared" si="10"/>
        <v>36</v>
      </c>
      <c r="B39" s="49" t="s">
        <v>597</v>
      </c>
      <c r="C39" s="73"/>
      <c r="D39" s="73"/>
      <c r="E39" s="73"/>
      <c r="F39" s="179">
        <f t="shared" si="2"/>
        <v>0</v>
      </c>
      <c r="G39" s="73"/>
      <c r="H39" s="73"/>
      <c r="J39" s="73"/>
      <c r="K39" s="175"/>
      <c r="L39" s="73"/>
      <c r="M39" s="73"/>
      <c r="N39" s="73"/>
      <c r="Q39" s="73"/>
      <c r="R39" s="73"/>
      <c r="U39" s="73"/>
      <c r="AA39" s="73"/>
      <c r="AB39" s="73"/>
      <c r="AF39" s="73"/>
      <c r="AG39" s="73"/>
      <c r="AL39" s="107">
        <f t="shared" si="3"/>
        <v>0</v>
      </c>
      <c r="AM39" s="73"/>
      <c r="AN39" s="73" t="s">
        <v>9</v>
      </c>
      <c r="AP39" s="73"/>
      <c r="AQ39" s="73" t="s">
        <v>57</v>
      </c>
      <c r="AR39" s="73" t="s">
        <v>57</v>
      </c>
      <c r="AS39" s="73"/>
      <c r="AU39" s="73"/>
      <c r="AW39" s="73" t="s">
        <v>54</v>
      </c>
      <c r="AX39" s="73"/>
      <c r="AY39" s="73"/>
      <c r="BA39" s="73"/>
      <c r="BC39" s="49" t="s">
        <v>54</v>
      </c>
      <c r="BD39" s="73"/>
      <c r="BE39" s="73"/>
      <c r="BF39" s="73"/>
      <c r="BG39" s="73"/>
      <c r="BH39" s="73"/>
      <c r="BK39" s="73"/>
      <c r="BL39" s="73"/>
      <c r="BM39" s="73"/>
      <c r="BR39" s="107">
        <f t="shared" si="0"/>
        <v>0</v>
      </c>
      <c r="BS39" s="73" t="s">
        <v>236</v>
      </c>
      <c r="BT39" s="73" t="s">
        <v>236</v>
      </c>
      <c r="BU39" s="73" t="s">
        <v>118</v>
      </c>
      <c r="BV39" s="73"/>
      <c r="BW39" s="73"/>
      <c r="BX39" s="73"/>
      <c r="BY39" s="73"/>
      <c r="BZ39" s="73"/>
      <c r="CA39" s="73">
        <v>6</v>
      </c>
      <c r="CB39" s="73"/>
      <c r="CC39" s="73"/>
      <c r="CD39" s="73"/>
      <c r="CE39" s="73"/>
      <c r="CF39" s="73">
        <v>9</v>
      </c>
      <c r="CG39" s="73"/>
      <c r="CH39" s="73"/>
      <c r="CI39" s="73">
        <v>30</v>
      </c>
      <c r="CJ39" s="73"/>
      <c r="CK39" s="73"/>
      <c r="CL39" s="73">
        <v>11</v>
      </c>
      <c r="CM39" s="73"/>
      <c r="CN39" s="73"/>
      <c r="CO39" s="73"/>
      <c r="CP39" s="73"/>
      <c r="CQ39" s="73"/>
      <c r="CR39" s="73"/>
      <c r="CS39" s="73"/>
      <c r="CT39" s="73"/>
      <c r="CU39" s="73"/>
      <c r="CV39" s="73"/>
      <c r="CW39" s="73"/>
      <c r="CX39" s="107">
        <f t="shared" si="1"/>
        <v>0</v>
      </c>
      <c r="CY39" s="73"/>
      <c r="CZ39" s="73"/>
      <c r="DA39" s="73"/>
      <c r="DB39" s="73"/>
      <c r="DC39" s="73"/>
      <c r="DD39" s="73"/>
      <c r="DE39" s="73"/>
      <c r="DF39" s="73"/>
      <c r="DG39" s="73"/>
      <c r="DH39" s="73"/>
      <c r="DI39" s="73"/>
      <c r="DJ39" s="73"/>
      <c r="DK39" s="73"/>
      <c r="DL39" s="73"/>
      <c r="DM39" s="73"/>
      <c r="DN39" s="73"/>
      <c r="DO39" s="73"/>
      <c r="DP39" s="73"/>
      <c r="DQ39" s="73"/>
      <c r="DR39" s="73"/>
      <c r="DS39" s="73"/>
      <c r="DT39" s="73"/>
      <c r="DU39" s="73"/>
      <c r="DV39" s="73"/>
      <c r="DW39" s="73"/>
      <c r="DX39" s="73"/>
      <c r="DY39" s="73"/>
      <c r="DZ39" s="73"/>
      <c r="EA39" s="73"/>
      <c r="EB39" s="73"/>
      <c r="EC39" s="73"/>
      <c r="ED39" s="107">
        <f t="shared" si="4"/>
        <v>0</v>
      </c>
      <c r="EE39" s="73"/>
      <c r="EF39" s="73"/>
      <c r="EG39" s="73"/>
      <c r="EH39" s="73"/>
      <c r="EI39" s="73"/>
      <c r="EJ39" s="73"/>
      <c r="EK39" s="73"/>
      <c r="EL39" s="73"/>
      <c r="EM39" s="73"/>
      <c r="EN39" s="73"/>
      <c r="EO39" s="73"/>
      <c r="EP39" s="73"/>
      <c r="EQ39" s="73"/>
      <c r="ER39" s="73"/>
      <c r="ES39" s="73" t="s">
        <v>54</v>
      </c>
      <c r="ET39" s="73"/>
      <c r="EU39" s="73"/>
      <c r="EV39" s="73"/>
      <c r="EW39" s="73"/>
      <c r="EX39" s="73"/>
      <c r="EY39" s="73"/>
      <c r="EZ39" s="73"/>
      <c r="FA39" s="73"/>
      <c r="FB39" s="73"/>
      <c r="FC39" s="73"/>
      <c r="FD39" s="73"/>
      <c r="FE39" s="73"/>
      <c r="FF39" s="73"/>
      <c r="FG39" s="73"/>
      <c r="FH39" s="73"/>
      <c r="FI39" s="73"/>
      <c r="FJ39" s="107">
        <f t="shared" si="5"/>
        <v>0</v>
      </c>
      <c r="FK39" s="73"/>
      <c r="FL39" s="73"/>
      <c r="FM39" s="73"/>
      <c r="FN39" s="73"/>
      <c r="FO39" s="73"/>
      <c r="FP39" s="73"/>
      <c r="FQ39" s="73"/>
      <c r="FR39" s="73"/>
      <c r="FS39" s="73"/>
      <c r="FT39" s="73"/>
      <c r="FU39" s="73"/>
      <c r="FV39" s="73"/>
      <c r="FW39" s="73"/>
      <c r="FX39" s="73"/>
      <c r="FY39" s="73"/>
      <c r="FZ39" s="73"/>
      <c r="GA39" s="73"/>
      <c r="GB39" s="73"/>
      <c r="GC39" s="73">
        <v>10</v>
      </c>
      <c r="GD39" s="73"/>
      <c r="GE39" s="73"/>
      <c r="GF39" s="73"/>
      <c r="GG39" s="73"/>
      <c r="GH39" s="73"/>
      <c r="GI39" s="73"/>
      <c r="GJ39" s="73"/>
      <c r="GK39" s="73">
        <v>4</v>
      </c>
      <c r="GL39" s="73"/>
      <c r="GM39" s="73"/>
      <c r="GN39" s="73"/>
      <c r="GO39" s="73"/>
      <c r="GP39" s="107">
        <f t="shared" si="6"/>
        <v>0</v>
      </c>
      <c r="GQ39" s="73"/>
      <c r="GR39" s="73"/>
      <c r="GS39" s="73"/>
      <c r="GT39" s="73"/>
      <c r="GU39" s="73"/>
      <c r="GV39" s="73"/>
      <c r="GW39" s="73"/>
      <c r="GX39" s="73"/>
      <c r="GY39" s="73"/>
      <c r="GZ39" s="73"/>
      <c r="HA39" s="73"/>
      <c r="HB39" s="73"/>
      <c r="HC39" s="73"/>
      <c r="HD39" s="73"/>
      <c r="HE39" s="73"/>
      <c r="HF39" s="73"/>
      <c r="HG39" s="73"/>
      <c r="HH39" s="73"/>
      <c r="HI39" s="73"/>
      <c r="HJ39" s="73"/>
      <c r="HK39" s="73"/>
      <c r="HL39" s="73"/>
      <c r="HM39" s="73"/>
      <c r="HN39" s="73"/>
      <c r="HO39" s="73"/>
      <c r="HP39" s="73"/>
      <c r="HQ39" s="73"/>
      <c r="HR39" s="73"/>
      <c r="HS39" s="73"/>
      <c r="HT39" s="73"/>
      <c r="HU39" s="73"/>
      <c r="HV39" s="107">
        <f t="shared" si="7"/>
        <v>0</v>
      </c>
      <c r="HW39" s="73"/>
      <c r="HX39" s="73"/>
      <c r="HY39" s="73"/>
      <c r="HZ39" s="73"/>
      <c r="IA39" s="73"/>
      <c r="IB39" s="73"/>
      <c r="IC39" s="73"/>
      <c r="ID39" s="73"/>
      <c r="IE39" s="73"/>
      <c r="IF39" s="73"/>
      <c r="IG39" s="73"/>
      <c r="IH39" s="73"/>
      <c r="II39" s="73"/>
      <c r="IJ39" s="73"/>
      <c r="IK39" s="73"/>
      <c r="IL39" s="73"/>
      <c r="IM39" s="73"/>
      <c r="IN39" s="73"/>
      <c r="IO39" s="73"/>
      <c r="IP39" s="73"/>
      <c r="IQ39" s="73"/>
      <c r="IR39" s="73"/>
      <c r="IS39" s="73"/>
      <c r="IT39" s="73"/>
      <c r="IU39" s="73"/>
      <c r="IV39" s="73"/>
      <c r="IW39" s="73"/>
      <c r="IX39" s="73"/>
      <c r="IY39" s="73"/>
      <c r="IZ39" s="73"/>
      <c r="JA39" s="107">
        <f t="shared" si="8"/>
        <v>0</v>
      </c>
      <c r="JB39" s="73"/>
      <c r="JC39" s="73"/>
      <c r="JD39" s="73"/>
      <c r="JE39" s="73"/>
      <c r="JF39" s="73"/>
      <c r="JG39" s="73"/>
      <c r="JH39" s="73"/>
      <c r="JI39" s="73"/>
      <c r="JJ39" s="73"/>
      <c r="JK39" s="73"/>
      <c r="JL39" s="73"/>
      <c r="JM39" s="73"/>
      <c r="JN39" s="73"/>
      <c r="JO39" s="73"/>
      <c r="JP39" s="73"/>
      <c r="JQ39" s="73"/>
      <c r="JR39" s="73"/>
      <c r="JS39" s="73"/>
      <c r="JT39" s="73"/>
      <c r="JU39" s="73"/>
      <c r="JV39" s="73"/>
      <c r="JW39" s="73"/>
      <c r="JX39" s="73"/>
      <c r="JY39" s="73"/>
      <c r="JZ39" s="73"/>
      <c r="KA39" s="73"/>
      <c r="KB39" s="73"/>
      <c r="KC39" s="73"/>
      <c r="KD39" s="73"/>
      <c r="KE39" s="73"/>
      <c r="KF39" s="73"/>
      <c r="KG39" s="107">
        <f t="shared" si="9"/>
        <v>0</v>
      </c>
    </row>
    <row r="40" spans="1:295" s="49" customFormat="1" x14ac:dyDescent="0.35">
      <c r="A40" s="73">
        <f t="shared" si="10"/>
        <v>37</v>
      </c>
      <c r="B40" s="49" t="s">
        <v>589</v>
      </c>
      <c r="C40" s="73"/>
      <c r="D40" s="73"/>
      <c r="E40" s="73"/>
      <c r="F40" s="179">
        <f t="shared" si="2"/>
        <v>0</v>
      </c>
      <c r="G40" s="73"/>
      <c r="H40" s="73"/>
      <c r="J40" s="73"/>
      <c r="K40" s="175"/>
      <c r="L40" s="73"/>
      <c r="M40" s="73"/>
      <c r="N40" s="73"/>
      <c r="Q40" s="73"/>
      <c r="R40" s="73"/>
      <c r="U40" s="73"/>
      <c r="AA40" s="73"/>
      <c r="AB40" s="73"/>
      <c r="AF40" s="73"/>
      <c r="AG40" s="73" t="s">
        <v>53</v>
      </c>
      <c r="AJ40" s="49" t="s">
        <v>54</v>
      </c>
      <c r="AL40" s="107">
        <f t="shared" si="3"/>
        <v>1</v>
      </c>
      <c r="AM40" s="73"/>
      <c r="AN40" s="73" t="s">
        <v>9</v>
      </c>
      <c r="AP40" s="73"/>
      <c r="AQ40" s="73">
        <v>10</v>
      </c>
      <c r="AR40" s="73" t="s">
        <v>57</v>
      </c>
      <c r="AS40" s="73"/>
      <c r="AU40" s="73"/>
      <c r="AW40" s="73"/>
      <c r="AX40" s="73"/>
      <c r="AY40" s="73"/>
      <c r="BA40" s="73"/>
      <c r="BD40" s="73"/>
      <c r="BE40" s="73"/>
      <c r="BF40" s="73"/>
      <c r="BG40" s="73"/>
      <c r="BH40" s="73"/>
      <c r="BK40" s="73"/>
      <c r="BL40" s="73"/>
      <c r="BM40" s="73"/>
      <c r="BR40" s="107">
        <f t="shared" si="0"/>
        <v>0</v>
      </c>
      <c r="BS40" s="73" t="s">
        <v>236</v>
      </c>
      <c r="BT40" s="73" t="s">
        <v>236</v>
      </c>
      <c r="BU40" s="73" t="s">
        <v>118</v>
      </c>
      <c r="BV40" s="73"/>
      <c r="BW40" s="73"/>
      <c r="BX40" s="73"/>
      <c r="BY40" s="73"/>
      <c r="BZ40" s="73"/>
      <c r="CA40" s="73">
        <v>7</v>
      </c>
      <c r="CB40" s="73"/>
      <c r="CC40" s="73"/>
      <c r="CD40" s="73"/>
      <c r="CE40" s="73"/>
      <c r="CF40" s="73">
        <v>4</v>
      </c>
      <c r="CG40" s="73"/>
      <c r="CH40" s="73"/>
      <c r="CI40" s="73" t="s">
        <v>53</v>
      </c>
      <c r="CJ40" s="73"/>
      <c r="CK40" s="73"/>
      <c r="CL40" s="73">
        <v>6</v>
      </c>
      <c r="CM40" s="73"/>
      <c r="CN40" s="73"/>
      <c r="CO40" s="73"/>
      <c r="CP40" s="73"/>
      <c r="CQ40" s="73"/>
      <c r="CR40" s="73"/>
      <c r="CS40" s="73"/>
      <c r="CT40" s="73"/>
      <c r="CU40" s="73" t="s">
        <v>53</v>
      </c>
      <c r="CV40" s="73"/>
      <c r="CW40" s="73"/>
      <c r="CX40" s="107">
        <f t="shared" si="1"/>
        <v>2</v>
      </c>
      <c r="CY40" s="73"/>
      <c r="CZ40" s="73"/>
      <c r="DA40" s="73"/>
      <c r="DB40" s="73"/>
      <c r="DC40" s="73"/>
      <c r="DD40" s="73"/>
      <c r="DE40" s="73"/>
      <c r="DF40" s="73"/>
      <c r="DG40" s="73"/>
      <c r="DH40" s="73"/>
      <c r="DI40" s="73"/>
      <c r="DJ40" s="73" t="s">
        <v>53</v>
      </c>
      <c r="DK40" s="73"/>
      <c r="DL40" s="73"/>
      <c r="DM40" s="73"/>
      <c r="DN40" s="73"/>
      <c r="DO40" s="73"/>
      <c r="DP40" s="73"/>
      <c r="DQ40" s="73"/>
      <c r="DR40" s="73"/>
      <c r="DS40" s="73"/>
      <c r="DT40" s="73"/>
      <c r="DU40" s="73"/>
      <c r="DV40" s="73"/>
      <c r="DW40" s="73"/>
      <c r="DX40" s="73"/>
      <c r="DY40" s="73"/>
      <c r="DZ40" s="73"/>
      <c r="EA40" s="73"/>
      <c r="EB40" s="73"/>
      <c r="EC40" s="73"/>
      <c r="ED40" s="107">
        <f t="shared" si="4"/>
        <v>1</v>
      </c>
      <c r="EE40" s="73"/>
      <c r="EF40" s="73"/>
      <c r="EG40" s="73"/>
      <c r="EH40" s="73"/>
      <c r="EI40" s="73"/>
      <c r="EJ40" s="73"/>
      <c r="EK40" s="73"/>
      <c r="EL40" s="73"/>
      <c r="EM40" s="73"/>
      <c r="EN40" s="73"/>
      <c r="EO40" s="73"/>
      <c r="EP40" s="73"/>
      <c r="EQ40" s="73"/>
      <c r="ER40" s="73"/>
      <c r="ES40" s="73"/>
      <c r="ET40" s="73"/>
      <c r="EU40" s="73"/>
      <c r="EV40" s="73"/>
      <c r="EW40" s="73"/>
      <c r="EX40" s="73"/>
      <c r="EY40" s="73"/>
      <c r="EZ40" s="73"/>
      <c r="FA40" s="73"/>
      <c r="FB40" s="73"/>
      <c r="FC40" s="73"/>
      <c r="FD40" s="73"/>
      <c r="FE40" s="73"/>
      <c r="FF40" s="73"/>
      <c r="FG40" s="73"/>
      <c r="FH40" s="73"/>
      <c r="FI40" s="73"/>
      <c r="FJ40" s="107">
        <f t="shared" si="5"/>
        <v>0</v>
      </c>
      <c r="FK40" s="73"/>
      <c r="FL40" s="73"/>
      <c r="FM40" s="73"/>
      <c r="FN40" s="73"/>
      <c r="FO40" s="73"/>
      <c r="FP40" s="73"/>
      <c r="FQ40" s="73"/>
      <c r="FR40" s="73"/>
      <c r="FS40" s="73"/>
      <c r="FT40" s="73"/>
      <c r="FU40" s="73"/>
      <c r="FV40" s="73"/>
      <c r="FW40" s="73"/>
      <c r="FX40" s="73"/>
      <c r="FY40" s="73"/>
      <c r="FZ40" s="73"/>
      <c r="GA40" s="73"/>
      <c r="GB40" s="73"/>
      <c r="GC40" s="73">
        <v>8</v>
      </c>
      <c r="GD40" s="73"/>
      <c r="GE40" s="73"/>
      <c r="GF40" s="73"/>
      <c r="GG40" s="73" t="s">
        <v>53</v>
      </c>
      <c r="GH40" s="73"/>
      <c r="GI40" s="73"/>
      <c r="GJ40" s="73"/>
      <c r="GK40" s="73">
        <v>3</v>
      </c>
      <c r="GL40" s="73"/>
      <c r="GM40" s="73"/>
      <c r="GN40" s="73"/>
      <c r="GO40" s="73"/>
      <c r="GP40" s="107">
        <f t="shared" si="6"/>
        <v>1</v>
      </c>
      <c r="GQ40" s="73"/>
      <c r="GR40" s="73"/>
      <c r="GS40" s="73"/>
      <c r="GT40" s="73"/>
      <c r="GU40" s="73"/>
      <c r="GV40" s="73"/>
      <c r="GW40" s="73"/>
      <c r="GX40" s="73"/>
      <c r="GY40" s="73"/>
      <c r="GZ40" s="73"/>
      <c r="HA40" s="73"/>
      <c r="HB40" s="73"/>
      <c r="HC40" s="73"/>
      <c r="HD40" s="73"/>
      <c r="HE40" s="73"/>
      <c r="HF40" s="73"/>
      <c r="HG40" s="73"/>
      <c r="HH40" s="73"/>
      <c r="HI40" s="73"/>
      <c r="HJ40" s="73"/>
      <c r="HK40" s="73"/>
      <c r="HL40" s="73"/>
      <c r="HM40" s="73"/>
      <c r="HN40" s="73"/>
      <c r="HO40" s="73"/>
      <c r="HP40" s="73"/>
      <c r="HQ40" s="73"/>
      <c r="HR40" s="73"/>
      <c r="HS40" s="73"/>
      <c r="HT40" s="73"/>
      <c r="HU40" s="73"/>
      <c r="HV40" s="107">
        <f t="shared" si="7"/>
        <v>0</v>
      </c>
      <c r="HW40" s="73"/>
      <c r="HX40" s="73"/>
      <c r="HY40" s="73"/>
      <c r="HZ40" s="73"/>
      <c r="IA40" s="73"/>
      <c r="IB40" s="73"/>
      <c r="IC40" s="73"/>
      <c r="ID40" s="73"/>
      <c r="IE40" s="73"/>
      <c r="IF40" s="73"/>
      <c r="IG40" s="73"/>
      <c r="IH40" s="73"/>
      <c r="II40" s="73"/>
      <c r="IJ40" s="73"/>
      <c r="IK40" s="73"/>
      <c r="IL40" s="73"/>
      <c r="IM40" s="73"/>
      <c r="IN40" s="73"/>
      <c r="IO40" s="73"/>
      <c r="IP40" s="73"/>
      <c r="IQ40" s="73"/>
      <c r="IR40" s="73"/>
      <c r="IS40" s="73"/>
      <c r="IT40" s="73"/>
      <c r="IU40" s="73"/>
      <c r="IV40" s="73"/>
      <c r="IW40" s="73"/>
      <c r="IX40" s="73"/>
      <c r="IY40" s="73"/>
      <c r="IZ40" s="73"/>
      <c r="JA40" s="107">
        <f t="shared" si="8"/>
        <v>0</v>
      </c>
      <c r="JB40" s="73"/>
      <c r="JC40" s="73"/>
      <c r="JD40" s="73"/>
      <c r="JE40" s="73"/>
      <c r="JF40" s="73"/>
      <c r="JG40" s="73"/>
      <c r="JH40" s="73"/>
      <c r="JI40" s="73"/>
      <c r="JJ40" s="73"/>
      <c r="JK40" s="73"/>
      <c r="JL40" s="73"/>
      <c r="JM40" s="73"/>
      <c r="JN40" s="73"/>
      <c r="JO40" s="73"/>
      <c r="JP40" s="73"/>
      <c r="JQ40" s="73"/>
      <c r="JR40" s="73"/>
      <c r="JS40" s="73"/>
      <c r="JT40" s="73"/>
      <c r="JU40" s="73"/>
      <c r="JV40" s="73"/>
      <c r="JW40" s="73"/>
      <c r="JX40" s="73"/>
      <c r="JY40" s="73"/>
      <c r="JZ40" s="73"/>
      <c r="KA40" s="73"/>
      <c r="KB40" s="73"/>
      <c r="KC40" s="73"/>
      <c r="KD40" s="73"/>
      <c r="KE40" s="73"/>
      <c r="KF40" s="73"/>
      <c r="KG40" s="107">
        <f t="shared" si="9"/>
        <v>0</v>
      </c>
    </row>
    <row r="41" spans="1:295" s="49" customFormat="1" x14ac:dyDescent="0.35">
      <c r="A41" s="73">
        <f t="shared" si="10"/>
        <v>38</v>
      </c>
      <c r="B41" s="49" t="s">
        <v>598</v>
      </c>
      <c r="C41" s="73"/>
      <c r="D41" s="73"/>
      <c r="E41" s="73"/>
      <c r="F41" s="179">
        <f t="shared" si="2"/>
        <v>0</v>
      </c>
      <c r="G41" s="73"/>
      <c r="H41" s="73"/>
      <c r="J41" s="73"/>
      <c r="K41" s="175"/>
      <c r="L41" s="73"/>
      <c r="M41" s="73"/>
      <c r="N41" s="73"/>
      <c r="Q41" s="73"/>
      <c r="R41" s="73"/>
      <c r="U41" s="73"/>
      <c r="AA41" s="73"/>
      <c r="AB41" s="73"/>
      <c r="AF41" s="73"/>
      <c r="AG41" s="73"/>
      <c r="AL41" s="107">
        <f t="shared" si="3"/>
        <v>0</v>
      </c>
      <c r="AM41" s="73"/>
      <c r="AN41" s="73" t="s">
        <v>9</v>
      </c>
      <c r="AP41" s="73"/>
      <c r="AQ41" s="73" t="s">
        <v>57</v>
      </c>
      <c r="AR41" s="73" t="s">
        <v>57</v>
      </c>
      <c r="AS41" s="73"/>
      <c r="AU41" s="73"/>
      <c r="AW41" s="73"/>
      <c r="AX41" s="73"/>
      <c r="AY41" s="73"/>
      <c r="BA41" s="73"/>
      <c r="BD41" s="73"/>
      <c r="BE41" s="73"/>
      <c r="BF41" s="73"/>
      <c r="BG41" s="73"/>
      <c r="BH41" s="73"/>
      <c r="BK41" s="73"/>
      <c r="BL41" s="73"/>
      <c r="BM41" s="73"/>
      <c r="BR41" s="107">
        <f t="shared" si="0"/>
        <v>0</v>
      </c>
      <c r="BS41" s="73" t="s">
        <v>236</v>
      </c>
      <c r="BT41" s="73" t="s">
        <v>236</v>
      </c>
      <c r="BU41" s="73" t="s">
        <v>118</v>
      </c>
      <c r="BV41" s="73"/>
      <c r="BW41" s="73"/>
      <c r="BX41" s="73"/>
      <c r="BY41" s="73"/>
      <c r="BZ41" s="73"/>
      <c r="CA41" s="73">
        <v>2</v>
      </c>
      <c r="CB41" s="73"/>
      <c r="CC41" s="73"/>
      <c r="CD41" s="73"/>
      <c r="CE41" s="73"/>
      <c r="CF41" s="73">
        <v>3</v>
      </c>
      <c r="CG41" s="73"/>
      <c r="CH41" s="73"/>
      <c r="CI41" s="73">
        <v>24</v>
      </c>
      <c r="CJ41" s="73"/>
      <c r="CK41" s="73"/>
      <c r="CL41" s="73">
        <v>11</v>
      </c>
      <c r="CM41" s="73"/>
      <c r="CN41" s="73"/>
      <c r="CO41" s="73"/>
      <c r="CP41" s="73"/>
      <c r="CQ41" s="73"/>
      <c r="CR41" s="73"/>
      <c r="CS41" s="73"/>
      <c r="CT41" s="73"/>
      <c r="CU41" s="73" t="s">
        <v>53</v>
      </c>
      <c r="CV41" s="73"/>
      <c r="CW41" s="73"/>
      <c r="CX41" s="107">
        <f t="shared" si="1"/>
        <v>1</v>
      </c>
      <c r="CY41" s="73"/>
      <c r="CZ41" s="73"/>
      <c r="DA41" s="73"/>
      <c r="DB41" s="73"/>
      <c r="DC41" s="73"/>
      <c r="DD41" s="73"/>
      <c r="DE41" s="73"/>
      <c r="DF41" s="73"/>
      <c r="DG41" s="73"/>
      <c r="DH41" s="73"/>
      <c r="DI41" s="73"/>
      <c r="DJ41" s="73" t="s">
        <v>53</v>
      </c>
      <c r="DK41" s="73"/>
      <c r="DL41" s="73"/>
      <c r="DM41" s="73"/>
      <c r="DN41" s="73"/>
      <c r="DO41" s="73"/>
      <c r="DP41" s="73"/>
      <c r="DQ41" s="73"/>
      <c r="DR41" s="73"/>
      <c r="DS41" s="73"/>
      <c r="DT41" s="73"/>
      <c r="DU41" s="73"/>
      <c r="DV41" s="73"/>
      <c r="DW41" s="73"/>
      <c r="DX41" s="73"/>
      <c r="DY41" s="73"/>
      <c r="DZ41" s="73"/>
      <c r="EA41" s="73"/>
      <c r="EB41" s="73"/>
      <c r="EC41" s="73"/>
      <c r="ED41" s="107">
        <f t="shared" si="4"/>
        <v>1</v>
      </c>
      <c r="EE41" s="73"/>
      <c r="EF41" s="73"/>
      <c r="EG41" s="73"/>
      <c r="EH41" s="73"/>
      <c r="EI41" s="73"/>
      <c r="EJ41" s="73"/>
      <c r="EK41" s="73"/>
      <c r="EL41" s="73"/>
      <c r="EM41" s="73"/>
      <c r="EN41" s="73"/>
      <c r="EO41" s="73"/>
      <c r="EP41" s="73"/>
      <c r="EQ41" s="73"/>
      <c r="ER41" s="73"/>
      <c r="ES41" s="73"/>
      <c r="ET41" s="73"/>
      <c r="EU41" s="73"/>
      <c r="EV41" s="73"/>
      <c r="EW41" s="73"/>
      <c r="EX41" s="73"/>
      <c r="EY41" s="73"/>
      <c r="EZ41" s="73"/>
      <c r="FA41" s="73" t="s">
        <v>53</v>
      </c>
      <c r="FB41" s="73"/>
      <c r="FC41" s="73"/>
      <c r="FD41" s="73"/>
      <c r="FE41" s="73"/>
      <c r="FF41" s="73"/>
      <c r="FG41" s="73"/>
      <c r="FH41" s="73"/>
      <c r="FI41" s="73"/>
      <c r="FJ41" s="107">
        <f t="shared" si="5"/>
        <v>1</v>
      </c>
      <c r="FK41" s="73"/>
      <c r="FL41" s="73"/>
      <c r="FM41" s="73"/>
      <c r="FN41" s="73"/>
      <c r="FO41" s="73"/>
      <c r="FP41" s="73"/>
      <c r="FQ41" s="73"/>
      <c r="FR41" s="73"/>
      <c r="FS41" s="73"/>
      <c r="FT41" s="73"/>
      <c r="FU41" s="73"/>
      <c r="FV41" s="73"/>
      <c r="FW41" s="73" t="s">
        <v>53</v>
      </c>
      <c r="FX41" s="73"/>
      <c r="FY41" s="73"/>
      <c r="FZ41" s="73"/>
      <c r="GA41" s="73"/>
      <c r="GB41" s="73"/>
      <c r="GC41" s="73">
        <v>5</v>
      </c>
      <c r="GD41" s="73"/>
      <c r="GE41" s="73"/>
      <c r="GF41" s="73"/>
      <c r="GG41" s="73" t="s">
        <v>53</v>
      </c>
      <c r="GH41" s="73"/>
      <c r="GI41" s="73"/>
      <c r="GJ41" s="73"/>
      <c r="GK41" s="73">
        <v>2</v>
      </c>
      <c r="GL41" s="73"/>
      <c r="GM41" s="73"/>
      <c r="GN41" s="73"/>
      <c r="GO41" s="73"/>
      <c r="GP41" s="107">
        <f t="shared" si="6"/>
        <v>2</v>
      </c>
      <c r="GQ41" s="73"/>
      <c r="GR41" s="73"/>
      <c r="GS41" s="73"/>
      <c r="GT41" s="73"/>
      <c r="GU41" s="73"/>
      <c r="GV41" s="73"/>
      <c r="GW41" s="73"/>
      <c r="GX41" s="73"/>
      <c r="GY41" s="73"/>
      <c r="GZ41" s="73"/>
      <c r="HA41" s="73"/>
      <c r="HB41" s="73"/>
      <c r="HC41" s="73" t="s">
        <v>53</v>
      </c>
      <c r="HD41" s="73"/>
      <c r="HE41" s="73"/>
      <c r="HF41" s="73"/>
      <c r="HG41" s="73"/>
      <c r="HH41" s="73"/>
      <c r="HI41" s="73"/>
      <c r="HJ41" s="73"/>
      <c r="HK41" s="73"/>
      <c r="HL41" s="73"/>
      <c r="HM41" s="73"/>
      <c r="HN41" s="73"/>
      <c r="HO41" s="73"/>
      <c r="HP41" s="73"/>
      <c r="HQ41" s="73"/>
      <c r="HR41" s="73"/>
      <c r="HS41" s="73"/>
      <c r="HT41" s="73"/>
      <c r="HU41" s="73"/>
      <c r="HV41" s="107">
        <f t="shared" si="7"/>
        <v>1</v>
      </c>
      <c r="HW41" s="73"/>
      <c r="HX41" s="73"/>
      <c r="HY41" s="73"/>
      <c r="HZ41" s="73"/>
      <c r="IA41" s="73"/>
      <c r="IB41" s="73"/>
      <c r="IC41" s="73"/>
      <c r="ID41" s="73"/>
      <c r="IE41" s="73"/>
      <c r="IF41" s="73"/>
      <c r="IG41" s="73"/>
      <c r="IH41" s="73"/>
      <c r="II41" s="73"/>
      <c r="IJ41" s="73"/>
      <c r="IK41" s="73"/>
      <c r="IL41" s="73"/>
      <c r="IM41" s="73"/>
      <c r="IN41" s="73"/>
      <c r="IO41" s="73"/>
      <c r="IP41" s="73"/>
      <c r="IQ41" s="73"/>
      <c r="IR41" s="73"/>
      <c r="IS41" s="73"/>
      <c r="IT41" s="73"/>
      <c r="IU41" s="73"/>
      <c r="IV41" s="73" t="s">
        <v>53</v>
      </c>
      <c r="IW41" s="73"/>
      <c r="IX41" s="73"/>
      <c r="IY41" s="73"/>
      <c r="IZ41" s="73"/>
      <c r="JA41" s="107">
        <f t="shared" si="8"/>
        <v>1</v>
      </c>
      <c r="JB41" s="73"/>
      <c r="JC41" s="73"/>
      <c r="JD41" s="73"/>
      <c r="JE41" s="73"/>
      <c r="JF41" s="73"/>
      <c r="JG41" s="73"/>
      <c r="JH41" s="73"/>
      <c r="JI41" s="73"/>
      <c r="JJ41" s="73"/>
      <c r="JK41" s="73"/>
      <c r="JL41" s="73"/>
      <c r="JM41" s="73"/>
      <c r="JN41" s="73"/>
      <c r="JO41" s="73"/>
      <c r="JP41" s="73"/>
      <c r="JQ41" s="73"/>
      <c r="JR41" s="73"/>
      <c r="JS41" s="73"/>
      <c r="JT41" s="73"/>
      <c r="JU41" s="73"/>
      <c r="JV41" s="73"/>
      <c r="JW41" s="73"/>
      <c r="JX41" s="73"/>
      <c r="JY41" s="73"/>
      <c r="JZ41" s="73"/>
      <c r="KA41" s="73"/>
      <c r="KB41" s="73"/>
      <c r="KC41" s="73"/>
      <c r="KD41" s="73"/>
      <c r="KE41" s="73"/>
      <c r="KF41" s="73"/>
      <c r="KG41" s="107">
        <f t="shared" si="9"/>
        <v>0</v>
      </c>
    </row>
    <row r="42" spans="1:295" s="49" customFormat="1" x14ac:dyDescent="0.35">
      <c r="A42" s="73">
        <f t="shared" si="10"/>
        <v>39</v>
      </c>
      <c r="B42" s="49" t="s">
        <v>586</v>
      </c>
      <c r="C42" s="73"/>
      <c r="D42" s="73"/>
      <c r="E42" s="73"/>
      <c r="F42" s="179">
        <f t="shared" si="2"/>
        <v>0</v>
      </c>
      <c r="G42" s="73"/>
      <c r="H42" s="73" t="s">
        <v>54</v>
      </c>
      <c r="J42" s="73"/>
      <c r="K42" s="175"/>
      <c r="L42" s="73"/>
      <c r="M42" s="73"/>
      <c r="N42" s="73"/>
      <c r="Q42" s="73"/>
      <c r="R42" s="73"/>
      <c r="U42" s="73"/>
      <c r="AA42" s="73"/>
      <c r="AB42" s="73"/>
      <c r="AF42" s="73"/>
      <c r="AG42" s="73"/>
      <c r="AL42" s="107">
        <f t="shared" si="3"/>
        <v>0</v>
      </c>
      <c r="AM42" s="73"/>
      <c r="AN42" s="73" t="s">
        <v>9</v>
      </c>
      <c r="AP42" s="73"/>
      <c r="AQ42" s="73" t="s">
        <v>57</v>
      </c>
      <c r="AR42" s="73" t="s">
        <v>57</v>
      </c>
      <c r="AS42" s="73"/>
      <c r="AU42" s="73"/>
      <c r="AW42" s="73"/>
      <c r="AX42" s="73"/>
      <c r="AY42" s="73"/>
      <c r="BA42" s="73"/>
      <c r="BD42" s="73"/>
      <c r="BE42" s="73"/>
      <c r="BF42" s="73"/>
      <c r="BG42" s="73"/>
      <c r="BH42" s="73"/>
      <c r="BK42" s="73"/>
      <c r="BL42" s="73"/>
      <c r="BM42" s="73"/>
      <c r="BR42" s="107">
        <f t="shared" si="0"/>
        <v>0</v>
      </c>
      <c r="BS42" s="73" t="s">
        <v>236</v>
      </c>
      <c r="BT42" s="73" t="s">
        <v>236</v>
      </c>
      <c r="BU42" s="73" t="s">
        <v>118</v>
      </c>
      <c r="BV42" s="73"/>
      <c r="BW42" s="73"/>
      <c r="BX42" s="73"/>
      <c r="BY42" s="73"/>
      <c r="BZ42" s="73"/>
      <c r="CA42" s="73">
        <v>6</v>
      </c>
      <c r="CB42" s="73"/>
      <c r="CC42" s="73"/>
      <c r="CD42" s="73"/>
      <c r="CE42" s="73"/>
      <c r="CF42" s="73">
        <v>8</v>
      </c>
      <c r="CG42" s="73"/>
      <c r="CH42" s="73"/>
      <c r="CI42" s="73">
        <v>30</v>
      </c>
      <c r="CJ42" s="73"/>
      <c r="CK42" s="73"/>
      <c r="CL42" s="73">
        <v>9</v>
      </c>
      <c r="CM42" s="73"/>
      <c r="CN42" s="73"/>
      <c r="CO42" s="73"/>
      <c r="CP42" s="73"/>
      <c r="CQ42" s="73"/>
      <c r="CR42" s="73"/>
      <c r="CS42" s="73"/>
      <c r="CT42" s="73"/>
      <c r="CU42" s="73"/>
      <c r="CV42" s="73"/>
      <c r="CW42" s="73"/>
      <c r="CX42" s="107">
        <f t="shared" si="1"/>
        <v>0</v>
      </c>
      <c r="CY42" s="73"/>
      <c r="CZ42" s="73"/>
      <c r="DA42" s="73"/>
      <c r="DB42" s="73"/>
      <c r="DC42" s="73"/>
      <c r="DD42" s="73"/>
      <c r="DE42" s="73"/>
      <c r="DF42" s="73"/>
      <c r="DG42" s="73"/>
      <c r="DH42" s="73"/>
      <c r="DI42" s="73"/>
      <c r="DJ42" s="73"/>
      <c r="DK42" s="73"/>
      <c r="DL42" s="73"/>
      <c r="DM42" s="73"/>
      <c r="DN42" s="73"/>
      <c r="DO42" s="73"/>
      <c r="DP42" s="73"/>
      <c r="DQ42" s="73"/>
      <c r="DR42" s="73"/>
      <c r="DS42" s="73"/>
      <c r="DT42" s="73"/>
      <c r="DU42" s="73"/>
      <c r="DV42" s="73"/>
      <c r="DW42" s="73"/>
      <c r="DX42" s="73"/>
      <c r="DY42" s="73"/>
      <c r="DZ42" s="73"/>
      <c r="EA42" s="73"/>
      <c r="EB42" s="73"/>
      <c r="EC42" s="73"/>
      <c r="ED42" s="107">
        <f t="shared" si="4"/>
        <v>0</v>
      </c>
      <c r="EE42" s="73"/>
      <c r="EF42" s="73"/>
      <c r="EG42" s="73"/>
      <c r="EH42" s="73"/>
      <c r="EI42" s="73"/>
      <c r="EJ42" s="73"/>
      <c r="EK42" s="73"/>
      <c r="EL42" s="73"/>
      <c r="EM42" s="73"/>
      <c r="EN42" s="73"/>
      <c r="EO42" s="73"/>
      <c r="EP42" s="73"/>
      <c r="EQ42" s="73"/>
      <c r="ER42" s="73"/>
      <c r="ES42" s="73"/>
      <c r="ET42" s="73"/>
      <c r="EU42" s="73"/>
      <c r="EV42" s="73"/>
      <c r="EW42" s="73"/>
      <c r="EX42" s="73"/>
      <c r="EY42" s="73"/>
      <c r="EZ42" s="73"/>
      <c r="FA42" s="73"/>
      <c r="FB42" s="73"/>
      <c r="FC42" s="73"/>
      <c r="FD42" s="73"/>
      <c r="FE42" s="73"/>
      <c r="FF42" s="73"/>
      <c r="FG42" s="73"/>
      <c r="FH42" s="73"/>
      <c r="FI42" s="73"/>
      <c r="FJ42" s="107">
        <f t="shared" si="5"/>
        <v>0</v>
      </c>
      <c r="FK42" s="73"/>
      <c r="FL42" s="73"/>
      <c r="FM42" s="73"/>
      <c r="FN42" s="73"/>
      <c r="FO42" s="73"/>
      <c r="FP42" s="73"/>
      <c r="FQ42" s="73"/>
      <c r="FR42" s="73"/>
      <c r="FS42" s="73"/>
      <c r="FT42" s="73"/>
      <c r="FU42" s="73"/>
      <c r="FV42" s="73"/>
      <c r="FW42" s="73"/>
      <c r="FX42" s="73"/>
      <c r="FY42" s="73"/>
      <c r="FZ42" s="73"/>
      <c r="GA42" s="73"/>
      <c r="GB42" s="73"/>
      <c r="GC42" s="73">
        <v>9</v>
      </c>
      <c r="GD42" s="73"/>
      <c r="GE42" s="73"/>
      <c r="GF42" s="73"/>
      <c r="GG42" s="73"/>
      <c r="GH42" s="73"/>
      <c r="GI42" s="73"/>
      <c r="GJ42" s="73"/>
      <c r="GK42" s="73">
        <v>4</v>
      </c>
      <c r="GL42" s="73"/>
      <c r="GM42" s="73"/>
      <c r="GN42" s="73"/>
      <c r="GO42" s="73"/>
      <c r="GP42" s="107">
        <f t="shared" si="6"/>
        <v>0</v>
      </c>
      <c r="GQ42" s="73"/>
      <c r="GR42" s="73"/>
      <c r="GS42" s="73"/>
      <c r="GT42" s="73"/>
      <c r="GU42" s="73"/>
      <c r="GV42" s="73"/>
      <c r="GW42" s="73"/>
      <c r="GX42" s="73"/>
      <c r="GY42" s="73"/>
      <c r="GZ42" s="73"/>
      <c r="HA42" s="73"/>
      <c r="HB42" s="73" t="s">
        <v>54</v>
      </c>
      <c r="HC42" s="73"/>
      <c r="HD42" s="73"/>
      <c r="HE42" s="73"/>
      <c r="HF42" s="73"/>
      <c r="HG42" s="73"/>
      <c r="HH42" s="73"/>
      <c r="HI42" s="73"/>
      <c r="HJ42" s="73"/>
      <c r="HK42" s="73"/>
      <c r="HL42" s="73"/>
      <c r="HM42" s="73"/>
      <c r="HN42" s="73"/>
      <c r="HO42" s="73"/>
      <c r="HP42" s="73"/>
      <c r="HQ42" s="73"/>
      <c r="HR42" s="73"/>
      <c r="HS42" s="73"/>
      <c r="HT42" s="73"/>
      <c r="HU42" s="73"/>
      <c r="HV42" s="107">
        <f t="shared" si="7"/>
        <v>0</v>
      </c>
      <c r="HW42" s="73"/>
      <c r="HX42" s="73"/>
      <c r="HY42" s="73"/>
      <c r="HZ42" s="73"/>
      <c r="IA42" s="73"/>
      <c r="IB42" s="73"/>
      <c r="IC42" s="73"/>
      <c r="ID42" s="73"/>
      <c r="IE42" s="73"/>
      <c r="IF42" s="73"/>
      <c r="IG42" s="73"/>
      <c r="IH42" s="73"/>
      <c r="II42" s="73"/>
      <c r="IJ42" s="73"/>
      <c r="IK42" s="73"/>
      <c r="IL42" s="73"/>
      <c r="IM42" s="73"/>
      <c r="IN42" s="73"/>
      <c r="IO42" s="73"/>
      <c r="IP42" s="73"/>
      <c r="IQ42" s="73"/>
      <c r="IR42" s="73"/>
      <c r="IS42" s="73"/>
      <c r="IT42" s="73"/>
      <c r="IU42" s="73"/>
      <c r="IV42" s="73"/>
      <c r="IW42" s="73"/>
      <c r="IX42" s="73"/>
      <c r="IY42" s="73"/>
      <c r="IZ42" s="73"/>
      <c r="JA42" s="107">
        <f t="shared" si="8"/>
        <v>0</v>
      </c>
      <c r="JB42" s="73"/>
      <c r="JC42" s="73"/>
      <c r="JD42" s="73"/>
      <c r="JE42" s="73"/>
      <c r="JF42" s="73"/>
      <c r="JG42" s="73"/>
      <c r="JH42" s="73"/>
      <c r="JI42" s="73"/>
      <c r="JJ42" s="73"/>
      <c r="JK42" s="73"/>
      <c r="JL42" s="73"/>
      <c r="JM42" s="73"/>
      <c r="JN42" s="73"/>
      <c r="JO42" s="73"/>
      <c r="JP42" s="73"/>
      <c r="JQ42" s="73"/>
      <c r="JR42" s="73"/>
      <c r="JS42" s="73"/>
      <c r="JT42" s="73"/>
      <c r="JU42" s="73"/>
      <c r="JV42" s="73"/>
      <c r="JW42" s="73"/>
      <c r="JX42" s="73"/>
      <c r="JY42" s="73"/>
      <c r="JZ42" s="73"/>
      <c r="KA42" s="73"/>
      <c r="KB42" s="73"/>
      <c r="KC42" s="73"/>
      <c r="KD42" s="73"/>
      <c r="KE42" s="73"/>
      <c r="KF42" s="73"/>
      <c r="KG42" s="107">
        <f t="shared" si="9"/>
        <v>0</v>
      </c>
    </row>
    <row r="43" spans="1:295" s="49" customFormat="1" x14ac:dyDescent="0.35">
      <c r="A43" s="73">
        <f t="shared" si="10"/>
        <v>40</v>
      </c>
      <c r="B43" s="49" t="s">
        <v>761</v>
      </c>
      <c r="C43" s="73"/>
      <c r="D43" s="73"/>
      <c r="E43" s="73"/>
      <c r="F43" s="179">
        <f t="shared" si="2"/>
        <v>0</v>
      </c>
      <c r="G43" s="73"/>
      <c r="H43" s="73"/>
      <c r="J43" s="73"/>
      <c r="K43" s="175"/>
      <c r="L43" s="73"/>
      <c r="M43" s="73"/>
      <c r="N43" s="73"/>
      <c r="Q43" s="73"/>
      <c r="R43" s="73"/>
      <c r="U43" s="73"/>
      <c r="AA43" s="73"/>
      <c r="AB43" s="73"/>
      <c r="AF43" s="73"/>
      <c r="AG43" s="73"/>
      <c r="AL43" s="107"/>
      <c r="AM43" s="73"/>
      <c r="AN43" s="73"/>
      <c r="AP43" s="73"/>
      <c r="AQ43" s="73"/>
      <c r="AR43" s="73"/>
      <c r="AS43" s="73"/>
      <c r="AU43" s="73"/>
      <c r="AW43" s="73"/>
      <c r="AX43" s="73"/>
      <c r="AY43" s="73"/>
      <c r="BA43" s="73"/>
      <c r="BD43" s="73"/>
      <c r="BE43" s="73"/>
      <c r="BF43" s="73"/>
      <c r="BG43" s="73"/>
      <c r="BH43" s="73"/>
      <c r="BK43" s="73"/>
      <c r="BL43" s="73"/>
      <c r="BM43" s="73"/>
      <c r="BR43" s="107"/>
      <c r="BS43" s="73"/>
      <c r="BT43" s="73"/>
      <c r="BU43" s="73"/>
      <c r="BV43" s="73"/>
      <c r="BW43" s="73"/>
      <c r="BX43" s="73"/>
      <c r="BY43" s="73"/>
      <c r="BZ43" s="73"/>
      <c r="CA43" s="73"/>
      <c r="CB43" s="73"/>
      <c r="CC43" s="73"/>
      <c r="CD43" s="73"/>
      <c r="CE43" s="73"/>
      <c r="CF43" s="73"/>
      <c r="CG43" s="73"/>
      <c r="CH43" s="73"/>
      <c r="CI43" s="73"/>
      <c r="CJ43" s="73"/>
      <c r="CK43" s="73"/>
      <c r="CL43" s="73"/>
      <c r="CM43" s="73"/>
      <c r="CN43" s="73"/>
      <c r="CO43" s="73"/>
      <c r="CP43" s="73"/>
      <c r="CQ43" s="73"/>
      <c r="CR43" s="73"/>
      <c r="CS43" s="73"/>
      <c r="CT43" s="73"/>
      <c r="CU43" s="73"/>
      <c r="CV43" s="73"/>
      <c r="CW43" s="73"/>
      <c r="CX43" s="107"/>
      <c r="CY43" s="73"/>
      <c r="CZ43" s="73"/>
      <c r="DA43" s="73"/>
      <c r="DB43" s="73"/>
      <c r="DC43" s="73"/>
      <c r="DD43" s="73"/>
      <c r="DE43" s="73"/>
      <c r="DF43" s="73"/>
      <c r="DG43" s="73"/>
      <c r="DH43" s="73"/>
      <c r="DI43" s="73"/>
      <c r="DJ43" s="73"/>
      <c r="DK43" s="73"/>
      <c r="DL43" s="73"/>
      <c r="DM43" s="73"/>
      <c r="DN43" s="73"/>
      <c r="DO43" s="73"/>
      <c r="DP43" s="73"/>
      <c r="DQ43" s="73"/>
      <c r="DR43" s="73"/>
      <c r="DS43" s="73"/>
      <c r="DT43" s="73"/>
      <c r="DU43" s="73"/>
      <c r="DV43" s="73"/>
      <c r="DW43" s="73"/>
      <c r="DX43" s="73"/>
      <c r="DY43" s="73"/>
      <c r="DZ43" s="73"/>
      <c r="EA43" s="73"/>
      <c r="EB43" s="73"/>
      <c r="EC43" s="73"/>
      <c r="ED43" s="107"/>
      <c r="EE43" s="73"/>
      <c r="EF43" s="73"/>
      <c r="EG43" s="73"/>
      <c r="EH43" s="73"/>
      <c r="EI43" s="73"/>
      <c r="EJ43" s="73"/>
      <c r="EK43" s="73"/>
      <c r="EL43" s="73"/>
      <c r="EM43" s="73"/>
      <c r="EN43" s="73"/>
      <c r="EO43" s="73"/>
      <c r="EP43" s="73"/>
      <c r="EQ43" s="73"/>
      <c r="ER43" s="73"/>
      <c r="ES43" s="73"/>
      <c r="ET43" s="73"/>
      <c r="EU43" s="73"/>
      <c r="EV43" s="73"/>
      <c r="EW43" s="73"/>
      <c r="EX43" s="73"/>
      <c r="EY43" s="73"/>
      <c r="EZ43" s="73"/>
      <c r="FA43" s="73"/>
      <c r="FB43" s="73"/>
      <c r="FC43" s="73"/>
      <c r="FD43" s="73"/>
      <c r="FE43" s="73"/>
      <c r="FF43" s="73"/>
      <c r="FG43" s="73"/>
      <c r="FH43" s="73"/>
      <c r="FI43" s="73"/>
      <c r="FJ43" s="107"/>
      <c r="FK43" s="73"/>
      <c r="FL43" s="73"/>
      <c r="FM43" s="73"/>
      <c r="FN43" s="73"/>
      <c r="FO43" s="73"/>
      <c r="FP43" s="73"/>
      <c r="FQ43" s="73"/>
      <c r="FR43" s="73"/>
      <c r="FS43" s="73"/>
      <c r="FT43" s="73"/>
      <c r="FU43" s="73"/>
      <c r="FV43" s="73"/>
      <c r="FW43" s="73"/>
      <c r="FX43" s="73"/>
      <c r="FY43" s="73"/>
      <c r="FZ43" s="73"/>
      <c r="GA43" s="73"/>
      <c r="GB43" s="73"/>
      <c r="GC43" s="73"/>
      <c r="GD43" s="73"/>
      <c r="GE43" s="73"/>
      <c r="GF43" s="73"/>
      <c r="GG43" s="73"/>
      <c r="GH43" s="73"/>
      <c r="GI43" s="73"/>
      <c r="GJ43" s="73"/>
      <c r="GK43" s="73"/>
      <c r="GL43" s="73"/>
      <c r="GM43" s="73"/>
      <c r="GN43" s="73"/>
      <c r="GO43" s="73"/>
      <c r="GP43" s="107"/>
      <c r="GQ43" s="73"/>
      <c r="GR43" s="73"/>
      <c r="GS43" s="73"/>
      <c r="GT43" s="73"/>
      <c r="GU43" s="73"/>
      <c r="GV43" s="73"/>
      <c r="GW43" s="73"/>
      <c r="GX43" s="73"/>
      <c r="GY43" s="73"/>
      <c r="GZ43" s="73"/>
      <c r="HA43" s="73"/>
      <c r="HB43" s="73"/>
      <c r="HC43" s="73"/>
      <c r="HD43" s="73"/>
      <c r="HE43" s="73"/>
      <c r="HF43" s="73"/>
      <c r="HG43" s="73"/>
      <c r="HH43" s="73"/>
      <c r="HI43" s="73"/>
      <c r="HJ43" s="73"/>
      <c r="HK43" s="73"/>
      <c r="HL43" s="73"/>
      <c r="HM43" s="73"/>
      <c r="HN43" s="73"/>
      <c r="HO43" s="73"/>
      <c r="HP43" s="73"/>
      <c r="HQ43" s="73"/>
      <c r="HR43" s="73"/>
      <c r="HS43" s="73"/>
      <c r="HT43" s="73"/>
      <c r="HU43" s="73"/>
      <c r="HV43" s="107"/>
      <c r="HW43" s="73"/>
      <c r="HX43" s="73"/>
      <c r="HY43" s="73"/>
      <c r="HZ43" s="73"/>
      <c r="IA43" s="73"/>
      <c r="IB43" s="73"/>
      <c r="IC43" s="73"/>
      <c r="ID43" s="73"/>
      <c r="IE43" s="73"/>
      <c r="IF43" s="73"/>
      <c r="IG43" s="73"/>
      <c r="IH43" s="73"/>
      <c r="II43" s="73"/>
      <c r="IJ43" s="73"/>
      <c r="IK43" s="73"/>
      <c r="IL43" s="73"/>
      <c r="IM43" s="73"/>
      <c r="IN43" s="73"/>
      <c r="IO43" s="73"/>
      <c r="IP43" s="73"/>
      <c r="IQ43" s="73"/>
      <c r="IR43" s="73"/>
      <c r="IS43" s="73"/>
      <c r="IT43" s="73"/>
      <c r="IU43" s="73"/>
      <c r="IV43" s="73"/>
      <c r="IW43" s="73"/>
      <c r="IX43" s="73"/>
      <c r="IY43" s="73"/>
      <c r="IZ43" s="73"/>
      <c r="JA43" s="107"/>
      <c r="JB43" s="73"/>
      <c r="JC43" s="73"/>
      <c r="JD43" s="73"/>
      <c r="JE43" s="73"/>
      <c r="JF43" s="73"/>
      <c r="JG43" s="73"/>
      <c r="JH43" s="73"/>
      <c r="JI43" s="73"/>
      <c r="JJ43" s="73"/>
      <c r="JK43" s="73"/>
      <c r="JL43" s="73"/>
      <c r="JM43" s="73"/>
      <c r="JN43" s="73"/>
      <c r="JO43" s="73"/>
      <c r="JP43" s="73"/>
      <c r="JQ43" s="73"/>
      <c r="JR43" s="73"/>
      <c r="JS43" s="73"/>
      <c r="JT43" s="73"/>
      <c r="JU43" s="73"/>
      <c r="JV43" s="73"/>
      <c r="JW43" s="73"/>
      <c r="JX43" s="73"/>
      <c r="JY43" s="73"/>
      <c r="JZ43" s="73"/>
      <c r="KA43" s="73"/>
      <c r="KB43" s="73"/>
      <c r="KC43" s="73"/>
      <c r="KD43" s="73"/>
      <c r="KE43" s="73"/>
      <c r="KF43" s="73"/>
      <c r="KG43" s="107"/>
    </row>
    <row r="44" spans="1:295" s="49" customFormat="1" x14ac:dyDescent="0.35">
      <c r="A44" s="73">
        <f t="shared" si="10"/>
        <v>41</v>
      </c>
      <c r="B44" s="49" t="s">
        <v>590</v>
      </c>
      <c r="C44" s="73"/>
      <c r="D44" s="73"/>
      <c r="E44" s="73"/>
      <c r="F44" s="179">
        <f t="shared" si="2"/>
        <v>0</v>
      </c>
      <c r="G44" s="73"/>
      <c r="H44" s="73"/>
      <c r="J44" s="73"/>
      <c r="K44" s="175"/>
      <c r="L44" s="73"/>
      <c r="M44" s="73"/>
      <c r="N44" s="73"/>
      <c r="Q44" s="73"/>
      <c r="R44" s="73"/>
      <c r="U44" s="73"/>
      <c r="AA44" s="73"/>
      <c r="AB44" s="73"/>
      <c r="AF44" s="73"/>
      <c r="AG44" s="73"/>
      <c r="AL44" s="107">
        <f t="shared" si="3"/>
        <v>0</v>
      </c>
      <c r="AM44" s="73"/>
      <c r="AN44" s="73" t="s">
        <v>9</v>
      </c>
      <c r="AP44" s="73"/>
      <c r="AQ44" s="73" t="s">
        <v>57</v>
      </c>
      <c r="AR44" s="73" t="s">
        <v>57</v>
      </c>
      <c r="AS44" s="73"/>
      <c r="AU44" s="73"/>
      <c r="AW44" s="73"/>
      <c r="AX44" s="73"/>
      <c r="AY44" s="73"/>
      <c r="BA44" s="73"/>
      <c r="BD44" s="73"/>
      <c r="BE44" s="73"/>
      <c r="BF44" s="73"/>
      <c r="BG44" s="73"/>
      <c r="BH44" s="73"/>
      <c r="BK44" s="73"/>
      <c r="BL44" s="73"/>
      <c r="BM44" s="73"/>
      <c r="BR44" s="107">
        <f t="shared" si="0"/>
        <v>0</v>
      </c>
      <c r="BS44" s="73" t="s">
        <v>236</v>
      </c>
      <c r="BT44" s="73" t="s">
        <v>236</v>
      </c>
      <c r="BU44" s="73" t="s">
        <v>118</v>
      </c>
      <c r="BV44" s="73"/>
      <c r="BW44" s="73"/>
      <c r="BX44" s="73"/>
      <c r="BY44" s="73"/>
      <c r="BZ44" s="73"/>
      <c r="CA44" s="73">
        <v>5</v>
      </c>
      <c r="CB44" s="73"/>
      <c r="CC44" s="73"/>
      <c r="CD44" s="73"/>
      <c r="CE44" s="73" t="s">
        <v>53</v>
      </c>
      <c r="CF44" s="73">
        <v>2</v>
      </c>
      <c r="CG44" s="73"/>
      <c r="CH44" s="73"/>
      <c r="CI44" s="73">
        <v>25</v>
      </c>
      <c r="CJ44" s="73"/>
      <c r="CK44" s="73"/>
      <c r="CL44" s="73">
        <v>9</v>
      </c>
      <c r="CM44" s="73"/>
      <c r="CN44" s="73"/>
      <c r="CO44" s="73"/>
      <c r="CP44" s="73"/>
      <c r="CQ44" s="73"/>
      <c r="CR44" s="73"/>
      <c r="CS44" s="73"/>
      <c r="CT44" s="73"/>
      <c r="CU44" s="73"/>
      <c r="CV44" s="73"/>
      <c r="CW44" s="73"/>
      <c r="CX44" s="107">
        <f t="shared" si="1"/>
        <v>1</v>
      </c>
      <c r="CY44" s="73"/>
      <c r="CZ44" s="73"/>
      <c r="DA44" s="73"/>
      <c r="DB44" s="73"/>
      <c r="DC44" s="73"/>
      <c r="DD44" s="73"/>
      <c r="DE44" s="73"/>
      <c r="DF44" s="73"/>
      <c r="DG44" s="73"/>
      <c r="DH44" s="73"/>
      <c r="DI44" s="73"/>
      <c r="DJ44" s="73"/>
      <c r="DK44" s="73"/>
      <c r="DL44" s="73"/>
      <c r="DM44" s="73"/>
      <c r="DN44" s="73"/>
      <c r="DO44" s="73"/>
      <c r="DP44" s="73"/>
      <c r="DQ44" s="73"/>
      <c r="DR44" s="73"/>
      <c r="DS44" s="73"/>
      <c r="DT44" s="73"/>
      <c r="DU44" s="73"/>
      <c r="DV44" s="73"/>
      <c r="DW44" s="73"/>
      <c r="DX44" s="73"/>
      <c r="DY44" s="73"/>
      <c r="DZ44" s="73"/>
      <c r="EA44" s="73"/>
      <c r="EB44" s="73"/>
      <c r="EC44" s="73"/>
      <c r="ED44" s="107">
        <f t="shared" si="4"/>
        <v>0</v>
      </c>
      <c r="EE44" s="73"/>
      <c r="EF44" s="73"/>
      <c r="EG44" s="73"/>
      <c r="EH44" s="73"/>
      <c r="EI44" s="73"/>
      <c r="EJ44" s="73"/>
      <c r="EK44" s="73"/>
      <c r="EL44" s="73"/>
      <c r="EM44" s="73"/>
      <c r="EN44" s="73"/>
      <c r="EO44" s="73"/>
      <c r="EP44" s="73"/>
      <c r="EQ44" s="73"/>
      <c r="ER44" s="73"/>
      <c r="ES44" s="73"/>
      <c r="ET44" s="73"/>
      <c r="EU44" s="73"/>
      <c r="EV44" s="73"/>
      <c r="EW44" s="73"/>
      <c r="EX44" s="73"/>
      <c r="EY44" s="73"/>
      <c r="EZ44" s="73"/>
      <c r="FA44" s="73"/>
      <c r="FB44" s="73"/>
      <c r="FC44" s="73"/>
      <c r="FD44" s="73"/>
      <c r="FE44" s="73"/>
      <c r="FF44" s="73"/>
      <c r="FG44" s="73"/>
      <c r="FH44" s="73"/>
      <c r="FI44" s="73"/>
      <c r="FJ44" s="107">
        <f t="shared" si="5"/>
        <v>0</v>
      </c>
      <c r="FK44" s="73"/>
      <c r="FL44" s="73"/>
      <c r="FM44" s="73"/>
      <c r="FN44" s="73"/>
      <c r="FO44" s="73"/>
      <c r="FP44" s="73"/>
      <c r="FQ44" s="73"/>
      <c r="FR44" s="73"/>
      <c r="FS44" s="73"/>
      <c r="FT44" s="73"/>
      <c r="FU44" s="73"/>
      <c r="FV44" s="73"/>
      <c r="FW44" s="73"/>
      <c r="FX44" s="73"/>
      <c r="FY44" s="73"/>
      <c r="FZ44" s="73"/>
      <c r="GA44" s="73"/>
      <c r="GB44" s="73"/>
      <c r="GC44" s="73">
        <v>6</v>
      </c>
      <c r="GD44" s="73"/>
      <c r="GE44" s="73"/>
      <c r="GF44" s="73"/>
      <c r="GG44" s="73" t="s">
        <v>53</v>
      </c>
      <c r="GH44" s="73"/>
      <c r="GI44" s="73"/>
      <c r="GJ44" s="73"/>
      <c r="GK44" s="73">
        <v>4</v>
      </c>
      <c r="GL44" s="73"/>
      <c r="GM44" s="73"/>
      <c r="GN44" s="73"/>
      <c r="GO44" s="73"/>
      <c r="GP44" s="107">
        <f t="shared" si="6"/>
        <v>1</v>
      </c>
      <c r="GQ44" s="73"/>
      <c r="GR44" s="73"/>
      <c r="GS44" s="73"/>
      <c r="GT44" s="73"/>
      <c r="GU44" s="73"/>
      <c r="GV44" s="73"/>
      <c r="GW44" s="73"/>
      <c r="GX44" s="73"/>
      <c r="GY44" s="73"/>
      <c r="GZ44" s="73"/>
      <c r="HA44" s="73"/>
      <c r="HB44" s="73"/>
      <c r="HC44" s="73"/>
      <c r="HD44" s="73"/>
      <c r="HE44" s="73"/>
      <c r="HF44" s="73"/>
      <c r="HG44" s="73"/>
      <c r="HH44" s="73"/>
      <c r="HI44" s="73"/>
      <c r="HJ44" s="73"/>
      <c r="HK44" s="73"/>
      <c r="HL44" s="73"/>
      <c r="HM44" s="73"/>
      <c r="HN44" s="73"/>
      <c r="HO44" s="73"/>
      <c r="HP44" s="73"/>
      <c r="HQ44" s="73"/>
      <c r="HR44" s="73"/>
      <c r="HS44" s="73"/>
      <c r="HT44" s="73"/>
      <c r="HU44" s="73"/>
      <c r="HV44" s="107">
        <f t="shared" si="7"/>
        <v>0</v>
      </c>
      <c r="HW44" s="73"/>
      <c r="HX44" s="73"/>
      <c r="HY44" s="73"/>
      <c r="HZ44" s="73"/>
      <c r="IA44" s="73"/>
      <c r="IB44" s="73"/>
      <c r="IC44" s="73"/>
      <c r="ID44" s="73"/>
      <c r="IE44" s="73"/>
      <c r="IF44" s="73"/>
      <c r="IG44" s="73"/>
      <c r="IH44" s="73"/>
      <c r="II44" s="73"/>
      <c r="IJ44" s="73"/>
      <c r="IK44" s="73"/>
      <c r="IL44" s="73"/>
      <c r="IM44" s="73"/>
      <c r="IN44" s="73"/>
      <c r="IO44" s="73"/>
      <c r="IP44" s="73"/>
      <c r="IQ44" s="73"/>
      <c r="IR44" s="73"/>
      <c r="IS44" s="73"/>
      <c r="IT44" s="73"/>
      <c r="IU44" s="73"/>
      <c r="IV44" s="73"/>
      <c r="IW44" s="73"/>
      <c r="IX44" s="73"/>
      <c r="IY44" s="73"/>
      <c r="IZ44" s="73"/>
      <c r="JA44" s="107">
        <f t="shared" si="8"/>
        <v>0</v>
      </c>
      <c r="JB44" s="73"/>
      <c r="JC44" s="73"/>
      <c r="JD44" s="73"/>
      <c r="JE44" s="73"/>
      <c r="JF44" s="73"/>
      <c r="JG44" s="73"/>
      <c r="JH44" s="73"/>
      <c r="JI44" s="73"/>
      <c r="JJ44" s="73"/>
      <c r="JK44" s="73"/>
      <c r="JL44" s="73"/>
      <c r="JM44" s="73"/>
      <c r="JN44" s="73"/>
      <c r="JO44" s="73"/>
      <c r="JP44" s="73"/>
      <c r="JQ44" s="73"/>
      <c r="JR44" s="73"/>
      <c r="JS44" s="73"/>
      <c r="JT44" s="73"/>
      <c r="JU44" s="73"/>
      <c r="JV44" s="73"/>
      <c r="JW44" s="73"/>
      <c r="JX44" s="73"/>
      <c r="JY44" s="73"/>
      <c r="JZ44" s="73"/>
      <c r="KA44" s="73"/>
      <c r="KB44" s="73"/>
      <c r="KC44" s="73"/>
      <c r="KD44" s="73"/>
      <c r="KE44" s="73"/>
      <c r="KF44" s="73"/>
      <c r="KG44" s="107">
        <f t="shared" si="9"/>
        <v>0</v>
      </c>
    </row>
    <row r="45" spans="1:295" s="49" customFormat="1" x14ac:dyDescent="0.35">
      <c r="A45" s="73">
        <f t="shared" si="10"/>
        <v>42</v>
      </c>
      <c r="B45" s="49" t="s">
        <v>582</v>
      </c>
      <c r="C45" s="73"/>
      <c r="D45" s="73"/>
      <c r="E45" s="73"/>
      <c r="F45" s="179">
        <f t="shared" si="2"/>
        <v>0</v>
      </c>
      <c r="G45" s="73"/>
      <c r="H45" s="73"/>
      <c r="J45" s="73"/>
      <c r="K45" s="175"/>
      <c r="L45" s="73"/>
      <c r="M45" s="73"/>
      <c r="N45" s="73"/>
      <c r="Q45" s="73"/>
      <c r="R45" s="73"/>
      <c r="U45" s="73"/>
      <c r="AA45" s="73"/>
      <c r="AB45" s="73"/>
      <c r="AF45" s="73"/>
      <c r="AG45" s="73"/>
      <c r="AL45" s="107">
        <f t="shared" si="3"/>
        <v>0</v>
      </c>
      <c r="AM45" s="73"/>
      <c r="AN45" s="73" t="s">
        <v>9</v>
      </c>
      <c r="AP45" s="73"/>
      <c r="AQ45" s="73">
        <v>10</v>
      </c>
      <c r="AR45" s="73" t="s">
        <v>57</v>
      </c>
      <c r="AS45" s="73"/>
      <c r="AU45" s="73"/>
      <c r="AW45" s="73"/>
      <c r="AX45" s="73"/>
      <c r="AY45" s="73"/>
      <c r="BA45" s="73"/>
      <c r="BB45" s="49" t="s">
        <v>53</v>
      </c>
      <c r="BD45" s="73"/>
      <c r="BE45" s="73"/>
      <c r="BF45" s="73"/>
      <c r="BG45" s="73"/>
      <c r="BH45" s="73"/>
      <c r="BK45" s="73"/>
      <c r="BL45" s="73"/>
      <c r="BM45" s="73"/>
      <c r="BR45" s="107">
        <f t="shared" si="0"/>
        <v>1</v>
      </c>
      <c r="BS45" s="73" t="s">
        <v>236</v>
      </c>
      <c r="BT45" s="73" t="s">
        <v>236</v>
      </c>
      <c r="BU45" s="73" t="s">
        <v>118</v>
      </c>
      <c r="BV45" s="73"/>
      <c r="BW45" s="73"/>
      <c r="BX45" s="73" t="s">
        <v>53</v>
      </c>
      <c r="BY45" s="73"/>
      <c r="BZ45" s="73"/>
      <c r="CA45" s="73">
        <v>4</v>
      </c>
      <c r="CB45" s="73"/>
      <c r="CC45" s="73"/>
      <c r="CD45" s="73"/>
      <c r="CE45" s="73"/>
      <c r="CF45" s="73">
        <v>5</v>
      </c>
      <c r="CG45" s="73"/>
      <c r="CH45" s="73"/>
      <c r="CI45" s="73">
        <v>30</v>
      </c>
      <c r="CJ45" s="73"/>
      <c r="CK45" s="73"/>
      <c r="CL45" s="73" t="s">
        <v>53</v>
      </c>
      <c r="CM45" s="73"/>
      <c r="CN45" s="73"/>
      <c r="CO45" s="73"/>
      <c r="CP45" s="73"/>
      <c r="CQ45" s="73"/>
      <c r="CR45" s="73"/>
      <c r="CS45" s="73"/>
      <c r="CT45" s="73"/>
      <c r="CU45" s="73" t="s">
        <v>54</v>
      </c>
      <c r="CV45" s="73"/>
      <c r="CW45" s="73"/>
      <c r="CX45" s="107">
        <f t="shared" si="1"/>
        <v>2</v>
      </c>
      <c r="CY45" s="73"/>
      <c r="CZ45" s="73"/>
      <c r="DA45" s="73"/>
      <c r="DB45" s="73" t="s">
        <v>54</v>
      </c>
      <c r="DC45" s="73" t="s">
        <v>54</v>
      </c>
      <c r="DD45" s="73"/>
      <c r="DE45" s="73"/>
      <c r="DF45" s="73"/>
      <c r="DG45" s="73"/>
      <c r="DH45" s="73"/>
      <c r="DI45" s="73"/>
      <c r="DJ45" s="73"/>
      <c r="DK45" s="73"/>
      <c r="DL45" s="73"/>
      <c r="DM45" s="73"/>
      <c r="DN45" s="73"/>
      <c r="DO45" s="73"/>
      <c r="DP45" s="73"/>
      <c r="DQ45" s="73"/>
      <c r="DR45" s="73"/>
      <c r="DS45" s="73"/>
      <c r="DT45" s="73"/>
      <c r="DU45" s="73"/>
      <c r="DV45" s="73"/>
      <c r="DW45" s="73"/>
      <c r="DX45" s="73"/>
      <c r="DY45" s="73"/>
      <c r="DZ45" s="73"/>
      <c r="EA45" s="73"/>
      <c r="EB45" s="73"/>
      <c r="EC45" s="73"/>
      <c r="ED45" s="107">
        <f t="shared" si="4"/>
        <v>0</v>
      </c>
      <c r="EE45" s="73"/>
      <c r="EF45" s="73"/>
      <c r="EG45" s="73" t="s">
        <v>53</v>
      </c>
      <c r="EH45" s="73"/>
      <c r="EI45" s="73"/>
      <c r="EJ45" s="73"/>
      <c r="EK45" s="73"/>
      <c r="EL45" s="73"/>
      <c r="EM45" s="73"/>
      <c r="EN45" s="73"/>
      <c r="EO45" s="73"/>
      <c r="EP45" s="73"/>
      <c r="EQ45" s="73"/>
      <c r="ER45" s="73"/>
      <c r="ES45" s="73"/>
      <c r="ET45" s="73"/>
      <c r="EU45" s="73"/>
      <c r="EV45" s="73"/>
      <c r="EW45" s="73"/>
      <c r="EX45" s="73"/>
      <c r="EY45" s="73"/>
      <c r="EZ45" s="73"/>
      <c r="FA45" s="73"/>
      <c r="FB45" s="73"/>
      <c r="FC45" s="73"/>
      <c r="FD45" s="73"/>
      <c r="FE45" s="73"/>
      <c r="FF45" s="73"/>
      <c r="FG45" s="73"/>
      <c r="FH45" s="73"/>
      <c r="FI45" s="73" t="s">
        <v>53</v>
      </c>
      <c r="FJ45" s="107">
        <f t="shared" si="5"/>
        <v>2</v>
      </c>
      <c r="FK45" s="73"/>
      <c r="FL45" s="73"/>
      <c r="FM45" s="73"/>
      <c r="FN45" s="73"/>
      <c r="FO45" s="73"/>
      <c r="FP45" s="73"/>
      <c r="FQ45" s="73"/>
      <c r="FR45" s="73"/>
      <c r="FS45" s="73"/>
      <c r="FT45" s="73"/>
      <c r="FU45" s="73"/>
      <c r="FV45" s="73" t="s">
        <v>53</v>
      </c>
      <c r="FW45" s="73"/>
      <c r="FX45" s="73"/>
      <c r="FY45" s="73"/>
      <c r="FZ45" s="73"/>
      <c r="GA45" s="73"/>
      <c r="GB45" s="73"/>
      <c r="GC45" s="73">
        <v>4</v>
      </c>
      <c r="GD45" s="73"/>
      <c r="GE45" s="73"/>
      <c r="GF45" s="73"/>
      <c r="GG45" s="73"/>
      <c r="GH45" s="73"/>
      <c r="GI45" s="73"/>
      <c r="GJ45" s="73"/>
      <c r="GK45" s="73">
        <v>2</v>
      </c>
      <c r="GL45" s="73"/>
      <c r="GM45" s="73"/>
      <c r="GN45" s="73"/>
      <c r="GO45" s="73"/>
      <c r="GP45" s="107">
        <f t="shared" si="6"/>
        <v>1</v>
      </c>
      <c r="GQ45" s="72"/>
      <c r="GR45" s="73"/>
      <c r="GS45" s="73"/>
      <c r="GT45" s="73" t="s">
        <v>53</v>
      </c>
      <c r="GU45" s="73" t="s">
        <v>54</v>
      </c>
      <c r="GV45" s="73"/>
      <c r="GW45" s="73"/>
      <c r="GX45" s="73"/>
      <c r="GY45" s="73"/>
      <c r="GZ45" s="73"/>
      <c r="HA45" s="73"/>
      <c r="HB45" s="73"/>
      <c r="HC45" s="73"/>
      <c r="HD45" s="73"/>
      <c r="HE45" s="73"/>
      <c r="HF45" s="73"/>
      <c r="HG45" s="73"/>
      <c r="HH45" s="73"/>
      <c r="HI45" s="73"/>
      <c r="HJ45" s="73"/>
      <c r="HK45" s="73"/>
      <c r="HL45" s="73"/>
      <c r="HM45" s="73"/>
      <c r="HN45" s="73"/>
      <c r="HO45" s="73"/>
      <c r="HP45" s="73"/>
      <c r="HQ45" s="73"/>
      <c r="HR45" s="73"/>
      <c r="HS45" s="73"/>
      <c r="HT45" s="73"/>
      <c r="HU45" s="73"/>
      <c r="HV45" s="107">
        <f t="shared" si="7"/>
        <v>1</v>
      </c>
      <c r="HW45" s="73"/>
      <c r="HX45" s="73"/>
      <c r="HY45" s="73"/>
      <c r="HZ45" s="73"/>
      <c r="IA45" s="73"/>
      <c r="IB45" s="73"/>
      <c r="IC45" s="73"/>
      <c r="ID45" s="73"/>
      <c r="IE45" s="73"/>
      <c r="IF45" s="73"/>
      <c r="IG45" s="73"/>
      <c r="IH45" s="73"/>
      <c r="II45" s="73"/>
      <c r="IJ45" s="73"/>
      <c r="IK45" s="73"/>
      <c r="IL45" s="73"/>
      <c r="IM45" s="73"/>
      <c r="IN45" s="73"/>
      <c r="IO45" s="73"/>
      <c r="IP45" s="73"/>
      <c r="IQ45" s="73"/>
      <c r="IR45" s="73" t="s">
        <v>53</v>
      </c>
      <c r="IS45" s="73"/>
      <c r="IT45" s="73" t="s">
        <v>54</v>
      </c>
      <c r="IU45" s="73"/>
      <c r="IV45" s="73"/>
      <c r="IW45" s="73"/>
      <c r="IX45" s="73"/>
      <c r="IY45" s="73"/>
      <c r="IZ45" s="73"/>
      <c r="JA45" s="107">
        <f t="shared" si="8"/>
        <v>1</v>
      </c>
      <c r="JB45" s="73"/>
      <c r="JC45" s="73"/>
      <c r="JD45" s="73"/>
      <c r="JE45" s="73"/>
      <c r="JF45" s="73"/>
      <c r="JG45" s="73"/>
      <c r="JH45" s="73"/>
      <c r="JI45" s="73"/>
      <c r="JJ45" s="73"/>
      <c r="JK45" s="73"/>
      <c r="JL45" s="73"/>
      <c r="JM45" s="73"/>
      <c r="JN45" s="73"/>
      <c r="JO45" s="73"/>
      <c r="JP45" s="73"/>
      <c r="JQ45" s="73"/>
      <c r="JR45" s="73"/>
      <c r="JS45" s="73"/>
      <c r="JT45" s="73"/>
      <c r="JU45" s="73"/>
      <c r="JV45" s="73"/>
      <c r="JW45" s="73"/>
      <c r="JX45" s="73"/>
      <c r="JY45" s="73"/>
      <c r="JZ45" s="73"/>
      <c r="KA45" s="73"/>
      <c r="KB45" s="73"/>
      <c r="KC45" s="73"/>
      <c r="KD45" s="73"/>
      <c r="KE45" s="73"/>
      <c r="KF45" s="73"/>
      <c r="KG45" s="107">
        <f t="shared" si="9"/>
        <v>0</v>
      </c>
    </row>
    <row r="46" spans="1:295" s="49" customFormat="1" x14ac:dyDescent="0.35">
      <c r="A46" s="73">
        <f t="shared" si="10"/>
        <v>43</v>
      </c>
      <c r="B46" s="49" t="s">
        <v>592</v>
      </c>
      <c r="C46" s="73"/>
      <c r="D46" s="73"/>
      <c r="E46" s="73"/>
      <c r="F46" s="179">
        <f t="shared" si="2"/>
        <v>0</v>
      </c>
      <c r="G46" s="73"/>
      <c r="H46" s="73"/>
      <c r="J46" s="73"/>
      <c r="K46" s="175"/>
      <c r="L46" s="73"/>
      <c r="M46" s="73"/>
      <c r="N46" s="73"/>
      <c r="Q46" s="73"/>
      <c r="R46" s="73"/>
      <c r="U46" s="73"/>
      <c r="AA46" s="73"/>
      <c r="AB46" s="73"/>
      <c r="AF46" s="73"/>
      <c r="AG46" s="73"/>
      <c r="AL46" s="107">
        <f t="shared" si="3"/>
        <v>0</v>
      </c>
      <c r="AM46" s="73"/>
      <c r="AN46" s="73" t="s">
        <v>53</v>
      </c>
      <c r="AP46" s="73"/>
      <c r="AQ46" s="73" t="s">
        <v>57</v>
      </c>
      <c r="AR46" s="73" t="s">
        <v>57</v>
      </c>
      <c r="AS46" s="73"/>
      <c r="AU46" s="73"/>
      <c r="AW46" s="73" t="s">
        <v>53</v>
      </c>
      <c r="AX46" s="73"/>
      <c r="AY46" s="73"/>
      <c r="BA46" s="73"/>
      <c r="BB46" s="49" t="s">
        <v>53</v>
      </c>
      <c r="BD46" s="73"/>
      <c r="BE46" s="73"/>
      <c r="BF46" s="73"/>
      <c r="BG46" s="73"/>
      <c r="BH46" s="73"/>
      <c r="BK46" s="73"/>
      <c r="BL46" s="73"/>
      <c r="BM46" s="73"/>
      <c r="BR46" s="107">
        <f t="shared" si="0"/>
        <v>3</v>
      </c>
      <c r="BS46" s="73" t="s">
        <v>236</v>
      </c>
      <c r="BT46" s="73" t="s">
        <v>236</v>
      </c>
      <c r="BU46" s="73" t="s">
        <v>118</v>
      </c>
      <c r="BV46" s="73"/>
      <c r="BW46" s="73"/>
      <c r="BX46" s="73"/>
      <c r="BY46" s="73"/>
      <c r="BZ46" s="73"/>
      <c r="CA46" s="73">
        <v>5</v>
      </c>
      <c r="CB46" s="73"/>
      <c r="CC46" s="73"/>
      <c r="CD46" s="73"/>
      <c r="CE46" s="73" t="s">
        <v>53</v>
      </c>
      <c r="CF46" s="73">
        <v>5</v>
      </c>
      <c r="CG46" s="73"/>
      <c r="CH46" s="73" t="s">
        <v>53</v>
      </c>
      <c r="CI46" s="73" t="s">
        <v>53</v>
      </c>
      <c r="CJ46" s="73"/>
      <c r="CK46" s="73"/>
      <c r="CL46" s="73" t="s">
        <v>53</v>
      </c>
      <c r="CM46" s="73"/>
      <c r="CN46" s="73"/>
      <c r="CO46" s="73"/>
      <c r="CP46" s="73"/>
      <c r="CQ46" s="73"/>
      <c r="CR46" s="73"/>
      <c r="CS46" s="73"/>
      <c r="CT46" s="73" t="s">
        <v>53</v>
      </c>
      <c r="CU46" s="73"/>
      <c r="CV46" s="73"/>
      <c r="CW46" s="73"/>
      <c r="CX46" s="107">
        <f t="shared" si="1"/>
        <v>5</v>
      </c>
      <c r="CY46" s="73"/>
      <c r="CZ46" s="73"/>
      <c r="DA46" s="73"/>
      <c r="DB46" s="73"/>
      <c r="DC46" s="73"/>
      <c r="DD46" s="73"/>
      <c r="DE46" s="73"/>
      <c r="DF46" s="73"/>
      <c r="DG46" s="73"/>
      <c r="DH46" s="73"/>
      <c r="DI46" s="73" t="s">
        <v>53</v>
      </c>
      <c r="DJ46" s="73" t="s">
        <v>53</v>
      </c>
      <c r="DK46" s="73"/>
      <c r="DL46" s="73"/>
      <c r="DM46" s="73"/>
      <c r="DN46" s="73"/>
      <c r="DO46" s="73"/>
      <c r="DP46" s="73"/>
      <c r="DQ46" s="73"/>
      <c r="DR46" s="73"/>
      <c r="DS46" s="73"/>
      <c r="DT46" s="73"/>
      <c r="DU46" s="73"/>
      <c r="DV46" s="73"/>
      <c r="DW46" s="73"/>
      <c r="DX46" s="73"/>
      <c r="DY46" s="73"/>
      <c r="DZ46" s="73"/>
      <c r="EA46" s="73"/>
      <c r="EB46" s="73"/>
      <c r="EC46" s="73"/>
      <c r="ED46" s="107">
        <f t="shared" si="4"/>
        <v>2</v>
      </c>
      <c r="EE46" s="73"/>
      <c r="EF46" s="73"/>
      <c r="EG46" s="73" t="s">
        <v>53</v>
      </c>
      <c r="EH46" s="73" t="s">
        <v>53</v>
      </c>
      <c r="EI46" s="73" t="s">
        <v>53</v>
      </c>
      <c r="EJ46" s="73"/>
      <c r="EK46" s="73"/>
      <c r="EL46" s="73" t="s">
        <v>53</v>
      </c>
      <c r="EM46" s="73" t="s">
        <v>53</v>
      </c>
      <c r="EN46" s="73"/>
      <c r="EO46" s="73"/>
      <c r="EP46" s="73"/>
      <c r="EQ46" s="73"/>
      <c r="ER46" s="73"/>
      <c r="ES46" s="73" t="s">
        <v>53</v>
      </c>
      <c r="ET46" s="73"/>
      <c r="EU46" s="73"/>
      <c r="EV46" s="73"/>
      <c r="EW46" s="73"/>
      <c r="EX46" s="73"/>
      <c r="EY46" s="73"/>
      <c r="EZ46" s="73"/>
      <c r="FA46" s="73"/>
      <c r="FB46" s="73"/>
      <c r="FC46" s="73"/>
      <c r="FD46" s="73"/>
      <c r="FE46" s="73"/>
      <c r="FF46" s="73"/>
      <c r="FG46" s="73"/>
      <c r="FH46" s="73"/>
      <c r="FI46" s="73" t="s">
        <v>53</v>
      </c>
      <c r="FJ46" s="107">
        <f t="shared" si="5"/>
        <v>7</v>
      </c>
      <c r="FK46" s="73" t="s">
        <v>53</v>
      </c>
      <c r="FL46" s="73" t="s">
        <v>53</v>
      </c>
      <c r="FM46" s="73"/>
      <c r="FN46" s="73"/>
      <c r="FO46" s="73"/>
      <c r="FP46" s="73"/>
      <c r="FQ46" s="73"/>
      <c r="FR46" s="73"/>
      <c r="FS46" s="73"/>
      <c r="FT46" s="73"/>
      <c r="FU46" s="73"/>
      <c r="FV46" s="73" t="s">
        <v>53</v>
      </c>
      <c r="FW46" s="73" t="s">
        <v>53</v>
      </c>
      <c r="FX46" s="73" t="s">
        <v>53</v>
      </c>
      <c r="FY46" s="73"/>
      <c r="FZ46" s="73"/>
      <c r="GA46" s="73"/>
      <c r="GB46" s="73"/>
      <c r="GC46" s="73">
        <v>10</v>
      </c>
      <c r="GD46" s="73" t="s">
        <v>53</v>
      </c>
      <c r="GE46" s="73"/>
      <c r="GF46" s="73"/>
      <c r="GG46" s="73" t="s">
        <v>53</v>
      </c>
      <c r="GH46" s="73"/>
      <c r="GI46" s="73"/>
      <c r="GJ46" s="73"/>
      <c r="GK46" s="73">
        <v>2</v>
      </c>
      <c r="GL46" s="73"/>
      <c r="GM46" s="73"/>
      <c r="GN46" s="73"/>
      <c r="GO46" s="73"/>
      <c r="GP46" s="107">
        <f t="shared" si="6"/>
        <v>7</v>
      </c>
      <c r="GQ46" s="73"/>
      <c r="GR46" s="73"/>
      <c r="GS46" s="73"/>
      <c r="GT46" s="73"/>
      <c r="GU46" s="73"/>
      <c r="GV46" s="73" t="s">
        <v>53</v>
      </c>
      <c r="GW46" s="73"/>
      <c r="GX46" s="73"/>
      <c r="GY46" s="73"/>
      <c r="GZ46" s="73"/>
      <c r="HA46" s="73"/>
      <c r="HB46" s="73"/>
      <c r="HC46" s="73"/>
      <c r="HD46" s="73"/>
      <c r="HE46" s="73" t="s">
        <v>53</v>
      </c>
      <c r="HF46" s="73"/>
      <c r="HG46" s="73"/>
      <c r="HH46" s="73"/>
      <c r="HI46" s="73"/>
      <c r="HJ46" s="73"/>
      <c r="HK46" s="73"/>
      <c r="HL46" s="73"/>
      <c r="HM46" s="73"/>
      <c r="HN46" s="73"/>
      <c r="HO46" s="73"/>
      <c r="HP46" s="73"/>
      <c r="HQ46" s="73"/>
      <c r="HR46" s="73"/>
      <c r="HS46" s="73"/>
      <c r="HT46" s="73"/>
      <c r="HU46" s="73"/>
      <c r="HV46" s="107">
        <f t="shared" si="7"/>
        <v>2</v>
      </c>
      <c r="HW46" s="73" t="s">
        <v>53</v>
      </c>
      <c r="HX46" s="73"/>
      <c r="HY46" s="73"/>
      <c r="HZ46" s="73"/>
      <c r="IA46" s="73"/>
      <c r="IB46" s="73"/>
      <c r="IC46" s="73"/>
      <c r="ID46" s="73"/>
      <c r="IE46" s="73"/>
      <c r="IF46" s="73"/>
      <c r="IG46" s="73"/>
      <c r="IH46" s="73"/>
      <c r="II46" s="73"/>
      <c r="IJ46" s="73"/>
      <c r="IK46" s="73"/>
      <c r="IL46" s="73"/>
      <c r="IM46" s="73"/>
      <c r="IN46" s="73"/>
      <c r="IO46" s="73"/>
      <c r="IP46" s="73"/>
      <c r="IQ46" s="73"/>
      <c r="IR46" s="73"/>
      <c r="IS46" s="73"/>
      <c r="IT46" s="73"/>
      <c r="IU46" s="73"/>
      <c r="IV46" s="73"/>
      <c r="IW46" s="73"/>
      <c r="IX46" s="73"/>
      <c r="IY46" s="73"/>
      <c r="IZ46" s="73"/>
      <c r="JA46" s="107">
        <f t="shared" si="8"/>
        <v>1</v>
      </c>
      <c r="JB46" s="73"/>
      <c r="JC46" s="73"/>
      <c r="JD46" s="73"/>
      <c r="JE46" s="73"/>
      <c r="JF46" s="73"/>
      <c r="JG46" s="73"/>
      <c r="JH46" s="73"/>
      <c r="JI46" s="73"/>
      <c r="JJ46" s="73"/>
      <c r="JK46" s="73"/>
      <c r="JL46" s="73"/>
      <c r="JM46" s="73"/>
      <c r="JN46" s="73"/>
      <c r="JO46" s="73"/>
      <c r="JP46" s="73"/>
      <c r="JQ46" s="73"/>
      <c r="JR46" s="73"/>
      <c r="JS46" s="73"/>
      <c r="JT46" s="73"/>
      <c r="JU46" s="73"/>
      <c r="JV46" s="73"/>
      <c r="JW46" s="73"/>
      <c r="JX46" s="73"/>
      <c r="JY46" s="73"/>
      <c r="JZ46" s="73"/>
      <c r="KA46" s="73"/>
      <c r="KB46" s="73"/>
      <c r="KC46" s="73"/>
      <c r="KD46" s="73"/>
      <c r="KE46" s="73"/>
      <c r="KF46" s="73"/>
      <c r="KG46" s="107">
        <f t="shared" si="9"/>
        <v>0</v>
      </c>
      <c r="KI46" s="177"/>
    </row>
    <row r="47" spans="1:295" x14ac:dyDescent="0.35">
      <c r="C47" s="2">
        <f t="shared" ref="C47:BN47" si="11">COUNTIF(C4:C46,"a")</f>
        <v>0</v>
      </c>
      <c r="D47" s="2">
        <f t="shared" si="11"/>
        <v>0</v>
      </c>
      <c r="E47" s="2">
        <f t="shared" si="11"/>
        <v>1</v>
      </c>
      <c r="F47" s="2">
        <f t="shared" si="11"/>
        <v>0</v>
      </c>
      <c r="G47" s="2">
        <f t="shared" si="11"/>
        <v>0</v>
      </c>
      <c r="H47" s="2">
        <f t="shared" si="11"/>
        <v>2</v>
      </c>
      <c r="I47" s="2">
        <f t="shared" si="11"/>
        <v>0</v>
      </c>
      <c r="J47" s="2">
        <f t="shared" si="11"/>
        <v>0</v>
      </c>
      <c r="K47" s="2">
        <f t="shared" si="11"/>
        <v>0</v>
      </c>
      <c r="L47" s="2">
        <f t="shared" si="11"/>
        <v>4</v>
      </c>
      <c r="M47" s="2">
        <f t="shared" si="11"/>
        <v>0</v>
      </c>
      <c r="N47" s="2">
        <f t="shared" si="11"/>
        <v>1</v>
      </c>
      <c r="O47" s="2">
        <f t="shared" si="11"/>
        <v>2</v>
      </c>
      <c r="P47" s="2">
        <f t="shared" si="11"/>
        <v>0</v>
      </c>
      <c r="Q47" s="2">
        <f t="shared" si="11"/>
        <v>0</v>
      </c>
      <c r="R47" s="2">
        <f t="shared" si="11"/>
        <v>0</v>
      </c>
      <c r="S47" s="2">
        <f t="shared" si="11"/>
        <v>0</v>
      </c>
      <c r="T47" s="2">
        <f t="shared" si="11"/>
        <v>0</v>
      </c>
      <c r="U47" s="2">
        <f t="shared" si="11"/>
        <v>0</v>
      </c>
      <c r="V47" s="2">
        <f t="shared" si="11"/>
        <v>0</v>
      </c>
      <c r="W47" s="2">
        <f t="shared" si="11"/>
        <v>0</v>
      </c>
      <c r="X47" s="2">
        <f t="shared" si="11"/>
        <v>0</v>
      </c>
      <c r="Y47" s="2">
        <f t="shared" si="11"/>
        <v>0</v>
      </c>
      <c r="Z47" s="2">
        <f t="shared" si="11"/>
        <v>0</v>
      </c>
      <c r="AA47" s="2">
        <f t="shared" si="11"/>
        <v>1</v>
      </c>
      <c r="AB47" s="2">
        <f t="shared" si="11"/>
        <v>0</v>
      </c>
      <c r="AC47" s="2">
        <f t="shared" si="11"/>
        <v>0</v>
      </c>
      <c r="AD47" s="2">
        <f t="shared" si="11"/>
        <v>0</v>
      </c>
      <c r="AE47" s="2">
        <f t="shared" si="11"/>
        <v>0</v>
      </c>
      <c r="AF47" s="2">
        <f t="shared" si="11"/>
        <v>0</v>
      </c>
      <c r="AG47" s="2">
        <f t="shared" si="11"/>
        <v>7</v>
      </c>
      <c r="AH47" s="2">
        <f t="shared" si="11"/>
        <v>0</v>
      </c>
      <c r="AI47" s="2">
        <f t="shared" si="11"/>
        <v>0</v>
      </c>
      <c r="AJ47" s="2">
        <f t="shared" si="11"/>
        <v>0</v>
      </c>
      <c r="AK47" s="2">
        <f t="shared" si="11"/>
        <v>0</v>
      </c>
      <c r="AL47" s="2">
        <f t="shared" si="11"/>
        <v>0</v>
      </c>
      <c r="AM47" s="2">
        <f t="shared" si="11"/>
        <v>0</v>
      </c>
      <c r="AN47" s="2">
        <f t="shared" si="11"/>
        <v>2</v>
      </c>
      <c r="AO47" s="2">
        <f t="shared" si="11"/>
        <v>2</v>
      </c>
      <c r="AP47" s="2">
        <f t="shared" si="11"/>
        <v>0</v>
      </c>
      <c r="AQ47" s="2">
        <f t="shared" si="11"/>
        <v>0</v>
      </c>
      <c r="AR47" s="2">
        <f t="shared" si="11"/>
        <v>0</v>
      </c>
      <c r="AS47" s="2">
        <f t="shared" si="11"/>
        <v>0</v>
      </c>
      <c r="AT47" s="2">
        <f t="shared" si="11"/>
        <v>0</v>
      </c>
      <c r="AU47" s="2">
        <f t="shared" si="11"/>
        <v>5</v>
      </c>
      <c r="AV47" s="2">
        <f t="shared" si="11"/>
        <v>0</v>
      </c>
      <c r="AW47" s="2">
        <f t="shared" si="11"/>
        <v>3</v>
      </c>
      <c r="AX47" s="2">
        <f t="shared" si="11"/>
        <v>7</v>
      </c>
      <c r="AY47" s="2">
        <f t="shared" si="11"/>
        <v>0</v>
      </c>
      <c r="AZ47" s="2">
        <f t="shared" si="11"/>
        <v>0</v>
      </c>
      <c r="BA47" s="2">
        <f t="shared" si="11"/>
        <v>0</v>
      </c>
      <c r="BB47" s="2">
        <f t="shared" si="11"/>
        <v>9</v>
      </c>
      <c r="BC47" s="2">
        <f t="shared" si="11"/>
        <v>5</v>
      </c>
      <c r="BD47" s="2">
        <f t="shared" si="11"/>
        <v>7</v>
      </c>
      <c r="BE47" s="2">
        <f t="shared" si="11"/>
        <v>9</v>
      </c>
      <c r="BF47" s="2">
        <f t="shared" si="11"/>
        <v>0</v>
      </c>
      <c r="BG47" s="2">
        <f t="shared" si="11"/>
        <v>0</v>
      </c>
      <c r="BH47" s="2">
        <f t="shared" si="11"/>
        <v>0</v>
      </c>
      <c r="BI47" s="2">
        <f t="shared" si="11"/>
        <v>0</v>
      </c>
      <c r="BJ47" s="2">
        <f t="shared" si="11"/>
        <v>0</v>
      </c>
      <c r="BK47" s="2">
        <f t="shared" si="11"/>
        <v>0</v>
      </c>
      <c r="BL47" s="2">
        <f t="shared" si="11"/>
        <v>0</v>
      </c>
      <c r="BM47" s="2">
        <f t="shared" si="11"/>
        <v>0</v>
      </c>
      <c r="BN47" s="2">
        <f t="shared" si="11"/>
        <v>0</v>
      </c>
      <c r="BO47" s="2">
        <f t="shared" ref="BO47:DZ47" si="12">COUNTIF(BO4:BO46,"a")</f>
        <v>0</v>
      </c>
      <c r="BP47" s="2">
        <f t="shared" si="12"/>
        <v>0</v>
      </c>
      <c r="BQ47" s="2">
        <f t="shared" si="12"/>
        <v>0</v>
      </c>
      <c r="BR47" s="2">
        <f t="shared" si="12"/>
        <v>0</v>
      </c>
      <c r="BS47" s="2">
        <f t="shared" si="12"/>
        <v>0</v>
      </c>
      <c r="BT47" s="2">
        <f t="shared" si="12"/>
        <v>0</v>
      </c>
      <c r="BU47" s="2">
        <f t="shared" si="12"/>
        <v>0</v>
      </c>
      <c r="BV47" s="2">
        <f t="shared" si="12"/>
        <v>0</v>
      </c>
      <c r="BW47" s="2">
        <f t="shared" si="12"/>
        <v>0</v>
      </c>
      <c r="BX47" s="2">
        <f t="shared" si="12"/>
        <v>5</v>
      </c>
      <c r="BY47" s="2">
        <f t="shared" si="12"/>
        <v>4</v>
      </c>
      <c r="BZ47" s="2">
        <f t="shared" si="12"/>
        <v>0</v>
      </c>
      <c r="CA47" s="2">
        <f t="shared" si="12"/>
        <v>4</v>
      </c>
      <c r="CB47" s="2">
        <f t="shared" si="12"/>
        <v>0</v>
      </c>
      <c r="CC47" s="2">
        <f t="shared" si="12"/>
        <v>0</v>
      </c>
      <c r="CD47" s="2">
        <f t="shared" si="12"/>
        <v>0</v>
      </c>
      <c r="CE47" s="2">
        <f t="shared" si="12"/>
        <v>3</v>
      </c>
      <c r="CF47" s="2">
        <f t="shared" si="12"/>
        <v>6</v>
      </c>
      <c r="CG47" s="2">
        <f t="shared" si="12"/>
        <v>10</v>
      </c>
      <c r="CH47" s="2">
        <f t="shared" si="12"/>
        <v>14</v>
      </c>
      <c r="CI47" s="2">
        <f t="shared" si="12"/>
        <v>21</v>
      </c>
      <c r="CJ47" s="2">
        <f t="shared" si="12"/>
        <v>0</v>
      </c>
      <c r="CK47" s="2">
        <f t="shared" si="12"/>
        <v>0</v>
      </c>
      <c r="CL47" s="2">
        <f t="shared" si="12"/>
        <v>13</v>
      </c>
      <c r="CM47" s="2">
        <f t="shared" si="12"/>
        <v>0</v>
      </c>
      <c r="CN47" s="2">
        <f t="shared" si="12"/>
        <v>7</v>
      </c>
      <c r="CO47" s="2">
        <f t="shared" si="12"/>
        <v>6</v>
      </c>
      <c r="CP47" s="2">
        <f t="shared" si="12"/>
        <v>0</v>
      </c>
      <c r="CQ47" s="2">
        <f t="shared" si="12"/>
        <v>0</v>
      </c>
      <c r="CR47" s="2">
        <f t="shared" si="12"/>
        <v>0</v>
      </c>
      <c r="CS47" s="2">
        <f t="shared" si="12"/>
        <v>0</v>
      </c>
      <c r="CT47" s="2">
        <f t="shared" si="12"/>
        <v>13</v>
      </c>
      <c r="CU47" s="2">
        <f t="shared" si="12"/>
        <v>17</v>
      </c>
      <c r="CV47" s="2">
        <f t="shared" si="12"/>
        <v>0</v>
      </c>
      <c r="CW47" s="2">
        <f t="shared" si="12"/>
        <v>0</v>
      </c>
      <c r="CX47" s="2">
        <f t="shared" si="12"/>
        <v>0</v>
      </c>
      <c r="CY47" s="2">
        <f t="shared" si="12"/>
        <v>0</v>
      </c>
      <c r="CZ47" s="2">
        <f t="shared" si="12"/>
        <v>0</v>
      </c>
      <c r="DA47" s="2">
        <f t="shared" si="12"/>
        <v>0</v>
      </c>
      <c r="DB47" s="2">
        <f t="shared" si="12"/>
        <v>1</v>
      </c>
      <c r="DC47" s="2">
        <f t="shared" si="12"/>
        <v>5</v>
      </c>
      <c r="DD47" s="2">
        <f t="shared" si="12"/>
        <v>0</v>
      </c>
      <c r="DE47" s="2">
        <f t="shared" si="12"/>
        <v>0</v>
      </c>
      <c r="DF47" s="2">
        <f t="shared" si="12"/>
        <v>0</v>
      </c>
      <c r="DG47" s="2">
        <f t="shared" si="12"/>
        <v>0</v>
      </c>
      <c r="DH47" s="2">
        <f t="shared" si="12"/>
        <v>0</v>
      </c>
      <c r="DI47" s="2">
        <f t="shared" si="12"/>
        <v>12</v>
      </c>
      <c r="DJ47" s="2">
        <f t="shared" si="12"/>
        <v>20</v>
      </c>
      <c r="DK47" s="2">
        <f t="shared" si="12"/>
        <v>0</v>
      </c>
      <c r="DL47" s="2">
        <f t="shared" si="12"/>
        <v>0</v>
      </c>
      <c r="DM47" s="2">
        <f t="shared" si="12"/>
        <v>0</v>
      </c>
      <c r="DN47" s="2">
        <f t="shared" si="12"/>
        <v>0</v>
      </c>
      <c r="DO47" s="2">
        <f t="shared" si="12"/>
        <v>0</v>
      </c>
      <c r="DP47" s="2">
        <f t="shared" si="12"/>
        <v>0</v>
      </c>
      <c r="DQ47" s="2">
        <f t="shared" si="12"/>
        <v>0</v>
      </c>
      <c r="DR47" s="2">
        <f t="shared" si="12"/>
        <v>0</v>
      </c>
      <c r="DS47" s="2">
        <f t="shared" si="12"/>
        <v>0</v>
      </c>
      <c r="DT47" s="2">
        <f t="shared" si="12"/>
        <v>0</v>
      </c>
      <c r="DU47" s="2">
        <f t="shared" si="12"/>
        <v>0</v>
      </c>
      <c r="DV47" s="2">
        <f t="shared" si="12"/>
        <v>0</v>
      </c>
      <c r="DW47" s="2">
        <f t="shared" si="12"/>
        <v>0</v>
      </c>
      <c r="DX47" s="2">
        <f t="shared" si="12"/>
        <v>0</v>
      </c>
      <c r="DY47" s="2">
        <f t="shared" si="12"/>
        <v>0</v>
      </c>
      <c r="DZ47" s="2">
        <f t="shared" si="12"/>
        <v>0</v>
      </c>
      <c r="EA47" s="2">
        <f t="shared" ref="EA47:GL47" si="13">COUNTIF(EA4:EA46,"a")</f>
        <v>0</v>
      </c>
      <c r="EB47" s="2">
        <f t="shared" si="13"/>
        <v>0</v>
      </c>
      <c r="EC47" s="2">
        <f t="shared" si="13"/>
        <v>0</v>
      </c>
      <c r="ED47" s="2">
        <f t="shared" si="13"/>
        <v>0</v>
      </c>
      <c r="EE47" s="2">
        <f t="shared" si="13"/>
        <v>0</v>
      </c>
      <c r="EF47" s="2">
        <f t="shared" si="13"/>
        <v>0</v>
      </c>
      <c r="EG47" s="2">
        <f t="shared" si="13"/>
        <v>18</v>
      </c>
      <c r="EH47" s="2">
        <f t="shared" si="13"/>
        <v>15</v>
      </c>
      <c r="EI47" s="2">
        <f t="shared" si="13"/>
        <v>16</v>
      </c>
      <c r="EJ47" s="2">
        <f t="shared" si="13"/>
        <v>0</v>
      </c>
      <c r="EK47" s="2">
        <f t="shared" si="13"/>
        <v>0</v>
      </c>
      <c r="EL47" s="2">
        <f t="shared" si="13"/>
        <v>5</v>
      </c>
      <c r="EM47" s="2">
        <f t="shared" si="13"/>
        <v>14</v>
      </c>
      <c r="EN47" s="2">
        <f t="shared" si="13"/>
        <v>0</v>
      </c>
      <c r="EO47" s="2">
        <f t="shared" si="13"/>
        <v>0</v>
      </c>
      <c r="EP47" s="2">
        <f t="shared" si="13"/>
        <v>0</v>
      </c>
      <c r="EQ47" s="2">
        <f t="shared" si="13"/>
        <v>0</v>
      </c>
      <c r="ER47" s="2">
        <f t="shared" si="13"/>
        <v>0</v>
      </c>
      <c r="ES47" s="2">
        <f t="shared" si="13"/>
        <v>18</v>
      </c>
      <c r="ET47" s="2">
        <f t="shared" si="13"/>
        <v>0</v>
      </c>
      <c r="EU47" s="2">
        <f t="shared" si="13"/>
        <v>0</v>
      </c>
      <c r="EV47" s="2">
        <f t="shared" si="13"/>
        <v>0</v>
      </c>
      <c r="EW47" s="2">
        <f t="shared" si="13"/>
        <v>0</v>
      </c>
      <c r="EX47" s="2">
        <f t="shared" si="13"/>
        <v>0</v>
      </c>
      <c r="EY47" s="2">
        <f t="shared" si="13"/>
        <v>0</v>
      </c>
      <c r="EZ47" s="2">
        <f t="shared" si="13"/>
        <v>0</v>
      </c>
      <c r="FA47" s="2">
        <f t="shared" si="13"/>
        <v>10</v>
      </c>
      <c r="FB47" s="2">
        <f t="shared" si="13"/>
        <v>0</v>
      </c>
      <c r="FC47" s="2">
        <f t="shared" si="13"/>
        <v>0</v>
      </c>
      <c r="FD47" s="2">
        <f t="shared" si="13"/>
        <v>0</v>
      </c>
      <c r="FE47" s="2">
        <f t="shared" si="13"/>
        <v>0</v>
      </c>
      <c r="FF47" s="2">
        <f t="shared" si="13"/>
        <v>0</v>
      </c>
      <c r="FG47" s="2">
        <f t="shared" si="13"/>
        <v>0</v>
      </c>
      <c r="FH47" s="2">
        <f t="shared" si="13"/>
        <v>0</v>
      </c>
      <c r="FI47" s="2">
        <f t="shared" si="13"/>
        <v>13</v>
      </c>
      <c r="FJ47" s="2">
        <f t="shared" si="13"/>
        <v>0</v>
      </c>
      <c r="FK47" s="2">
        <f t="shared" si="13"/>
        <v>13</v>
      </c>
      <c r="FL47" s="2">
        <f t="shared" si="13"/>
        <v>9</v>
      </c>
      <c r="FM47" s="2">
        <f t="shared" si="13"/>
        <v>0</v>
      </c>
      <c r="FN47" s="2">
        <f t="shared" si="13"/>
        <v>0</v>
      </c>
      <c r="FO47" s="2">
        <f t="shared" si="13"/>
        <v>9</v>
      </c>
      <c r="FP47" s="2">
        <f t="shared" si="13"/>
        <v>0</v>
      </c>
      <c r="FQ47" s="2">
        <f t="shared" si="13"/>
        <v>5</v>
      </c>
      <c r="FR47" s="2">
        <f t="shared" si="13"/>
        <v>0</v>
      </c>
      <c r="FS47" s="2">
        <f t="shared" si="13"/>
        <v>0</v>
      </c>
      <c r="FT47" s="2">
        <f t="shared" si="13"/>
        <v>0</v>
      </c>
      <c r="FU47" s="2">
        <f t="shared" si="13"/>
        <v>0</v>
      </c>
      <c r="FV47" s="2">
        <f t="shared" si="13"/>
        <v>5</v>
      </c>
      <c r="FW47" s="2">
        <f t="shared" si="13"/>
        <v>10</v>
      </c>
      <c r="FX47" s="2">
        <f t="shared" si="13"/>
        <v>13</v>
      </c>
      <c r="FY47" s="2">
        <f t="shared" si="13"/>
        <v>0</v>
      </c>
      <c r="FZ47" s="2">
        <f t="shared" si="13"/>
        <v>0</v>
      </c>
      <c r="GA47" s="2">
        <f t="shared" si="13"/>
        <v>0</v>
      </c>
      <c r="GB47" s="2">
        <f t="shared" si="13"/>
        <v>0</v>
      </c>
      <c r="GC47" s="2">
        <f t="shared" si="13"/>
        <v>2</v>
      </c>
      <c r="GD47" s="2">
        <f t="shared" si="13"/>
        <v>9</v>
      </c>
      <c r="GE47" s="2">
        <f t="shared" si="13"/>
        <v>3</v>
      </c>
      <c r="GF47" s="2">
        <f t="shared" si="13"/>
        <v>6</v>
      </c>
      <c r="GG47" s="2">
        <f t="shared" si="13"/>
        <v>24</v>
      </c>
      <c r="GH47" s="2">
        <f t="shared" si="13"/>
        <v>0</v>
      </c>
      <c r="GI47" s="2">
        <f t="shared" si="13"/>
        <v>0</v>
      </c>
      <c r="GJ47" s="2">
        <f t="shared" si="13"/>
        <v>4</v>
      </c>
      <c r="GK47" s="2">
        <f t="shared" si="13"/>
        <v>11</v>
      </c>
      <c r="GL47" s="2">
        <f t="shared" si="13"/>
        <v>0</v>
      </c>
      <c r="GM47" s="2">
        <f t="shared" ref="GM47:HU47" si="14">COUNTIF(GM4:GM46,"a")</f>
        <v>7</v>
      </c>
      <c r="GN47" s="2">
        <f t="shared" si="14"/>
        <v>0</v>
      </c>
      <c r="GO47" s="2">
        <f t="shared" si="14"/>
        <v>0</v>
      </c>
      <c r="GP47" s="2">
        <f t="shared" si="14"/>
        <v>0</v>
      </c>
      <c r="GQ47" s="2">
        <f t="shared" si="14"/>
        <v>0</v>
      </c>
      <c r="GR47" s="2">
        <f t="shared" si="14"/>
        <v>0</v>
      </c>
      <c r="GS47" s="2">
        <f t="shared" si="14"/>
        <v>0</v>
      </c>
      <c r="GT47" s="2">
        <f t="shared" si="14"/>
        <v>3</v>
      </c>
      <c r="GU47" s="2">
        <f t="shared" si="14"/>
        <v>4</v>
      </c>
      <c r="GV47" s="2">
        <f t="shared" si="14"/>
        <v>5</v>
      </c>
      <c r="GW47" s="2">
        <f t="shared" si="14"/>
        <v>6</v>
      </c>
      <c r="GX47" s="2">
        <f t="shared" si="14"/>
        <v>11</v>
      </c>
      <c r="GY47" s="2">
        <f t="shared" si="14"/>
        <v>0</v>
      </c>
      <c r="GZ47" s="2">
        <f t="shared" si="14"/>
        <v>0</v>
      </c>
      <c r="HA47" s="2">
        <f t="shared" si="14"/>
        <v>0</v>
      </c>
      <c r="HB47" s="2">
        <f t="shared" si="14"/>
        <v>9</v>
      </c>
      <c r="HC47" s="2">
        <f t="shared" si="14"/>
        <v>9</v>
      </c>
      <c r="HD47" s="2">
        <f t="shared" si="14"/>
        <v>0</v>
      </c>
      <c r="HE47" s="2">
        <f t="shared" si="14"/>
        <v>10</v>
      </c>
      <c r="HF47" s="2">
        <f t="shared" si="14"/>
        <v>0</v>
      </c>
      <c r="HG47" s="2">
        <f t="shared" si="14"/>
        <v>0</v>
      </c>
      <c r="HH47" s="2">
        <f t="shared" si="14"/>
        <v>0</v>
      </c>
      <c r="HI47" s="2">
        <f t="shared" si="14"/>
        <v>0</v>
      </c>
      <c r="HJ47" s="2">
        <f t="shared" si="14"/>
        <v>0</v>
      </c>
      <c r="HK47" s="2">
        <f t="shared" si="14"/>
        <v>0</v>
      </c>
      <c r="HL47" s="2">
        <f t="shared" si="14"/>
        <v>0</v>
      </c>
      <c r="HM47" s="2">
        <f t="shared" si="14"/>
        <v>0</v>
      </c>
      <c r="HN47" s="2">
        <f t="shared" si="14"/>
        <v>0</v>
      </c>
      <c r="HO47" s="2">
        <f t="shared" si="14"/>
        <v>0</v>
      </c>
      <c r="HP47" s="2">
        <f t="shared" si="14"/>
        <v>0</v>
      </c>
      <c r="HQ47" s="2">
        <f t="shared" si="14"/>
        <v>0</v>
      </c>
      <c r="HR47" s="2">
        <f t="shared" si="14"/>
        <v>0</v>
      </c>
      <c r="HS47" s="2">
        <f t="shared" si="14"/>
        <v>0</v>
      </c>
      <c r="HT47" s="2">
        <f t="shared" si="14"/>
        <v>0</v>
      </c>
      <c r="HU47" s="2">
        <f t="shared" si="14"/>
        <v>0</v>
      </c>
      <c r="HW47" s="2">
        <f t="shared" ref="HW47:IZ47" si="15">COUNTIF(HW4:HW46,"a")</f>
        <v>6</v>
      </c>
      <c r="HX47" s="2">
        <f t="shared" si="15"/>
        <v>7</v>
      </c>
      <c r="HY47" s="2">
        <f t="shared" si="15"/>
        <v>9</v>
      </c>
      <c r="HZ47" s="2">
        <f t="shared" si="15"/>
        <v>0</v>
      </c>
      <c r="IA47" s="2">
        <f t="shared" si="15"/>
        <v>0</v>
      </c>
      <c r="IB47" s="2">
        <f t="shared" si="15"/>
        <v>0</v>
      </c>
      <c r="IC47" s="2">
        <f t="shared" si="15"/>
        <v>0</v>
      </c>
      <c r="ID47" s="2">
        <f t="shared" si="15"/>
        <v>0</v>
      </c>
      <c r="IE47" s="2">
        <f t="shared" si="15"/>
        <v>0</v>
      </c>
      <c r="IF47" s="2">
        <f t="shared" si="15"/>
        <v>0</v>
      </c>
      <c r="IG47" s="2">
        <f t="shared" si="15"/>
        <v>0</v>
      </c>
      <c r="IH47" s="2">
        <f t="shared" si="15"/>
        <v>0</v>
      </c>
      <c r="II47" s="2">
        <f t="shared" si="15"/>
        <v>0</v>
      </c>
      <c r="IJ47" s="2">
        <f t="shared" si="15"/>
        <v>0</v>
      </c>
      <c r="IK47" s="2">
        <f t="shared" si="15"/>
        <v>0</v>
      </c>
      <c r="IL47" s="2">
        <f t="shared" si="15"/>
        <v>0</v>
      </c>
      <c r="IM47" s="2">
        <f t="shared" si="15"/>
        <v>10</v>
      </c>
      <c r="IN47" s="2">
        <f t="shared" si="15"/>
        <v>6</v>
      </c>
      <c r="IO47" s="2">
        <f t="shared" si="15"/>
        <v>0</v>
      </c>
      <c r="IP47" s="2">
        <f t="shared" si="15"/>
        <v>0</v>
      </c>
      <c r="IQ47" s="2">
        <f t="shared" si="15"/>
        <v>0</v>
      </c>
      <c r="IR47" s="2">
        <f t="shared" si="15"/>
        <v>8</v>
      </c>
      <c r="IS47" s="2">
        <f t="shared" si="15"/>
        <v>0</v>
      </c>
      <c r="IT47" s="2">
        <f t="shared" si="15"/>
        <v>5</v>
      </c>
      <c r="IU47" s="2">
        <f t="shared" si="15"/>
        <v>8</v>
      </c>
      <c r="IV47" s="2">
        <f t="shared" si="15"/>
        <v>14</v>
      </c>
      <c r="IW47" s="2">
        <f t="shared" si="15"/>
        <v>0</v>
      </c>
      <c r="IX47" s="2">
        <f t="shared" si="15"/>
        <v>0</v>
      </c>
      <c r="IY47" s="2">
        <f t="shared" si="15"/>
        <v>0</v>
      </c>
      <c r="IZ47" s="2">
        <f t="shared" si="15"/>
        <v>0</v>
      </c>
      <c r="JB47" s="2">
        <f t="shared" ref="JB47:KE47" si="16">COUNTIF(JB4:JB46,"a")</f>
        <v>0</v>
      </c>
      <c r="JC47" s="2">
        <f t="shared" si="16"/>
        <v>0</v>
      </c>
      <c r="JD47" s="2">
        <f t="shared" si="16"/>
        <v>0</v>
      </c>
      <c r="JE47" s="2">
        <f t="shared" si="16"/>
        <v>0</v>
      </c>
      <c r="JF47" s="2">
        <f t="shared" si="16"/>
        <v>0</v>
      </c>
      <c r="JG47" s="2">
        <f t="shared" si="16"/>
        <v>0</v>
      </c>
      <c r="JH47" s="2">
        <f t="shared" si="16"/>
        <v>0</v>
      </c>
      <c r="JI47" s="2">
        <f t="shared" si="16"/>
        <v>0</v>
      </c>
      <c r="JJ47" s="2">
        <f t="shared" si="16"/>
        <v>0</v>
      </c>
      <c r="JK47" s="2">
        <f t="shared" si="16"/>
        <v>0</v>
      </c>
      <c r="JL47" s="2">
        <f t="shared" si="16"/>
        <v>0</v>
      </c>
      <c r="JM47" s="2">
        <f t="shared" si="16"/>
        <v>0</v>
      </c>
      <c r="JN47" s="2">
        <f t="shared" si="16"/>
        <v>0</v>
      </c>
      <c r="JO47" s="2">
        <f t="shared" si="16"/>
        <v>0</v>
      </c>
      <c r="JP47" s="2">
        <f t="shared" si="16"/>
        <v>0</v>
      </c>
      <c r="JQ47" s="2">
        <f t="shared" si="16"/>
        <v>0</v>
      </c>
      <c r="JR47" s="2">
        <f t="shared" si="16"/>
        <v>0</v>
      </c>
      <c r="JS47" s="2">
        <f t="shared" si="16"/>
        <v>0</v>
      </c>
      <c r="JT47" s="2">
        <f t="shared" si="16"/>
        <v>0</v>
      </c>
      <c r="JU47" s="2">
        <f t="shared" si="16"/>
        <v>0</v>
      </c>
      <c r="JV47" s="2">
        <f t="shared" si="16"/>
        <v>0</v>
      </c>
      <c r="JW47" s="2">
        <f t="shared" si="16"/>
        <v>0</v>
      </c>
      <c r="JX47" s="2">
        <f t="shared" si="16"/>
        <v>0</v>
      </c>
      <c r="JY47" s="2">
        <f t="shared" si="16"/>
        <v>0</v>
      </c>
      <c r="JZ47" s="2">
        <f t="shared" si="16"/>
        <v>0</v>
      </c>
      <c r="KA47" s="2">
        <f t="shared" si="16"/>
        <v>0</v>
      </c>
      <c r="KB47" s="2">
        <f t="shared" si="16"/>
        <v>0</v>
      </c>
      <c r="KC47" s="2">
        <f t="shared" si="16"/>
        <v>0</v>
      </c>
      <c r="KD47" s="2">
        <f t="shared" si="16"/>
        <v>0</v>
      </c>
      <c r="KE47" s="2">
        <f t="shared" si="16"/>
        <v>0</v>
      </c>
    </row>
    <row r="48" spans="1:295" x14ac:dyDescent="0.35">
      <c r="EG48" s="84">
        <f t="shared" ref="EG48:FI48" si="17">COUNTIF(EG4:EG46,"a")</f>
        <v>18</v>
      </c>
      <c r="EH48" s="84">
        <f t="shared" si="17"/>
        <v>15</v>
      </c>
      <c r="EI48" s="84">
        <f t="shared" si="17"/>
        <v>16</v>
      </c>
      <c r="EJ48" s="84">
        <f t="shared" si="17"/>
        <v>0</v>
      </c>
      <c r="EK48" s="84">
        <f t="shared" si="17"/>
        <v>0</v>
      </c>
      <c r="EL48" s="84">
        <f t="shared" si="17"/>
        <v>5</v>
      </c>
      <c r="EM48" s="84">
        <f t="shared" si="17"/>
        <v>14</v>
      </c>
      <c r="EN48" s="84">
        <f t="shared" si="17"/>
        <v>0</v>
      </c>
      <c r="EO48" s="84">
        <f t="shared" si="17"/>
        <v>0</v>
      </c>
      <c r="EP48" s="84">
        <f t="shared" si="17"/>
        <v>0</v>
      </c>
      <c r="EQ48" s="84">
        <f t="shared" si="17"/>
        <v>0</v>
      </c>
      <c r="ER48" s="84">
        <f t="shared" si="17"/>
        <v>0</v>
      </c>
      <c r="ES48" s="84">
        <f t="shared" si="17"/>
        <v>18</v>
      </c>
      <c r="ET48" s="84">
        <f t="shared" si="17"/>
        <v>0</v>
      </c>
      <c r="EU48" s="84">
        <f t="shared" si="17"/>
        <v>0</v>
      </c>
      <c r="EV48" s="84">
        <f t="shared" si="17"/>
        <v>0</v>
      </c>
      <c r="EW48" s="84">
        <f t="shared" si="17"/>
        <v>0</v>
      </c>
      <c r="EX48" s="84">
        <f t="shared" si="17"/>
        <v>0</v>
      </c>
      <c r="EY48" s="84">
        <f t="shared" si="17"/>
        <v>0</v>
      </c>
      <c r="EZ48" s="84">
        <f t="shared" si="17"/>
        <v>0</v>
      </c>
      <c r="FA48" s="84">
        <f t="shared" si="17"/>
        <v>10</v>
      </c>
      <c r="FB48" s="84">
        <f t="shared" si="17"/>
        <v>0</v>
      </c>
      <c r="FC48" s="84">
        <f t="shared" si="17"/>
        <v>0</v>
      </c>
      <c r="FD48" s="84">
        <f t="shared" si="17"/>
        <v>0</v>
      </c>
      <c r="FE48" s="84">
        <f t="shared" si="17"/>
        <v>0</v>
      </c>
      <c r="FF48" s="84">
        <f t="shared" si="17"/>
        <v>0</v>
      </c>
      <c r="FG48" s="84">
        <f t="shared" si="17"/>
        <v>0</v>
      </c>
      <c r="FH48" s="84">
        <f t="shared" si="17"/>
        <v>0</v>
      </c>
      <c r="FI48" s="84">
        <f t="shared" si="17"/>
        <v>13</v>
      </c>
      <c r="FM48" s="84">
        <f t="shared" ref="FM48:GO48" si="18">COUNTIF(FM4:FM46,"a")</f>
        <v>0</v>
      </c>
      <c r="FN48" s="84">
        <f t="shared" si="18"/>
        <v>0</v>
      </c>
      <c r="FO48" s="84">
        <f t="shared" si="18"/>
        <v>9</v>
      </c>
      <c r="FP48" s="84">
        <f t="shared" si="18"/>
        <v>0</v>
      </c>
      <c r="FQ48" s="84">
        <f t="shared" si="18"/>
        <v>5</v>
      </c>
      <c r="FR48" s="84">
        <f t="shared" si="18"/>
        <v>0</v>
      </c>
      <c r="FS48" s="84">
        <f t="shared" si="18"/>
        <v>0</v>
      </c>
      <c r="FT48" s="84">
        <f t="shared" si="18"/>
        <v>0</v>
      </c>
      <c r="FU48" s="84">
        <f t="shared" si="18"/>
        <v>0</v>
      </c>
      <c r="FV48" s="84">
        <f t="shared" si="18"/>
        <v>5</v>
      </c>
      <c r="FW48" s="84">
        <f t="shared" si="18"/>
        <v>10</v>
      </c>
      <c r="FX48" s="84">
        <f t="shared" si="18"/>
        <v>13</v>
      </c>
      <c r="FY48" s="84">
        <f t="shared" si="18"/>
        <v>0</v>
      </c>
      <c r="FZ48" s="84">
        <f t="shared" si="18"/>
        <v>0</v>
      </c>
      <c r="GA48" s="84">
        <f t="shared" si="18"/>
        <v>0</v>
      </c>
      <c r="GB48" s="84">
        <f t="shared" si="18"/>
        <v>0</v>
      </c>
      <c r="GC48" s="84">
        <f t="shared" si="18"/>
        <v>2</v>
      </c>
      <c r="GD48" s="84">
        <f t="shared" si="18"/>
        <v>9</v>
      </c>
      <c r="GE48" s="84">
        <f t="shared" si="18"/>
        <v>3</v>
      </c>
      <c r="GF48" s="84">
        <f t="shared" si="18"/>
        <v>6</v>
      </c>
      <c r="GG48" s="84">
        <f t="shared" si="18"/>
        <v>24</v>
      </c>
      <c r="GH48" s="84">
        <f t="shared" si="18"/>
        <v>0</v>
      </c>
      <c r="GI48" s="84">
        <f t="shared" si="18"/>
        <v>0</v>
      </c>
      <c r="GJ48" s="84">
        <f t="shared" si="18"/>
        <v>4</v>
      </c>
      <c r="GK48" s="84">
        <f t="shared" si="18"/>
        <v>11</v>
      </c>
      <c r="GL48" s="84">
        <f t="shared" si="18"/>
        <v>0</v>
      </c>
      <c r="GM48" s="84">
        <f t="shared" si="18"/>
        <v>7</v>
      </c>
      <c r="GN48" s="84">
        <f t="shared" si="18"/>
        <v>0</v>
      </c>
      <c r="GO48" s="84">
        <f t="shared" si="18"/>
        <v>0</v>
      </c>
    </row>
    <row r="49" spans="248:279" x14ac:dyDescent="0.35">
      <c r="IN49" s="2" t="s">
        <v>441</v>
      </c>
      <c r="JS49" s="2" t="s">
        <v>441</v>
      </c>
    </row>
  </sheetData>
  <sortState ref="A50:B84">
    <sortCondition descending="1" ref="A50:A84"/>
    <sortCondition ref="B50:B84"/>
  </sortState>
  <conditionalFormatting sqref="AQ5:AR9 BX6:BX9 BS5:BU9 CY4:DI4 CY48:DY1048576 CY2:DF2 DK4:DY4 C48:AI1048576 CY10:DY34 AM10:BO34 BS10:CU34 C5:E34 C4:F4 G4:AI34 F5:F46 C1:AI3 AJ3">
    <cfRule type="containsText" dxfId="91" priority="114" operator="containsText" text="A">
      <formula>NOT(ISERROR(SEARCH("A",C1)))</formula>
    </cfRule>
  </conditionalFormatting>
  <conditionalFormatting sqref="AM4:BO4 AM5:AP9 AS5:BO9">
    <cfRule type="containsText" dxfId="90" priority="113" operator="containsText" text="A">
      <formula>NOT(ISERROR(SEARCH("A",AM4)))</formula>
    </cfRule>
  </conditionalFormatting>
  <conditionalFormatting sqref="AM3:AR3 AU3:AY3 BB3:BF3 BI3:BM3 BP3:BQ3 AM2:BO2">
    <cfRule type="containsText" dxfId="89" priority="112" operator="containsText" text="A">
      <formula>NOT(ISERROR(SEARCH("A",AM2)))</formula>
    </cfRule>
  </conditionalFormatting>
  <conditionalFormatting sqref="AS3:AT3">
    <cfRule type="containsText" dxfId="88" priority="109" operator="containsText" text="A">
      <formula>NOT(ISERROR(SEARCH("A",AS3)))</formula>
    </cfRule>
  </conditionalFormatting>
  <conditionalFormatting sqref="AZ3:BA3">
    <cfRule type="containsText" dxfId="87" priority="108" operator="containsText" text="A">
      <formula>NOT(ISERROR(SEARCH("A",AZ3)))</formula>
    </cfRule>
  </conditionalFormatting>
  <conditionalFormatting sqref="BG3:BH3">
    <cfRule type="containsText" dxfId="86" priority="107" operator="containsText" text="A">
      <formula>NOT(ISERROR(SEARCH("A",BG3)))</formula>
    </cfRule>
  </conditionalFormatting>
  <conditionalFormatting sqref="BN3:BO3">
    <cfRule type="containsText" dxfId="85" priority="106" operator="containsText" text="A">
      <formula>NOT(ISERROR(SEARCH("A",BN3)))</formula>
    </cfRule>
  </conditionalFormatting>
  <conditionalFormatting sqref="BP2:BQ2">
    <cfRule type="containsText" dxfId="84" priority="105" operator="containsText" text="A">
      <formula>NOT(ISERROR(SEARCH("A",BP2)))</formula>
    </cfRule>
  </conditionalFormatting>
  <conditionalFormatting sqref="CC2:CD2">
    <cfRule type="containsText" dxfId="83" priority="91" operator="containsText" text="A">
      <formula>NOT(ISERROR(SEARCH("A",CC2)))</formula>
    </cfRule>
  </conditionalFormatting>
  <conditionalFormatting sqref="BV3:BW3">
    <cfRule type="containsText" dxfId="82" priority="92" operator="containsText" text="A">
      <formula>NOT(ISERROR(SEARCH("A",BV3)))</formula>
    </cfRule>
  </conditionalFormatting>
  <conditionalFormatting sqref="CL2:CP3">
    <cfRule type="containsText" dxfId="81" priority="86" operator="containsText" text="A">
      <formula>NOT(ISERROR(SEARCH("A",CL2)))</formula>
    </cfRule>
  </conditionalFormatting>
  <conditionalFormatting sqref="BS4:CU4 BV6:BW9 BV5:CU5 BY6:CU9">
    <cfRule type="containsText" dxfId="80" priority="98" operator="containsText" text="A">
      <formula>NOT(ISERROR(SEARCH("A",BS4)))</formula>
    </cfRule>
  </conditionalFormatting>
  <conditionalFormatting sqref="BS48:CU1048576 BS3:BU3 BX3:CB3 BS2:CB2 CS3:CW3">
    <cfRule type="containsText" dxfId="79" priority="97" operator="containsText" text="A">
      <formula>NOT(ISERROR(SEARCH("A",BS2)))</formula>
    </cfRule>
  </conditionalFormatting>
  <conditionalFormatting sqref="CJ3:CK3">
    <cfRule type="containsText" dxfId="78" priority="87" operator="containsText" text="A">
      <formula>NOT(ISERROR(SEARCH("A",CJ3)))</formula>
    </cfRule>
  </conditionalFormatting>
  <conditionalFormatting sqref="CC3:CD3">
    <cfRule type="containsText" dxfId="77" priority="90" operator="containsText" text="A">
      <formula>NOT(ISERROR(SEARCH("A",CC3)))</formula>
    </cfRule>
  </conditionalFormatting>
  <conditionalFormatting sqref="CE2:CI3">
    <cfRule type="containsText" dxfId="76" priority="89" operator="containsText" text="A">
      <formula>NOT(ISERROR(SEARCH("A",CE2)))</formula>
    </cfRule>
  </conditionalFormatting>
  <conditionalFormatting sqref="CJ2:CK2">
    <cfRule type="containsText" dxfId="75" priority="88" operator="containsText" text="A">
      <formula>NOT(ISERROR(SEARCH("A",CJ2)))</formula>
    </cfRule>
  </conditionalFormatting>
  <conditionalFormatting sqref="CQ3:CR3">
    <cfRule type="containsText" dxfId="74" priority="85" operator="containsText" text="A">
      <formula>NOT(ISERROR(SEARCH("A",CQ3)))</formula>
    </cfRule>
  </conditionalFormatting>
  <conditionalFormatting sqref="CQ2:CR2">
    <cfRule type="containsText" dxfId="73" priority="84" operator="containsText" text="A">
      <formula>NOT(ISERROR(SEARCH("A",CQ2)))</formula>
    </cfRule>
  </conditionalFormatting>
  <conditionalFormatting sqref="CS2:CV2">
    <cfRule type="containsText" dxfId="72" priority="83" operator="containsText" text="A">
      <formula>NOT(ISERROR(SEARCH("A",CS2)))</formula>
    </cfRule>
  </conditionalFormatting>
  <conditionalFormatting sqref="CW2">
    <cfRule type="containsText" dxfId="71" priority="82" operator="containsText" text="A">
      <formula>NOT(ISERROR(SEARCH("A",CW2)))</formula>
    </cfRule>
  </conditionalFormatting>
  <conditionalFormatting sqref="DG2:DH2">
    <cfRule type="containsText" dxfId="70" priority="73" operator="containsText" text="A">
      <formula>NOT(ISERROR(SEARCH("A",DG2)))</formula>
    </cfRule>
  </conditionalFormatting>
  <conditionalFormatting sqref="DG3:DH3">
    <cfRule type="containsText" dxfId="69" priority="72" operator="containsText" text="A">
      <formula>NOT(ISERROR(SEARCH("A",DG3)))</formula>
    </cfRule>
  </conditionalFormatting>
  <conditionalFormatting sqref="DB6:DB9 CY5:CY9">
    <cfRule type="containsText" dxfId="68" priority="79" operator="containsText" text="A">
      <formula>NOT(ISERROR(SEARCH("A",CY5)))</formula>
    </cfRule>
  </conditionalFormatting>
  <conditionalFormatting sqref="CZ6:DA9 CZ5:DI5 DC9:DY9 DC6:DI8 DK5:DY8">
    <cfRule type="containsText" dxfId="67" priority="78" operator="containsText" text="A">
      <formula>NOT(ISERROR(SEARCH("A",CZ5)))</formula>
    </cfRule>
  </conditionalFormatting>
  <conditionalFormatting sqref="CY3 DB3:DF3 DW3:EA3">
    <cfRule type="containsText" dxfId="66" priority="77" operator="containsText" text="A">
      <formula>NOT(ISERROR(SEARCH("A",CY3)))</formula>
    </cfRule>
  </conditionalFormatting>
  <conditionalFormatting sqref="DP2:DT3">
    <cfRule type="containsText" dxfId="65" priority="68" operator="containsText" text="A">
      <formula>NOT(ISERROR(SEARCH("A",DP2)))</formula>
    </cfRule>
  </conditionalFormatting>
  <conditionalFormatting sqref="DU3:DV3">
    <cfRule type="containsText" dxfId="64" priority="67" operator="containsText" text="A">
      <formula>NOT(ISERROR(SEARCH("A",DU3)))</formula>
    </cfRule>
  </conditionalFormatting>
  <conditionalFormatting sqref="CZ3:DA3">
    <cfRule type="containsText" dxfId="63" priority="74" operator="containsText" text="A">
      <formula>NOT(ISERROR(SEARCH("A",CZ3)))</formula>
    </cfRule>
  </conditionalFormatting>
  <conditionalFormatting sqref="DI2:DM3">
    <cfRule type="containsText" dxfId="62" priority="71" operator="containsText" text="A">
      <formula>NOT(ISERROR(SEARCH("A",DI2)))</formula>
    </cfRule>
  </conditionalFormatting>
  <conditionalFormatting sqref="DN2:DO2">
    <cfRule type="containsText" dxfId="61" priority="70" operator="containsText" text="A">
      <formula>NOT(ISERROR(SEARCH("A",DN2)))</formula>
    </cfRule>
  </conditionalFormatting>
  <conditionalFormatting sqref="DN3:DO3">
    <cfRule type="containsText" dxfId="60" priority="69" operator="containsText" text="A">
      <formula>NOT(ISERROR(SEARCH("A",DN3)))</formula>
    </cfRule>
  </conditionalFormatting>
  <conditionalFormatting sqref="DU2:DV2">
    <cfRule type="containsText" dxfId="59" priority="66" operator="containsText" text="A">
      <formula>NOT(ISERROR(SEARCH("A",DU2)))</formula>
    </cfRule>
  </conditionalFormatting>
  <conditionalFormatting sqref="DW2:DZ2">
    <cfRule type="containsText" dxfId="58" priority="65" operator="containsText" text="A">
      <formula>NOT(ISERROR(SEARCH("A",DW2)))</formula>
    </cfRule>
  </conditionalFormatting>
  <conditionalFormatting sqref="EA2">
    <cfRule type="containsText" dxfId="57" priority="61" operator="containsText" text="A">
      <formula>NOT(ISERROR(SEARCH("A",EA2)))</formula>
    </cfRule>
  </conditionalFormatting>
  <conditionalFormatting sqref="EB3:EC3">
    <cfRule type="containsText" dxfId="56" priority="60" operator="containsText" text="A">
      <formula>NOT(ISERROR(SEARCH("A",EB3)))</formula>
    </cfRule>
  </conditionalFormatting>
  <conditionalFormatting sqref="EB2:EC2">
    <cfRule type="containsText" dxfId="55" priority="59" operator="containsText" text="A">
      <formula>NOT(ISERROR(SEARCH("A",EB2)))</formula>
    </cfRule>
  </conditionalFormatting>
  <conditionalFormatting sqref="DJ4">
    <cfRule type="containsText" dxfId="54" priority="58" operator="containsText" text="A">
      <formula>NOT(ISERROR(SEARCH("A",DJ4)))</formula>
    </cfRule>
  </conditionalFormatting>
  <conditionalFormatting sqref="DJ5:DJ8">
    <cfRule type="containsText" dxfId="53" priority="57" operator="containsText" text="A">
      <formula>NOT(ISERROR(SEARCH("A",DJ5)))</formula>
    </cfRule>
  </conditionalFormatting>
  <conditionalFormatting sqref="CY37:CY46 DB37:DB46">
    <cfRule type="containsText" dxfId="52" priority="45" operator="containsText" text="A">
      <formula>NOT(ISERROR(SEARCH("A",CY37)))</formula>
    </cfRule>
  </conditionalFormatting>
  <conditionalFormatting sqref="DC37:DY46 CZ37:DA46">
    <cfRule type="containsText" dxfId="51" priority="44" operator="containsText" text="A">
      <formula>NOT(ISERROR(SEARCH("A",CZ37)))</formula>
    </cfRule>
  </conditionalFormatting>
  <conditionalFormatting sqref="BS37:BU46 BX37:BX46 AQ37:AR46 C37:E46 G37:AI46">
    <cfRule type="containsText" dxfId="50" priority="48" operator="containsText" text="A">
      <formula>NOT(ISERROR(SEARCH("A",C37)))</formula>
    </cfRule>
  </conditionalFormatting>
  <conditionalFormatting sqref="AS37:BO46 AM37:AP46">
    <cfRule type="containsText" dxfId="49" priority="47" operator="containsText" text="A">
      <formula>NOT(ISERROR(SEARCH("A",AM37)))</formula>
    </cfRule>
  </conditionalFormatting>
  <conditionalFormatting sqref="BY37:CU46 BV37:BW46">
    <cfRule type="containsText" dxfId="48" priority="46" operator="containsText" text="A">
      <formula>NOT(ISERROR(SEARCH("A",BV37)))</formula>
    </cfRule>
  </conditionalFormatting>
  <conditionalFormatting sqref="EE48:FI1048576 EE37:FI46 EE1:FI34 FK1:GO34 GQ1:HU34 HW1:IZ34 JB4:KF34 GQ37:HU1048576 HW37:IZ1048576 JB37:KF1048576">
    <cfRule type="containsText" dxfId="47" priority="37" operator="containsText" text="a">
      <formula>NOT(ISERROR(SEARCH("a",EE1)))</formula>
    </cfRule>
  </conditionalFormatting>
  <conditionalFormatting sqref="FK48:GO1048576 FK37:GO46">
    <cfRule type="containsText" dxfId="46" priority="36" operator="containsText" text="a">
      <formula>NOT(ISERROR(SEARCH("a",FK37)))</formula>
    </cfRule>
  </conditionalFormatting>
  <conditionalFormatting sqref="JB1:KF1">
    <cfRule type="containsText" dxfId="45" priority="21" operator="containsText" text="a">
      <formula>NOT(ISERROR(SEARCH("a",JB1)))</formula>
    </cfRule>
  </conditionalFormatting>
  <conditionalFormatting sqref="KD3:KF3 KD2 KB2:KC3">
    <cfRule type="containsText" dxfId="44" priority="16" operator="containsText" text="&quot;a&quot;">
      <formula>NOT(ISERROR(SEARCH("""a""",KB2)))</formula>
    </cfRule>
  </conditionalFormatting>
  <conditionalFormatting sqref="KD3:KF3 KD2 KB2:KC3">
    <cfRule type="containsText" dxfId="43" priority="15" operator="containsText" text="a">
      <formula>NOT(ISERROR(SEARCH("a",KB2)))</formula>
    </cfRule>
  </conditionalFormatting>
  <conditionalFormatting sqref="JZ2:KA2">
    <cfRule type="containsText" dxfId="42" priority="14" operator="containsText" text="&quot;a&quot;">
      <formula>NOT(ISERROR(SEARCH("""a""",JZ2)))</formula>
    </cfRule>
  </conditionalFormatting>
  <conditionalFormatting sqref="JZ2:KA2">
    <cfRule type="containsText" dxfId="41" priority="13" operator="containsText" text="a">
      <formula>NOT(ISERROR(SEARCH("a",JZ2)))</formula>
    </cfRule>
  </conditionalFormatting>
  <conditionalFormatting sqref="KB2:KC2">
    <cfRule type="containsText" dxfId="40" priority="20" operator="containsText" text="&quot;a&quot;">
      <formula>NOT(ISERROR(SEARCH("""a""",KB2)))</formula>
    </cfRule>
  </conditionalFormatting>
  <conditionalFormatting sqref="KB2:KC2">
    <cfRule type="containsText" dxfId="39" priority="19" operator="containsText" text="a">
      <formula>NOT(ISERROR(SEARCH("a",KB2)))</formula>
    </cfRule>
  </conditionalFormatting>
  <conditionalFormatting sqref="JB2:JB3 JE3:KC3 JC2:KA2">
    <cfRule type="containsText" dxfId="38" priority="18" operator="containsText" text="&quot;a&quot;">
      <formula>NOT(ISERROR(SEARCH("""a""",JB2)))</formula>
    </cfRule>
  </conditionalFormatting>
  <conditionalFormatting sqref="JB2:JB3 JE3:KC3 JC2:KA2">
    <cfRule type="containsText" dxfId="37" priority="17" operator="containsText" text="a">
      <formula>NOT(ISERROR(SEARCH("a",JB2)))</formula>
    </cfRule>
  </conditionalFormatting>
  <conditionalFormatting sqref="KE2:KF2">
    <cfRule type="containsText" dxfId="36" priority="12" operator="containsText" text="&quot;a&quot;">
      <formula>NOT(ISERROR(SEARCH("""a""",KE2)))</formula>
    </cfRule>
  </conditionalFormatting>
  <conditionalFormatting sqref="KE2:KF2">
    <cfRule type="containsText" dxfId="35" priority="11" operator="containsText" text="a">
      <formula>NOT(ISERROR(SEARCH("a",KE2)))</formula>
    </cfRule>
  </conditionalFormatting>
  <conditionalFormatting sqref="DB35:DB36 CY35:CY36">
    <cfRule type="containsText" dxfId="34" priority="7" operator="containsText" text="A">
      <formula>NOT(ISERROR(SEARCH("A",CY35)))</formula>
    </cfRule>
  </conditionalFormatting>
  <conditionalFormatting sqref="CZ35:DA36 DC35:DY36">
    <cfRule type="containsText" dxfId="33" priority="6" operator="containsText" text="A">
      <formula>NOT(ISERROR(SEARCH("A",CZ35)))</formula>
    </cfRule>
  </conditionalFormatting>
  <conditionalFormatting sqref="C35:E36 AQ35:AR36 BX35:BX36 BS35:BU36 G35:AI36">
    <cfRule type="containsText" dxfId="32" priority="10" operator="containsText" text="A">
      <formula>NOT(ISERROR(SEARCH("A",C35)))</formula>
    </cfRule>
  </conditionalFormatting>
  <conditionalFormatting sqref="AM35:AP36 AS35:BO36">
    <cfRule type="containsText" dxfId="31" priority="9" operator="containsText" text="A">
      <formula>NOT(ISERROR(SEARCH("A",AM35)))</formula>
    </cfRule>
  </conditionalFormatting>
  <conditionalFormatting sqref="BV35:BW36 BY35:CU36">
    <cfRule type="containsText" dxfId="30" priority="8" operator="containsText" text="A">
      <formula>NOT(ISERROR(SEARCH("A",BV35)))</formula>
    </cfRule>
  </conditionalFormatting>
  <conditionalFormatting sqref="EE35:FI36">
    <cfRule type="containsText" dxfId="29" priority="5" operator="containsText" text="a">
      <formula>NOT(ISERROR(SEARCH("a",EE35)))</formula>
    </cfRule>
  </conditionalFormatting>
  <conditionalFormatting sqref="FK35:GO36">
    <cfRule type="containsText" dxfId="28" priority="4" operator="containsText" text="a">
      <formula>NOT(ISERROR(SEARCH("a",FK35)))</formula>
    </cfRule>
  </conditionalFormatting>
  <conditionalFormatting sqref="GQ35:HU36">
    <cfRule type="containsText" dxfId="27" priority="3" operator="containsText" text="a">
      <formula>NOT(ISERROR(SEARCH("a",GQ35)))</formula>
    </cfRule>
  </conditionalFormatting>
  <conditionalFormatting sqref="HW35:IZ36">
    <cfRule type="containsText" dxfId="26" priority="2" operator="containsText" text="a">
      <formula>NOT(ISERROR(SEARCH("a",HW35)))</formula>
    </cfRule>
  </conditionalFormatting>
  <conditionalFormatting sqref="JB35:KF36">
    <cfRule type="containsText" dxfId="25" priority="1" operator="containsText" text="a">
      <formula>NOT(ISERROR(SEARCH("a",JB35)))</formula>
    </cfRule>
  </conditionalFormatting>
  <pageMargins left="0.7" right="0.7" top="0.75" bottom="0.75" header="0.3" footer="0.3"/>
  <pageSetup orientation="portrait" horizontalDpi="0" verticalDpi="0" r:id="rId1"/>
  <legacyDrawing r:id="rId2"/>
  <extLst>
    <ext xmlns:x14="http://schemas.microsoft.com/office/spreadsheetml/2009/9/main" uri="{78C0D931-6437-407d-A8EE-F0AAD7539E65}">
      <x14:conditionalFormattings>
        <x14:conditionalFormatting xmlns:xm="http://schemas.microsoft.com/office/excel/2006/main">
          <x14:cfRule type="containsText" priority="14680" operator="containsText" text="&quot;a&quot;" id="{7ED75452-CEF5-4CF2-83A8-E912726298CC}">
            <xm:f>NOT(ISERROR(SEARCH("""a""",'8-Silang(AP)'!#REF!)))</xm:f>
            <x14:dxf>
              <fill>
                <patternFill>
                  <bgColor rgb="FFFF0000"/>
                </patternFill>
              </fill>
            </x14:dxf>
          </x14:cfRule>
          <xm:sqref>C47</xm:sqref>
        </x14:conditionalFormatting>
        <x14:conditionalFormatting xmlns:xm="http://schemas.microsoft.com/office/excel/2006/main">
          <x14:cfRule type="containsText" priority="14681" operator="containsText" text="a" id="{A8F94435-3FD1-4F53-8274-9454DD8A7E4D}">
            <xm:f>NOT(ISERROR(SEARCH("a",'8-Silang(AP)'!#REF!)))</xm:f>
            <x14:dxf>
              <fill>
                <patternFill>
                  <bgColor rgb="FFFF0000"/>
                </patternFill>
              </fill>
            </x14:dxf>
          </x14:cfRule>
          <xm:sqref>C47</xm:sqref>
        </x14:conditionalFormatting>
        <x14:conditionalFormatting xmlns:xm="http://schemas.microsoft.com/office/excel/2006/main">
          <x14:cfRule type="containsText" priority="14682" operator="containsText" text="&quot;a&quot;" id="{7ED75452-CEF5-4CF2-83A8-E912726298CC}">
            <xm:f>NOT(ISERROR(SEARCH("""a""",'8-Silang(AP)'!#REF!)))</xm:f>
            <x14:dxf>
              <fill>
                <patternFill>
                  <bgColor rgb="FFFF0000"/>
                </patternFill>
              </fill>
            </x14:dxf>
          </x14:cfRule>
          <xm:sqref>D47:GP47</xm:sqref>
        </x14:conditionalFormatting>
        <x14:conditionalFormatting xmlns:xm="http://schemas.microsoft.com/office/excel/2006/main">
          <x14:cfRule type="containsText" priority="14683" operator="containsText" text="a" id="{A8F94435-3FD1-4F53-8274-9454DD8A7E4D}">
            <xm:f>NOT(ISERROR(SEARCH("a",'8-Silang(AP)'!#REF!)))</xm:f>
            <x14:dxf>
              <fill>
                <patternFill>
                  <bgColor rgb="FFFF0000"/>
                </patternFill>
              </fill>
            </x14:dxf>
          </x14:cfRule>
          <xm:sqref>D47:GP47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EE9A6-7576-4B9F-8BEA-F144F05E5DC0}">
  <dimension ref="A1:K7"/>
  <sheetViews>
    <sheetView topLeftCell="A4" zoomScaleNormal="100" workbookViewId="0">
      <selection activeCell="A9" sqref="A9"/>
    </sheetView>
  </sheetViews>
  <sheetFormatPr defaultRowHeight="14.5" x14ac:dyDescent="0.35"/>
  <cols>
    <col min="1" max="1" width="58" customWidth="1"/>
    <col min="2" max="2" width="15.7265625" customWidth="1"/>
    <col min="3" max="3" width="17" customWidth="1"/>
    <col min="4" max="4" width="19.90625" customWidth="1"/>
    <col min="5" max="5" width="17" customWidth="1"/>
    <col min="6" max="6" width="15.36328125" customWidth="1"/>
  </cols>
  <sheetData>
    <row r="1" spans="1:11" ht="36" x14ac:dyDescent="0.8">
      <c r="A1" s="217" t="s">
        <v>651</v>
      </c>
      <c r="B1" s="217"/>
      <c r="C1" s="217"/>
      <c r="D1" s="217"/>
      <c r="E1" s="217"/>
      <c r="F1" s="217"/>
    </row>
    <row r="2" spans="1:11" s="186" customFormat="1" ht="45.5" customHeight="1" x14ac:dyDescent="0.35">
      <c r="A2" s="187" t="s">
        <v>643</v>
      </c>
      <c r="B2" s="187" t="s">
        <v>501</v>
      </c>
      <c r="C2" s="187" t="s">
        <v>502</v>
      </c>
      <c r="D2" s="187" t="s">
        <v>503</v>
      </c>
      <c r="E2" s="187" t="s">
        <v>504</v>
      </c>
      <c r="F2" s="187" t="s">
        <v>505</v>
      </c>
      <c r="G2" s="185"/>
      <c r="H2" s="185"/>
      <c r="I2" s="185"/>
      <c r="J2" s="185"/>
      <c r="K2" s="185"/>
    </row>
    <row r="3" spans="1:11" s="24" customFormat="1" ht="61.5" customHeight="1" x14ac:dyDescent="0.35">
      <c r="A3" s="183" t="s">
        <v>649</v>
      </c>
      <c r="B3" s="188" t="s">
        <v>644</v>
      </c>
      <c r="C3" s="188" t="s">
        <v>646</v>
      </c>
      <c r="D3" s="188" t="s">
        <v>647</v>
      </c>
      <c r="E3" s="188" t="s">
        <v>648</v>
      </c>
      <c r="F3" s="188" t="s">
        <v>650</v>
      </c>
      <c r="G3" s="184"/>
      <c r="H3" s="184"/>
      <c r="I3" s="184"/>
      <c r="J3" s="184"/>
      <c r="K3" s="184"/>
    </row>
    <row r="4" spans="1:11" s="24" customFormat="1" ht="61.5" customHeight="1" x14ac:dyDescent="0.35">
      <c r="A4" s="183" t="s">
        <v>645</v>
      </c>
      <c r="B4" s="188" t="s">
        <v>646</v>
      </c>
      <c r="C4" s="188" t="s">
        <v>647</v>
      </c>
      <c r="D4" s="188" t="s">
        <v>648</v>
      </c>
      <c r="E4" s="188" t="s">
        <v>650</v>
      </c>
      <c r="F4" s="188" t="s">
        <v>644</v>
      </c>
      <c r="G4" s="184"/>
      <c r="H4" s="184"/>
      <c r="I4" s="184"/>
      <c r="J4" s="184"/>
      <c r="K4" s="184"/>
    </row>
    <row r="5" spans="1:11" s="24" customFormat="1" ht="61.5" customHeight="1" x14ac:dyDescent="0.35">
      <c r="A5" s="183" t="s">
        <v>652</v>
      </c>
      <c r="B5" s="188" t="s">
        <v>647</v>
      </c>
      <c r="C5" s="188" t="s">
        <v>648</v>
      </c>
      <c r="D5" s="188" t="s">
        <v>650</v>
      </c>
      <c r="E5" s="188" t="s">
        <v>644</v>
      </c>
      <c r="F5" s="188" t="s">
        <v>646</v>
      </c>
      <c r="G5" s="184"/>
      <c r="H5" s="184"/>
      <c r="I5" s="184"/>
      <c r="J5" s="184"/>
      <c r="K5" s="184"/>
    </row>
    <row r="6" spans="1:11" s="24" customFormat="1" ht="61.5" customHeight="1" x14ac:dyDescent="0.35">
      <c r="A6" s="183" t="s">
        <v>653</v>
      </c>
      <c r="B6" s="188" t="s">
        <v>648</v>
      </c>
      <c r="C6" s="188" t="s">
        <v>650</v>
      </c>
      <c r="D6" s="188" t="s">
        <v>644</v>
      </c>
      <c r="E6" s="188" t="s">
        <v>646</v>
      </c>
      <c r="F6" s="188" t="s">
        <v>647</v>
      </c>
      <c r="G6" s="184"/>
      <c r="H6" s="184"/>
      <c r="I6" s="184"/>
      <c r="J6" s="184"/>
      <c r="K6" s="184"/>
    </row>
    <row r="7" spans="1:11" s="24" customFormat="1" ht="61.5" customHeight="1" x14ac:dyDescent="0.35">
      <c r="A7" s="189" t="s">
        <v>654</v>
      </c>
      <c r="B7" s="188" t="s">
        <v>650</v>
      </c>
      <c r="C7" s="188" t="s">
        <v>644</v>
      </c>
      <c r="D7" s="188" t="s">
        <v>646</v>
      </c>
      <c r="E7" s="188" t="s">
        <v>647</v>
      </c>
      <c r="F7" s="188" t="s">
        <v>648</v>
      </c>
      <c r="G7" s="184"/>
      <c r="H7" s="184"/>
      <c r="I7" s="184"/>
      <c r="J7" s="184"/>
      <c r="K7" s="184"/>
    </row>
  </sheetData>
  <mergeCells count="1">
    <mergeCell ref="A1:F1"/>
  </mergeCells>
  <conditionalFormatting sqref="B1:F1048576">
    <cfRule type="containsText" dxfId="20" priority="1" operator="containsText" text="GROUP 5">
      <formula>NOT(ISERROR(SEARCH("GROUP 5",B1)))</formula>
    </cfRule>
    <cfRule type="containsText" dxfId="19" priority="2" operator="containsText" text="GROUP 4">
      <formula>NOT(ISERROR(SEARCH("GROUP 4",B1)))</formula>
    </cfRule>
    <cfRule type="containsText" dxfId="18" priority="3" operator="containsText" text="GROUP 3">
      <formula>NOT(ISERROR(SEARCH("GROUP 3",B1)))</formula>
    </cfRule>
    <cfRule type="containsText" dxfId="17" priority="4" operator="containsText" text="GROUP 2">
      <formula>NOT(ISERROR(SEARCH("GROUP 2",B1)))</formula>
    </cfRule>
    <cfRule type="containsText" dxfId="16" priority="5" operator="containsText" text="GROUP 1">
      <formula>NOT(ISERROR(SEARCH("GROUP 1",B1)))</formula>
    </cfRule>
  </conditionalFormatting>
  <pageMargins left="0.26" right="0.14000000000000001"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5A2EB-1ABB-4781-ACEA-516B8352B967}">
  <dimension ref="A1"/>
  <sheetViews>
    <sheetView workbookViewId="0"/>
  </sheetViews>
  <sheetFormatPr defaultRowHeight="14.5" x14ac:dyDescent="0.35"/>
  <cols>
    <col min="1" max="1" width="13.7265625" customWidth="1"/>
  </cols>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3AC1C-4230-4448-88D8-3BF51F643C1D}">
  <dimension ref="A1:D60"/>
  <sheetViews>
    <sheetView view="pageBreakPreview" zoomScale="60" zoomScaleNormal="100" workbookViewId="0">
      <selection activeCell="G59" sqref="G59"/>
    </sheetView>
  </sheetViews>
  <sheetFormatPr defaultRowHeight="14.5" x14ac:dyDescent="0.35"/>
  <cols>
    <col min="1" max="1" width="4.36328125" style="2" customWidth="1"/>
    <col min="2" max="2" width="37.6328125" bestFit="1" customWidth="1"/>
    <col min="3" max="3" width="34.453125" customWidth="1"/>
    <col min="4" max="4" width="55.6328125" customWidth="1"/>
  </cols>
  <sheetData>
    <row r="1" spans="1:4" ht="15.5" x14ac:dyDescent="0.35">
      <c r="A1" s="136" t="s">
        <v>764</v>
      </c>
      <c r="B1" s="26"/>
      <c r="C1" s="26"/>
      <c r="D1" s="26"/>
    </row>
    <row r="2" spans="1:4" ht="23.5" x14ac:dyDescent="0.55000000000000004">
      <c r="A2" s="218" t="s">
        <v>765</v>
      </c>
      <c r="B2" s="218"/>
      <c r="C2" s="218"/>
      <c r="D2" s="218"/>
    </row>
    <row r="3" spans="1:4" ht="28.5" x14ac:dyDescent="0.65">
      <c r="A3" s="219" t="s">
        <v>59</v>
      </c>
      <c r="B3" s="219"/>
      <c r="C3" s="219"/>
      <c r="D3" s="219"/>
    </row>
    <row r="4" spans="1:4" s="3" customFormat="1" ht="25.5" customHeight="1" x14ac:dyDescent="0.35">
      <c r="A4" s="139"/>
      <c r="B4" s="139" t="s">
        <v>58</v>
      </c>
      <c r="C4" s="139" t="s">
        <v>60</v>
      </c>
      <c r="D4" s="139" t="s">
        <v>61</v>
      </c>
    </row>
    <row r="5" spans="1:4" s="24" customFormat="1" ht="25.5" customHeight="1" x14ac:dyDescent="0.35">
      <c r="A5" s="137">
        <v>1</v>
      </c>
      <c r="B5" s="138" t="s">
        <v>474</v>
      </c>
      <c r="C5" s="138"/>
      <c r="D5" s="138"/>
    </row>
    <row r="6" spans="1:4" s="24" customFormat="1" ht="25.5" customHeight="1" x14ac:dyDescent="0.35">
      <c r="A6" s="137">
        <f>+A5+1</f>
        <v>2</v>
      </c>
      <c r="B6" s="138" t="s">
        <v>490</v>
      </c>
      <c r="C6" s="138"/>
      <c r="D6" s="138"/>
    </row>
    <row r="7" spans="1:4" s="24" customFormat="1" ht="25.5" customHeight="1" x14ac:dyDescent="0.35">
      <c r="A7" s="137">
        <f t="shared" ref="A7:A22" si="0">+A6+1</f>
        <v>3</v>
      </c>
      <c r="B7" s="138" t="s">
        <v>477</v>
      </c>
      <c r="C7" s="138"/>
      <c r="D7" s="138"/>
    </row>
    <row r="8" spans="1:4" s="24" customFormat="1" ht="25.5" customHeight="1" x14ac:dyDescent="0.35">
      <c r="A8" s="137">
        <f t="shared" si="0"/>
        <v>4</v>
      </c>
      <c r="B8" s="138" t="s">
        <v>488</v>
      </c>
      <c r="C8" s="138"/>
      <c r="D8" s="138"/>
    </row>
    <row r="9" spans="1:4" s="24" customFormat="1" ht="25.5" customHeight="1" x14ac:dyDescent="0.35">
      <c r="A9" s="137">
        <f t="shared" si="0"/>
        <v>5</v>
      </c>
      <c r="B9" s="138" t="s">
        <v>624</v>
      </c>
      <c r="C9" s="138"/>
      <c r="D9" s="138"/>
    </row>
    <row r="10" spans="1:4" s="24" customFormat="1" ht="25.5" customHeight="1" x14ac:dyDescent="0.35">
      <c r="A10" s="137">
        <f t="shared" si="0"/>
        <v>6</v>
      </c>
      <c r="B10" s="138" t="s">
        <v>472</v>
      </c>
      <c r="C10" s="138"/>
      <c r="D10" s="138"/>
    </row>
    <row r="11" spans="1:4" s="24" customFormat="1" ht="25.5" customHeight="1" x14ac:dyDescent="0.35">
      <c r="A11" s="137">
        <f t="shared" si="0"/>
        <v>7</v>
      </c>
      <c r="B11" s="138" t="s">
        <v>716</v>
      </c>
      <c r="C11" s="138"/>
      <c r="D11" s="138"/>
    </row>
    <row r="12" spans="1:4" s="24" customFormat="1" ht="25.5" customHeight="1" x14ac:dyDescent="0.35">
      <c r="A12" s="137">
        <f t="shared" si="0"/>
        <v>8</v>
      </c>
      <c r="B12" s="138" t="s">
        <v>717</v>
      </c>
      <c r="C12" s="138"/>
      <c r="D12" s="138"/>
    </row>
    <row r="13" spans="1:4" s="24" customFormat="1" ht="25.5" customHeight="1" x14ac:dyDescent="0.35">
      <c r="A13" s="137">
        <f t="shared" si="0"/>
        <v>9</v>
      </c>
      <c r="B13" s="138" t="s">
        <v>470</v>
      </c>
      <c r="C13" s="138"/>
      <c r="D13" s="138"/>
    </row>
    <row r="14" spans="1:4" s="24" customFormat="1" ht="25.5" customHeight="1" x14ac:dyDescent="0.35">
      <c r="A14" s="137">
        <f t="shared" si="0"/>
        <v>10</v>
      </c>
      <c r="B14" s="138" t="s">
        <v>475</v>
      </c>
      <c r="C14" s="138"/>
      <c r="D14" s="138"/>
    </row>
    <row r="15" spans="1:4" s="24" customFormat="1" ht="25.5" customHeight="1" x14ac:dyDescent="0.35">
      <c r="A15" s="137">
        <f t="shared" si="0"/>
        <v>11</v>
      </c>
      <c r="B15" s="138" t="s">
        <v>482</v>
      </c>
      <c r="C15" s="138"/>
      <c r="D15" s="138"/>
    </row>
    <row r="16" spans="1:4" s="24" customFormat="1" ht="25.5" customHeight="1" x14ac:dyDescent="0.35">
      <c r="A16" s="137">
        <f t="shared" si="0"/>
        <v>12</v>
      </c>
      <c r="B16" s="138" t="s">
        <v>469</v>
      </c>
      <c r="C16" s="138"/>
      <c r="D16" s="138"/>
    </row>
    <row r="17" spans="1:4" s="24" customFormat="1" ht="25.5" customHeight="1" x14ac:dyDescent="0.35">
      <c r="A17" s="137">
        <f t="shared" si="0"/>
        <v>13</v>
      </c>
      <c r="B17" s="138" t="s">
        <v>479</v>
      </c>
      <c r="C17" s="138"/>
      <c r="D17" s="138"/>
    </row>
    <row r="18" spans="1:4" s="24" customFormat="1" ht="25.5" customHeight="1" x14ac:dyDescent="0.35">
      <c r="A18" s="137">
        <f t="shared" si="0"/>
        <v>14</v>
      </c>
      <c r="B18" s="138" t="s">
        <v>484</v>
      </c>
      <c r="C18" s="138"/>
      <c r="D18" s="138"/>
    </row>
    <row r="19" spans="1:4" s="24" customFormat="1" ht="25.5" customHeight="1" x14ac:dyDescent="0.35">
      <c r="A19" s="137">
        <f t="shared" si="0"/>
        <v>15</v>
      </c>
      <c r="B19" s="138" t="s">
        <v>480</v>
      </c>
      <c r="C19" s="138"/>
      <c r="D19" s="138"/>
    </row>
    <row r="20" spans="1:4" s="24" customFormat="1" ht="25.5" customHeight="1" x14ac:dyDescent="0.35">
      <c r="A20" s="137">
        <f t="shared" si="0"/>
        <v>16</v>
      </c>
      <c r="B20" s="138" t="s">
        <v>476</v>
      </c>
      <c r="C20" s="138"/>
      <c r="D20" s="138"/>
    </row>
    <row r="21" spans="1:4" s="24" customFormat="1" ht="25.5" customHeight="1" x14ac:dyDescent="0.35">
      <c r="A21" s="137">
        <f t="shared" si="0"/>
        <v>17</v>
      </c>
      <c r="B21" s="138" t="s">
        <v>718</v>
      </c>
      <c r="C21" s="138"/>
      <c r="D21" s="138"/>
    </row>
    <row r="22" spans="1:4" s="24" customFormat="1" ht="25.5" customHeight="1" x14ac:dyDescent="0.35">
      <c r="A22" s="137">
        <f t="shared" si="0"/>
        <v>18</v>
      </c>
      <c r="B22" s="138" t="s">
        <v>481</v>
      </c>
      <c r="C22" s="138"/>
      <c r="D22" s="138"/>
    </row>
    <row r="23" spans="1:4" s="24" customFormat="1" ht="25.5" customHeight="1" x14ac:dyDescent="0.35">
      <c r="A23" s="137"/>
      <c r="B23" s="139" t="s">
        <v>62</v>
      </c>
      <c r="C23" s="138"/>
      <c r="D23" s="138"/>
    </row>
    <row r="24" spans="1:4" s="24" customFormat="1" ht="25.5" customHeight="1" x14ac:dyDescent="0.35">
      <c r="A24" s="137">
        <v>19</v>
      </c>
      <c r="B24" s="138" t="s">
        <v>507</v>
      </c>
      <c r="C24" s="138"/>
      <c r="D24" s="138"/>
    </row>
    <row r="25" spans="1:4" s="24" customFormat="1" ht="25.5" customHeight="1" x14ac:dyDescent="0.35">
      <c r="A25" s="137">
        <f>A24+1</f>
        <v>20</v>
      </c>
      <c r="B25" s="138" t="s">
        <v>491</v>
      </c>
      <c r="C25" s="138"/>
      <c r="D25" s="138"/>
    </row>
    <row r="26" spans="1:4" s="24" customFormat="1" ht="25.5" customHeight="1" x14ac:dyDescent="0.35">
      <c r="A26" s="137">
        <f t="shared" ref="A26:A42" si="1">A25+1</f>
        <v>21</v>
      </c>
      <c r="B26" s="138" t="s">
        <v>462</v>
      </c>
      <c r="C26" s="138"/>
      <c r="D26" s="138"/>
    </row>
    <row r="27" spans="1:4" s="24" customFormat="1" ht="25.5" customHeight="1" x14ac:dyDescent="0.35">
      <c r="A27" s="137">
        <f t="shared" si="1"/>
        <v>22</v>
      </c>
      <c r="B27" s="138" t="s">
        <v>467</v>
      </c>
      <c r="C27" s="138"/>
      <c r="D27" s="138"/>
    </row>
    <row r="28" spans="1:4" s="24" customFormat="1" ht="25.5" customHeight="1" x14ac:dyDescent="0.35">
      <c r="A28" s="137">
        <f t="shared" si="1"/>
        <v>23</v>
      </c>
      <c r="B28" s="138" t="s">
        <v>456</v>
      </c>
      <c r="C28" s="138"/>
      <c r="D28" s="138"/>
    </row>
    <row r="29" spans="1:4" s="24" customFormat="1" ht="25.5" customHeight="1" x14ac:dyDescent="0.35">
      <c r="A29" s="137">
        <f t="shared" si="1"/>
        <v>24</v>
      </c>
      <c r="B29" s="138" t="s">
        <v>458</v>
      </c>
      <c r="C29" s="138"/>
      <c r="D29" s="138"/>
    </row>
    <row r="30" spans="1:4" s="24" customFormat="1" ht="25.5" customHeight="1" x14ac:dyDescent="0.35">
      <c r="A30" s="137">
        <f t="shared" si="1"/>
        <v>25</v>
      </c>
      <c r="B30" s="138" t="s">
        <v>468</v>
      </c>
      <c r="C30" s="138"/>
      <c r="D30" s="138"/>
    </row>
    <row r="31" spans="1:4" s="24" customFormat="1" ht="25.5" customHeight="1" x14ac:dyDescent="0.35">
      <c r="A31" s="137">
        <f t="shared" si="1"/>
        <v>26</v>
      </c>
      <c r="B31" s="138" t="s">
        <v>459</v>
      </c>
      <c r="C31" s="138"/>
      <c r="D31" s="138"/>
    </row>
    <row r="32" spans="1:4" s="24" customFormat="1" ht="25.5" customHeight="1" x14ac:dyDescent="0.35">
      <c r="A32" s="137">
        <f t="shared" si="1"/>
        <v>27</v>
      </c>
      <c r="B32" s="138" t="s">
        <v>486</v>
      </c>
      <c r="C32" s="138"/>
      <c r="D32" s="138"/>
    </row>
    <row r="33" spans="1:4" s="24" customFormat="1" ht="25.5" customHeight="1" x14ac:dyDescent="0.35">
      <c r="A33" s="137">
        <f t="shared" si="1"/>
        <v>28</v>
      </c>
      <c r="B33" s="138" t="s">
        <v>492</v>
      </c>
      <c r="C33" s="138"/>
      <c r="D33" s="138"/>
    </row>
    <row r="34" spans="1:4" s="24" customFormat="1" ht="25.5" customHeight="1" x14ac:dyDescent="0.35">
      <c r="A34" s="137">
        <f t="shared" si="1"/>
        <v>29</v>
      </c>
      <c r="B34" s="138" t="s">
        <v>466</v>
      </c>
      <c r="C34" s="138"/>
      <c r="D34" s="138"/>
    </row>
    <row r="35" spans="1:4" s="24" customFormat="1" ht="25.5" customHeight="1" x14ac:dyDescent="0.35">
      <c r="A35" s="137">
        <f t="shared" si="1"/>
        <v>30</v>
      </c>
      <c r="B35" s="138" t="s">
        <v>455</v>
      </c>
      <c r="C35" s="138"/>
      <c r="D35" s="138"/>
    </row>
    <row r="36" spans="1:4" s="24" customFormat="1" ht="25.5" customHeight="1" x14ac:dyDescent="0.35">
      <c r="A36" s="137">
        <f t="shared" si="1"/>
        <v>31</v>
      </c>
      <c r="B36" s="138" t="s">
        <v>457</v>
      </c>
      <c r="C36" s="138"/>
      <c r="D36" s="138"/>
    </row>
    <row r="37" spans="1:4" s="24" customFormat="1" ht="25.5" customHeight="1" x14ac:dyDescent="0.35">
      <c r="A37" s="137">
        <f t="shared" si="1"/>
        <v>32</v>
      </c>
      <c r="B37" s="138" t="s">
        <v>461</v>
      </c>
      <c r="C37" s="138"/>
      <c r="D37" s="138"/>
    </row>
    <row r="38" spans="1:4" s="24" customFormat="1" ht="25.5" customHeight="1" x14ac:dyDescent="0.35">
      <c r="A38" s="137">
        <f t="shared" si="1"/>
        <v>33</v>
      </c>
      <c r="B38" s="138" t="s">
        <v>464</v>
      </c>
      <c r="C38" s="138"/>
      <c r="D38" s="138"/>
    </row>
    <row r="39" spans="1:4" s="24" customFormat="1" ht="25.5" customHeight="1" x14ac:dyDescent="0.35">
      <c r="A39" s="137">
        <f t="shared" si="1"/>
        <v>34</v>
      </c>
      <c r="B39" s="138" t="s">
        <v>465</v>
      </c>
      <c r="C39" s="138"/>
      <c r="D39" s="138"/>
    </row>
    <row r="40" spans="1:4" s="24" customFormat="1" ht="25.5" customHeight="1" x14ac:dyDescent="0.35">
      <c r="A40" s="137">
        <f t="shared" si="1"/>
        <v>35</v>
      </c>
      <c r="B40" s="138" t="s">
        <v>493</v>
      </c>
      <c r="C40" s="138"/>
      <c r="D40" s="138"/>
    </row>
    <row r="41" spans="1:4" s="24" customFormat="1" ht="25.5" customHeight="1" x14ac:dyDescent="0.35">
      <c r="A41" s="137">
        <f t="shared" si="1"/>
        <v>36</v>
      </c>
      <c r="B41" s="138" t="s">
        <v>500</v>
      </c>
      <c r="C41" s="138"/>
      <c r="D41" s="138"/>
    </row>
    <row r="42" spans="1:4" s="24" customFormat="1" ht="25.5" customHeight="1" x14ac:dyDescent="0.35">
      <c r="A42" s="137">
        <f t="shared" si="1"/>
        <v>37</v>
      </c>
      <c r="B42" s="138" t="s">
        <v>460</v>
      </c>
      <c r="C42" s="138"/>
      <c r="D42" s="138"/>
    </row>
    <row r="45" spans="1:4" ht="26" x14ac:dyDescent="0.6">
      <c r="A45" s="209" t="s">
        <v>766</v>
      </c>
    </row>
    <row r="46" spans="1:4" s="151" customFormat="1" ht="18.5" x14ac:dyDescent="0.45">
      <c r="A46" s="204"/>
      <c r="B46" s="151" t="s">
        <v>767</v>
      </c>
    </row>
    <row r="47" spans="1:4" s="151" customFormat="1" ht="18.5" x14ac:dyDescent="0.45">
      <c r="A47" s="204"/>
      <c r="B47" s="151" t="s">
        <v>768</v>
      </c>
    </row>
    <row r="48" spans="1:4" s="151" customFormat="1" ht="18.5" x14ac:dyDescent="0.45">
      <c r="A48" s="204"/>
      <c r="C48" s="210" t="s">
        <v>769</v>
      </c>
    </row>
    <row r="49" spans="1:4" s="151" customFormat="1" ht="18.5" x14ac:dyDescent="0.45">
      <c r="A49" s="204"/>
      <c r="C49" s="151" t="s">
        <v>770</v>
      </c>
    </row>
    <row r="50" spans="1:4" s="151" customFormat="1" ht="18.5" x14ac:dyDescent="0.45">
      <c r="A50" s="204"/>
      <c r="C50" s="151" t="s">
        <v>780</v>
      </c>
    </row>
    <row r="51" spans="1:4" s="151" customFormat="1" ht="18.5" x14ac:dyDescent="0.45">
      <c r="A51" s="204"/>
      <c r="B51" s="151" t="s">
        <v>775</v>
      </c>
    </row>
    <row r="52" spans="1:4" s="151" customFormat="1" ht="42" customHeight="1" x14ac:dyDescent="0.45">
      <c r="A52" s="204"/>
      <c r="B52" s="220" t="s">
        <v>776</v>
      </c>
      <c r="C52" s="220"/>
      <c r="D52" s="220"/>
    </row>
    <row r="53" spans="1:4" s="151" customFormat="1" ht="18.5" x14ac:dyDescent="0.45">
      <c r="A53" s="204"/>
      <c r="B53" s="208" t="s">
        <v>771</v>
      </c>
    </row>
    <row r="54" spans="1:4" s="151" customFormat="1" ht="18.5" x14ac:dyDescent="0.45">
      <c r="A54" s="204"/>
      <c r="B54" s="151" t="s">
        <v>772</v>
      </c>
    </row>
    <row r="55" spans="1:4" s="151" customFormat="1" ht="18.5" x14ac:dyDescent="0.45">
      <c r="A55" s="204"/>
      <c r="B55" s="151" t="s">
        <v>773</v>
      </c>
    </row>
    <row r="56" spans="1:4" s="151" customFormat="1" ht="18.5" x14ac:dyDescent="0.45">
      <c r="A56" s="204"/>
      <c r="B56" s="151" t="s">
        <v>774</v>
      </c>
    </row>
    <row r="57" spans="1:4" s="151" customFormat="1" ht="18.5" x14ac:dyDescent="0.45">
      <c r="A57" s="204"/>
      <c r="B57" s="151" t="s">
        <v>777</v>
      </c>
    </row>
    <row r="58" spans="1:4" s="151" customFormat="1" ht="18.5" x14ac:dyDescent="0.45">
      <c r="A58" s="204"/>
      <c r="B58" s="151" t="s">
        <v>778</v>
      </c>
    </row>
    <row r="59" spans="1:4" s="151" customFormat="1" ht="18.5" x14ac:dyDescent="0.45">
      <c r="A59" s="204"/>
    </row>
    <row r="60" spans="1:4" ht="18.5" x14ac:dyDescent="0.45">
      <c r="B60" s="151" t="s">
        <v>779</v>
      </c>
    </row>
  </sheetData>
  <mergeCells count="3">
    <mergeCell ref="A2:D2"/>
    <mergeCell ref="A3:D3"/>
    <mergeCell ref="B52:D52"/>
  </mergeCells>
  <pageMargins left="0.70866141732283472" right="0.70866141732283472" top="0.74803149606299213" bottom="0.74803149606299213" header="0.31496062992125984" footer="0.31496062992125984"/>
  <pageSetup scale="67" orientation="portrait" r:id="rId1"/>
  <rowBreaks count="2" manualBreakCount="2">
    <brk id="30" max="16383" man="1"/>
    <brk id="44" max="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DCA08-CE8E-45B0-AFEE-941125DFA3C3}">
  <dimension ref="A1:D44"/>
  <sheetViews>
    <sheetView topLeftCell="A20" workbookViewId="0">
      <selection activeCell="G27" sqref="G27"/>
    </sheetView>
  </sheetViews>
  <sheetFormatPr defaultRowHeight="14.5" x14ac:dyDescent="0.35"/>
  <cols>
    <col min="1" max="1" width="4.7265625" style="2" customWidth="1"/>
    <col min="2" max="2" width="60.54296875" bestFit="1" customWidth="1"/>
    <col min="3" max="3" width="19.36328125" bestFit="1" customWidth="1"/>
    <col min="4" max="4" width="22.36328125" hidden="1" customWidth="1"/>
  </cols>
  <sheetData>
    <row r="1" spans="1:4" ht="24.5" customHeight="1" x14ac:dyDescent="0.5">
      <c r="A1" s="221" t="s">
        <v>722</v>
      </c>
      <c r="B1" s="221"/>
      <c r="C1" s="221"/>
      <c r="D1" s="221"/>
    </row>
    <row r="2" spans="1:4" ht="24.5" customHeight="1" x14ac:dyDescent="0.5">
      <c r="A2" s="221" t="s">
        <v>719</v>
      </c>
      <c r="B2" s="221"/>
      <c r="C2" s="221"/>
      <c r="D2" s="221"/>
    </row>
    <row r="3" spans="1:4" ht="24.5" customHeight="1" x14ac:dyDescent="0.5">
      <c r="A3" s="196" t="s">
        <v>4</v>
      </c>
      <c r="B3" s="205" t="s">
        <v>299</v>
      </c>
      <c r="C3" s="206" t="s">
        <v>760</v>
      </c>
      <c r="D3" s="202"/>
    </row>
    <row r="4" spans="1:4" x14ac:dyDescent="0.35">
      <c r="A4" s="34">
        <v>1</v>
      </c>
      <c r="B4" s="32" t="s">
        <v>474</v>
      </c>
      <c r="C4" s="32"/>
      <c r="D4" s="203" t="s">
        <v>723</v>
      </c>
    </row>
    <row r="5" spans="1:4" x14ac:dyDescent="0.35">
      <c r="A5" s="34">
        <v>2</v>
      </c>
      <c r="B5" s="32" t="s">
        <v>490</v>
      </c>
      <c r="C5" s="32"/>
      <c r="D5" s="203" t="s">
        <v>724</v>
      </c>
    </row>
    <row r="6" spans="1:4" x14ac:dyDescent="0.35">
      <c r="A6" s="34">
        <v>3</v>
      </c>
      <c r="B6" s="32" t="s">
        <v>477</v>
      </c>
      <c r="C6" s="32"/>
      <c r="D6" s="203" t="s">
        <v>725</v>
      </c>
    </row>
    <row r="7" spans="1:4" x14ac:dyDescent="0.35">
      <c r="A7" s="34">
        <v>4</v>
      </c>
      <c r="B7" s="32" t="s">
        <v>488</v>
      </c>
      <c r="C7" s="32"/>
      <c r="D7" s="203" t="s">
        <v>726</v>
      </c>
    </row>
    <row r="8" spans="1:4" x14ac:dyDescent="0.35">
      <c r="A8" s="34">
        <v>5</v>
      </c>
      <c r="B8" s="32" t="s">
        <v>624</v>
      </c>
      <c r="C8" s="32"/>
      <c r="D8" s="203" t="s">
        <v>727</v>
      </c>
    </row>
    <row r="9" spans="1:4" x14ac:dyDescent="0.35">
      <c r="A9" s="34">
        <v>6</v>
      </c>
      <c r="B9" s="32" t="s">
        <v>472</v>
      </c>
      <c r="C9" s="32"/>
      <c r="D9" s="203" t="s">
        <v>728</v>
      </c>
    </row>
    <row r="10" spans="1:4" x14ac:dyDescent="0.35">
      <c r="A10" s="34">
        <v>7</v>
      </c>
      <c r="B10" s="32" t="s">
        <v>716</v>
      </c>
      <c r="C10" s="32"/>
      <c r="D10" s="203" t="s">
        <v>729</v>
      </c>
    </row>
    <row r="11" spans="1:4" x14ac:dyDescent="0.35">
      <c r="A11" s="34">
        <v>8</v>
      </c>
      <c r="B11" s="32" t="s">
        <v>717</v>
      </c>
      <c r="C11" s="32"/>
      <c r="D11" s="203" t="s">
        <v>730</v>
      </c>
    </row>
    <row r="12" spans="1:4" x14ac:dyDescent="0.35">
      <c r="A12" s="34">
        <v>9</v>
      </c>
      <c r="B12" s="32" t="s">
        <v>470</v>
      </c>
      <c r="C12" s="32"/>
      <c r="D12" s="203" t="s">
        <v>731</v>
      </c>
    </row>
    <row r="13" spans="1:4" x14ac:dyDescent="0.35">
      <c r="A13" s="34">
        <v>10</v>
      </c>
      <c r="B13" s="32" t="s">
        <v>475</v>
      </c>
      <c r="C13" s="32"/>
      <c r="D13" s="203" t="s">
        <v>732</v>
      </c>
    </row>
    <row r="14" spans="1:4" x14ac:dyDescent="0.35">
      <c r="A14" s="34">
        <v>11</v>
      </c>
      <c r="B14" s="32" t="s">
        <v>482</v>
      </c>
      <c r="C14" s="32"/>
      <c r="D14" s="203" t="s">
        <v>733</v>
      </c>
    </row>
    <row r="15" spans="1:4" x14ac:dyDescent="0.35">
      <c r="A15" s="34">
        <v>12</v>
      </c>
      <c r="B15" s="32" t="s">
        <v>469</v>
      </c>
      <c r="C15" s="32"/>
      <c r="D15" s="203" t="s">
        <v>734</v>
      </c>
    </row>
    <row r="16" spans="1:4" x14ac:dyDescent="0.35">
      <c r="A16" s="34">
        <v>13</v>
      </c>
      <c r="B16" s="32" t="s">
        <v>479</v>
      </c>
      <c r="C16" s="32"/>
      <c r="D16" s="203" t="s">
        <v>735</v>
      </c>
    </row>
    <row r="17" spans="1:4" x14ac:dyDescent="0.35">
      <c r="A17" s="34">
        <v>14</v>
      </c>
      <c r="B17" s="32" t="s">
        <v>484</v>
      </c>
      <c r="C17" s="32"/>
      <c r="D17" s="203" t="s">
        <v>736</v>
      </c>
    </row>
    <row r="18" spans="1:4" x14ac:dyDescent="0.35">
      <c r="A18" s="34">
        <v>15</v>
      </c>
      <c r="B18" s="32" t="s">
        <v>480</v>
      </c>
      <c r="C18" s="32"/>
      <c r="D18" s="203" t="s">
        <v>737</v>
      </c>
    </row>
    <row r="19" spans="1:4" x14ac:dyDescent="0.35">
      <c r="A19" s="34">
        <v>16</v>
      </c>
      <c r="B19" s="32" t="s">
        <v>476</v>
      </c>
      <c r="C19" s="32"/>
      <c r="D19" s="203" t="s">
        <v>738</v>
      </c>
    </row>
    <row r="20" spans="1:4" x14ac:dyDescent="0.35">
      <c r="A20" s="34">
        <v>17</v>
      </c>
      <c r="B20" s="32" t="s">
        <v>718</v>
      </c>
      <c r="C20" s="32"/>
      <c r="D20" s="203" t="s">
        <v>739</v>
      </c>
    </row>
    <row r="21" spans="1:4" x14ac:dyDescent="0.35">
      <c r="A21" s="34">
        <v>18</v>
      </c>
      <c r="B21" s="32" t="s">
        <v>481</v>
      </c>
      <c r="C21" s="32"/>
      <c r="D21" s="203" t="s">
        <v>740</v>
      </c>
    </row>
    <row r="22" spans="1:4" x14ac:dyDescent="0.35">
      <c r="A22" s="34">
        <v>19</v>
      </c>
      <c r="B22" s="32" t="s">
        <v>507</v>
      </c>
      <c r="C22" s="32"/>
      <c r="D22" s="203" t="s">
        <v>741</v>
      </c>
    </row>
    <row r="23" spans="1:4" x14ac:dyDescent="0.35">
      <c r="A23" s="34">
        <v>20</v>
      </c>
      <c r="B23" s="32" t="s">
        <v>491</v>
      </c>
      <c r="C23" s="32"/>
      <c r="D23" s="203" t="s">
        <v>742</v>
      </c>
    </row>
    <row r="24" spans="1:4" x14ac:dyDescent="0.35">
      <c r="A24" s="34">
        <v>21</v>
      </c>
      <c r="B24" s="32" t="s">
        <v>462</v>
      </c>
      <c r="C24" s="32"/>
      <c r="D24" s="203" t="s">
        <v>743</v>
      </c>
    </row>
    <row r="25" spans="1:4" x14ac:dyDescent="0.35">
      <c r="A25" s="34">
        <v>22</v>
      </c>
      <c r="B25" s="32" t="s">
        <v>467</v>
      </c>
      <c r="C25" s="32"/>
      <c r="D25" s="203" t="s">
        <v>744</v>
      </c>
    </row>
    <row r="26" spans="1:4" x14ac:dyDescent="0.35">
      <c r="A26" s="34">
        <v>23</v>
      </c>
      <c r="B26" s="32" t="s">
        <v>456</v>
      </c>
      <c r="C26" s="32"/>
      <c r="D26" s="203" t="s">
        <v>745</v>
      </c>
    </row>
    <row r="27" spans="1:4" x14ac:dyDescent="0.35">
      <c r="A27" s="34">
        <v>24</v>
      </c>
      <c r="B27" s="32" t="s">
        <v>458</v>
      </c>
      <c r="C27" s="32"/>
      <c r="D27" s="203" t="s">
        <v>746</v>
      </c>
    </row>
    <row r="28" spans="1:4" x14ac:dyDescent="0.35">
      <c r="A28" s="34">
        <v>25</v>
      </c>
      <c r="B28" s="32" t="s">
        <v>468</v>
      </c>
      <c r="C28" s="32"/>
      <c r="D28" s="203" t="s">
        <v>747</v>
      </c>
    </row>
    <row r="29" spans="1:4" x14ac:dyDescent="0.35">
      <c r="A29" s="34">
        <v>26</v>
      </c>
      <c r="B29" s="32" t="s">
        <v>459</v>
      </c>
      <c r="C29" s="32"/>
      <c r="D29" s="203" t="s">
        <v>748</v>
      </c>
    </row>
    <row r="30" spans="1:4" x14ac:dyDescent="0.35">
      <c r="A30" s="34">
        <v>27</v>
      </c>
      <c r="B30" s="32" t="s">
        <v>486</v>
      </c>
      <c r="C30" s="32"/>
      <c r="D30" s="203" t="s">
        <v>749</v>
      </c>
    </row>
    <row r="31" spans="1:4" x14ac:dyDescent="0.35">
      <c r="A31" s="34">
        <v>28</v>
      </c>
      <c r="B31" s="32" t="s">
        <v>492</v>
      </c>
      <c r="C31" s="32"/>
      <c r="D31" s="203" t="s">
        <v>750</v>
      </c>
    </row>
    <row r="32" spans="1:4" x14ac:dyDescent="0.35">
      <c r="A32" s="34">
        <v>29</v>
      </c>
      <c r="B32" s="32" t="s">
        <v>466</v>
      </c>
      <c r="C32" s="32"/>
      <c r="D32" s="203" t="s">
        <v>751</v>
      </c>
    </row>
    <row r="33" spans="1:4" x14ac:dyDescent="0.35">
      <c r="A33" s="34">
        <v>30</v>
      </c>
      <c r="B33" s="32" t="s">
        <v>455</v>
      </c>
      <c r="C33" s="32"/>
      <c r="D33" s="203" t="s">
        <v>752</v>
      </c>
    </row>
    <row r="34" spans="1:4" x14ac:dyDescent="0.35">
      <c r="A34" s="34">
        <v>31</v>
      </c>
      <c r="B34" s="32" t="s">
        <v>457</v>
      </c>
      <c r="C34" s="32"/>
      <c r="D34" s="203" t="s">
        <v>753</v>
      </c>
    </row>
    <row r="35" spans="1:4" x14ac:dyDescent="0.35">
      <c r="A35" s="34">
        <v>32</v>
      </c>
      <c r="B35" s="32" t="s">
        <v>461</v>
      </c>
      <c r="C35" s="32"/>
      <c r="D35" s="203" t="s">
        <v>754</v>
      </c>
    </row>
    <row r="36" spans="1:4" x14ac:dyDescent="0.35">
      <c r="A36" s="34">
        <v>33</v>
      </c>
      <c r="B36" s="32" t="s">
        <v>464</v>
      </c>
      <c r="C36" s="32"/>
      <c r="D36" s="203" t="s">
        <v>755</v>
      </c>
    </row>
    <row r="37" spans="1:4" x14ac:dyDescent="0.35">
      <c r="A37" s="34">
        <v>34</v>
      </c>
      <c r="B37" s="32" t="s">
        <v>465</v>
      </c>
      <c r="C37" s="32"/>
      <c r="D37" s="203" t="s">
        <v>756</v>
      </c>
    </row>
    <row r="38" spans="1:4" x14ac:dyDescent="0.35">
      <c r="A38" s="34">
        <v>35</v>
      </c>
      <c r="B38" s="32" t="s">
        <v>493</v>
      </c>
      <c r="C38" s="32"/>
      <c r="D38" s="203" t="s">
        <v>757</v>
      </c>
    </row>
    <row r="39" spans="1:4" x14ac:dyDescent="0.35">
      <c r="A39" s="34">
        <v>36</v>
      </c>
      <c r="B39" s="32" t="s">
        <v>500</v>
      </c>
      <c r="C39" s="32"/>
      <c r="D39" s="203" t="s">
        <v>758</v>
      </c>
    </row>
    <row r="40" spans="1:4" x14ac:dyDescent="0.35">
      <c r="A40" s="34">
        <v>37</v>
      </c>
      <c r="B40" s="32" t="s">
        <v>460</v>
      </c>
      <c r="C40" s="32"/>
      <c r="D40" s="203" t="s">
        <v>759</v>
      </c>
    </row>
    <row r="42" spans="1:4" ht="33.5" customHeight="1" x14ac:dyDescent="0.35"/>
    <row r="43" spans="1:4" s="203" customFormat="1" x14ac:dyDescent="0.35">
      <c r="A43" s="170"/>
      <c r="B43" s="203" t="s">
        <v>720</v>
      </c>
    </row>
    <row r="44" spans="1:4" s="203" customFormat="1" x14ac:dyDescent="0.35">
      <c r="A44" s="170"/>
      <c r="B44" s="207" t="s">
        <v>721</v>
      </c>
      <c r="C44" s="207"/>
    </row>
  </sheetData>
  <mergeCells count="2">
    <mergeCell ref="A1:D1"/>
    <mergeCell ref="A2:D2"/>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6</vt:i4>
      </vt:variant>
    </vt:vector>
  </HeadingPairs>
  <TitlesOfParts>
    <vt:vector size="27" baseType="lpstr">
      <vt:lpstr>8-Silang(AP)</vt:lpstr>
      <vt:lpstr>8-Silang (ESP)</vt:lpstr>
      <vt:lpstr>8-Zamora</vt:lpstr>
      <vt:lpstr>9-TLE(ICT)</vt:lpstr>
      <vt:lpstr>8-Alonzo</vt:lpstr>
      <vt:lpstr>Sheet5</vt:lpstr>
      <vt:lpstr>Sheet6</vt:lpstr>
      <vt:lpstr>Meeting Attendance</vt:lpstr>
      <vt:lpstr>Transmittal</vt:lpstr>
      <vt:lpstr>Officers meeting</vt:lpstr>
      <vt:lpstr>RRE</vt:lpstr>
      <vt:lpstr>WiFi</vt:lpstr>
      <vt:lpstr>SilangLRN</vt:lpstr>
      <vt:lpstr>MrAndMs.Acq.</vt:lpstr>
      <vt:lpstr>Sheet1</vt:lpstr>
      <vt:lpstr>Sheet4</vt:lpstr>
      <vt:lpstr>Sheet3</vt:lpstr>
      <vt:lpstr>IAD2</vt:lpstr>
      <vt:lpstr>8-Silang (2)</vt:lpstr>
      <vt:lpstr>Fam-Tree</vt:lpstr>
      <vt:lpstr>Sheet2</vt:lpstr>
      <vt:lpstr>'Fam-Tree'!Print_Area</vt:lpstr>
      <vt:lpstr>'IAD2'!Print_Area</vt:lpstr>
      <vt:lpstr>'Meeting Attendance'!Print_Area</vt:lpstr>
      <vt:lpstr>Sheet1!Print_Area</vt:lpstr>
      <vt:lpstr>SilangLRN!Print_Area</vt:lpstr>
      <vt:lpstr>'Meeting Attendance'!Print_Titles</vt:lpstr>
    </vt:vector>
  </TitlesOfParts>
  <Company>Department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Teacher</dc:creator>
  <cp:lastModifiedBy>JUNER PAGAL</cp:lastModifiedBy>
  <cp:lastPrinted>2024-08-22T04:15:47Z</cp:lastPrinted>
  <dcterms:created xsi:type="dcterms:W3CDTF">2023-09-01T05:21:03Z</dcterms:created>
  <dcterms:modified xsi:type="dcterms:W3CDTF">2024-09-04T04:46:35Z</dcterms:modified>
</cp:coreProperties>
</file>