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.피엠오피스\★Cloud Sync\하나귬음그룹 PM 양성 교육\수강생 지원\프로젝트 리스크 관리 서식과 방법론 예시\1.리스크 관리 서식\"/>
    </mc:Choice>
  </mc:AlternateContent>
  <xr:revisionPtr revIDLastSave="0" documentId="13_ncr:1_{EC619339-5B40-4194-8F88-5CAEBDAE7C78}" xr6:coauthVersionLast="34" xr6:coauthVersionMax="34" xr10:uidLastSave="{00000000-0000-0000-0000-000000000000}"/>
  <bookViews>
    <workbookView xWindow="240" yWindow="75" windowWidth="14895" windowHeight="7905" xr2:uid="{00000000-000D-0000-FFFF-FFFF00000000}"/>
  </bookViews>
  <sheets>
    <sheet name="Sheet1" sheetId="1" r:id="rId1"/>
    <sheet name="Sheet2" sheetId="2" r:id="rId2"/>
    <sheet name="Sheet3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9" i="1" l="1"/>
  <c r="M9" i="1"/>
  <c r="F10" i="1"/>
  <c r="M10" i="1"/>
  <c r="F7" i="1"/>
  <c r="F2" i="1"/>
  <c r="F5" i="1"/>
  <c r="F3" i="1"/>
  <c r="F6" i="1"/>
  <c r="F8" i="1"/>
  <c r="F11" i="1"/>
  <c r="F4" i="1"/>
  <c r="M3" i="1"/>
  <c r="M2" i="1"/>
  <c r="M7" i="1"/>
  <c r="M5" i="1"/>
  <c r="M6" i="1"/>
  <c r="M8" i="1"/>
  <c r="M4" i="1"/>
  <c r="M11" i="1"/>
  <c r="M12" i="1" l="1"/>
</calcChain>
</file>

<file path=xl/sharedStrings.xml><?xml version="1.0" encoding="utf-8"?>
<sst xmlns="http://schemas.openxmlformats.org/spreadsheetml/2006/main" count="80" uniqueCount="65">
  <si>
    <t>ID</t>
    <phoneticPr fontId="1" type="noConversion"/>
  </si>
  <si>
    <t>리스크 이름</t>
    <phoneticPr fontId="1" type="noConversion"/>
  </si>
  <si>
    <t>가능성</t>
    <phoneticPr fontId="1" type="noConversion"/>
  </si>
  <si>
    <t>영향도</t>
    <phoneticPr fontId="1" type="noConversion"/>
  </si>
  <si>
    <t>데이터 보안</t>
    <phoneticPr fontId="1" type="noConversion"/>
  </si>
  <si>
    <t>A 자재 단가 변동</t>
    <phoneticPr fontId="1" type="noConversion"/>
  </si>
  <si>
    <t>B 자재 단가 변동</t>
    <phoneticPr fontId="1" type="noConversion"/>
  </si>
  <si>
    <t>C 자재 단가 변동</t>
    <phoneticPr fontId="1" type="noConversion"/>
  </si>
  <si>
    <t>경쟁사 신제품 발표</t>
    <phoneticPr fontId="1" type="noConversion"/>
  </si>
  <si>
    <t>요구 사항 정확성</t>
    <phoneticPr fontId="1" type="noConversion"/>
  </si>
  <si>
    <t>설비 오작동</t>
    <phoneticPr fontId="1" type="noConversion"/>
  </si>
  <si>
    <t>심각도</t>
    <phoneticPr fontId="1" type="noConversion"/>
  </si>
  <si>
    <t>담당자</t>
    <phoneticPr fontId="1" type="noConversion"/>
  </si>
  <si>
    <t>RBS</t>
    <phoneticPr fontId="1" type="noConversion"/>
  </si>
  <si>
    <t>기술</t>
    <phoneticPr fontId="1" type="noConversion"/>
  </si>
  <si>
    <t>비즈니스</t>
    <phoneticPr fontId="1" type="noConversion"/>
  </si>
  <si>
    <t>관리</t>
    <phoneticPr fontId="1" type="noConversion"/>
  </si>
  <si>
    <t>트리거</t>
    <phoneticPr fontId="1" type="noConversion"/>
  </si>
  <si>
    <t>대응 계획</t>
    <phoneticPr fontId="1" type="noConversion"/>
  </si>
  <si>
    <t>WBS 코드</t>
    <phoneticPr fontId="1" type="noConversion"/>
  </si>
  <si>
    <t>긴급성</t>
    <phoneticPr fontId="1" type="noConversion"/>
  </si>
  <si>
    <t>예산 부족</t>
    <phoneticPr fontId="1" type="noConversion"/>
  </si>
  <si>
    <t>파급 효과</t>
    <phoneticPr fontId="1" type="noConversion"/>
  </si>
  <si>
    <t>기대 화폐 가치</t>
    <phoneticPr fontId="1" type="noConversion"/>
  </si>
  <si>
    <t>P1.2~P1.10</t>
    <phoneticPr fontId="1" type="noConversion"/>
  </si>
  <si>
    <t>선발주</t>
    <phoneticPr fontId="1" type="noConversion"/>
  </si>
  <si>
    <t>P2.13</t>
    <phoneticPr fontId="1" type="noConversion"/>
  </si>
  <si>
    <t>외주</t>
    <phoneticPr fontId="1" type="noConversion"/>
  </si>
  <si>
    <t>이전 프로젝트 서식 활용</t>
    <phoneticPr fontId="1" type="noConversion"/>
  </si>
  <si>
    <t>P3.4</t>
    <phoneticPr fontId="1" type="noConversion"/>
  </si>
  <si>
    <t>이원화 (C, C-1)</t>
    <phoneticPr fontId="1" type="noConversion"/>
  </si>
  <si>
    <t>2차 리스크</t>
    <phoneticPr fontId="1" type="noConversion"/>
  </si>
  <si>
    <t>원가 초과</t>
    <phoneticPr fontId="1" type="noConversion"/>
  </si>
  <si>
    <t>관리</t>
    <phoneticPr fontId="1" type="noConversion"/>
  </si>
  <si>
    <t>추세</t>
    <phoneticPr fontId="1" type="noConversion"/>
  </si>
  <si>
    <t>↑</t>
    <phoneticPr fontId="1" type="noConversion"/>
  </si>
  <si>
    <t>↔</t>
    <phoneticPr fontId="1" type="noConversion"/>
  </si>
  <si>
    <t>↓</t>
    <phoneticPr fontId="1" type="noConversion"/>
  </si>
  <si>
    <t>□</t>
    <phoneticPr fontId="1" type="noConversion"/>
  </si>
  <si>
    <t>전문성 부족</t>
    <phoneticPr fontId="1" type="noConversion"/>
  </si>
  <si>
    <t>전략 부재</t>
    <phoneticPr fontId="1" type="noConversion"/>
  </si>
  <si>
    <t>시정 조치 수립</t>
    <phoneticPr fontId="1" type="noConversion"/>
  </si>
  <si>
    <t>허술한 계획</t>
    <phoneticPr fontId="1" type="noConversion"/>
  </si>
  <si>
    <t>담당자 부재</t>
    <phoneticPr fontId="1" type="noConversion"/>
  </si>
  <si>
    <t>교육</t>
    <phoneticPr fontId="1" type="noConversion"/>
  </si>
  <si>
    <t>시장 상황</t>
    <phoneticPr fontId="1" type="noConversion"/>
  </si>
  <si>
    <t>대량 구매</t>
    <phoneticPr fontId="1" type="noConversion"/>
  </si>
  <si>
    <t>감시</t>
    <phoneticPr fontId="1" type="noConversion"/>
  </si>
  <si>
    <t>김태희</t>
    <phoneticPr fontId="1" type="noConversion"/>
  </si>
  <si>
    <t>김태희</t>
    <phoneticPr fontId="1" type="noConversion"/>
  </si>
  <si>
    <t>□</t>
    <phoneticPr fontId="1" type="noConversion"/>
  </si>
  <si>
    <t>기술</t>
    <phoneticPr fontId="1" type="noConversion"/>
  </si>
  <si>
    <t>설계 변경</t>
    <phoneticPr fontId="1" type="noConversion"/>
  </si>
  <si>
    <t>관리</t>
    <phoneticPr fontId="1" type="noConversion"/>
  </si>
  <si>
    <t>정부의 사업 승인</t>
    <phoneticPr fontId="1" type="noConversion"/>
  </si>
  <si>
    <t>자재 입고 지연</t>
    <phoneticPr fontId="1" type="noConversion"/>
  </si>
  <si>
    <t>전문성,리더십</t>
    <phoneticPr fontId="1" type="noConversion"/>
  </si>
  <si>
    <t>스폰서 지원</t>
    <phoneticPr fontId="1" type="noConversion"/>
  </si>
  <si>
    <t>감시</t>
    <phoneticPr fontId="1" type="noConversion"/>
  </si>
  <si>
    <t>리더십</t>
    <phoneticPr fontId="1" type="noConversion"/>
  </si>
  <si>
    <t>하정우</t>
  </si>
  <si>
    <t>황정민</t>
  </si>
  <si>
    <t>조승우</t>
  </si>
  <si>
    <t>정우성</t>
  </si>
  <si>
    <t>송강호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</si>
</sst>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₩&quot;#,##0"/>
    <numFmt numFmtId="177" formatCode="0_ "/>
  </numFmts>
  <fonts count="7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HY견고딕"/>
      <family val="1"/>
      <charset val="129"/>
    </font>
    <font>
      <b/>
      <sz val="11"/>
      <color rgb="FFFF0000"/>
      <name val="HY견고딕"/>
      <family val="1"/>
      <charset val="129"/>
    </font>
    <font>
      <b/>
      <sz val="11"/>
      <color rgb="FF00B050"/>
      <name val="HY견고딕"/>
      <family val="1"/>
      <charset val="129"/>
    </font>
    <font>
      <b/>
      <sz val="11"/>
      <color rgb="FF0000FF"/>
      <name val="HY견고딕"/>
      <family val="1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>
      <alignment vertical="center"/>
    </xf>
    <xf numFmtId="9" fontId="0" fillId="0" borderId="0" xfId="0" applyNumberForma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177" fontId="0" fillId="0" borderId="0" xfId="0" applyNumberFormat="1" applyBorder="1">
      <alignment vertical="center"/>
    </xf>
    <xf numFmtId="177" fontId="0" fillId="0" borderId="0" xfId="0" applyNumberFormat="1">
      <alignment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</cellXfs>
  <cellStyles count="1">
    <cellStyle name="표준" xfId="0" builtinId="0"/>
  </cellStyles>
  <dxfs count="24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76" formatCode="&quot;₩&quot;#,##0"/>
      <border diagonalUp="0" diagonalDown="0" outline="0">
        <left/>
        <right/>
        <top/>
        <bottom/>
      </border>
    </dxf>
    <dxf>
      <numFmt numFmtId="176" formatCode="&quot;₩&quot;#,##0"/>
    </dxf>
    <dxf>
      <numFmt numFmtId="176" formatCode="&quot;₩&quot;#,##0"/>
      <border diagonalUp="0" diagonalDown="0" outline="0">
        <left/>
        <right/>
        <top/>
        <bottom/>
      </border>
    </dxf>
    <dxf>
      <numFmt numFmtId="176" formatCode="&quot;₩&quot;#,##0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11"/>
        <name val="HY견고딕"/>
        <scheme val="none"/>
      </font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177" formatCode="0_ "/>
    </dxf>
    <dxf>
      <numFmt numFmtId="13" formatCode="0%"/>
      <border diagonalUp="0" diagonalDown="0" outline="0">
        <left/>
        <right/>
        <top/>
        <bottom/>
      </border>
    </dxf>
    <dxf>
      <numFmt numFmtId="13" formatCode="0%"/>
    </dxf>
    <dxf>
      <border diagonalUp="0" diagonalDown="0" outline="0">
        <left/>
        <right/>
        <top/>
        <bottom/>
      </border>
    </dxf>
    <dxf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relativeIndent="0" justifyLastLine="0" shrinkToFit="0" readingOrder="0"/>
    </dxf>
    <dxf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dLbls>
            <c:dLbl>
              <c:idx val="0"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altLang="en-US"/>
                      <a:t>1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6BB-4C44-8C3F-B623C817588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altLang="en-US"/>
                      <a:t>2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6BB-4C44-8C3F-B623C817588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altLang="en-US"/>
                      <a:t>3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6BB-4C44-8C3F-B623C817588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altLang="en-US"/>
                      <a:t>4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6BB-4C44-8C3F-B623C817588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altLang="en-US"/>
                      <a:t>5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6BB-4C44-8C3F-B623C817588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altLang="en-US"/>
                      <a:t>6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6BB-4C44-8C3F-B623C817588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altLang="en-US"/>
                      <a:t>7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6BB-4C44-8C3F-B623C817588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altLang="en-US"/>
                      <a:t>8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6BB-4C44-8C3F-B623C817588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altLang="en-US"/>
                      <a:t>9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6BB-4C44-8C3F-B623C817588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altLang="en-US"/>
                      <a:t>10 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6BB-4C44-8C3F-B623C817588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Sheet1!$E$2:$E$11</c:f>
              <c:numCache>
                <c:formatCode>0_ 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20</c:v>
                </c:pt>
                <c:pt idx="3">
                  <c:v>60</c:v>
                </c:pt>
                <c:pt idx="4">
                  <c:v>40</c:v>
                </c:pt>
                <c:pt idx="5">
                  <c:v>80</c:v>
                </c:pt>
                <c:pt idx="6">
                  <c:v>80</c:v>
                </c:pt>
                <c:pt idx="7">
                  <c:v>40</c:v>
                </c:pt>
                <c:pt idx="8">
                  <c:v>20</c:v>
                </c:pt>
                <c:pt idx="9">
                  <c:v>100</c:v>
                </c:pt>
              </c:numCache>
            </c:numRef>
          </c:xVal>
          <c:yVal>
            <c:numRef>
              <c:f>Sheet1!$D$2:$D$11</c:f>
              <c:numCache>
                <c:formatCode>0%</c:formatCode>
                <c:ptCount val="10"/>
                <c:pt idx="0">
                  <c:v>0.5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0.2</c:v>
                </c:pt>
                <c:pt idx="7">
                  <c:v>0.8</c:v>
                </c:pt>
                <c:pt idx="8">
                  <c:v>0.5</c:v>
                </c:pt>
                <c:pt idx="9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6BB-4C44-8C3F-B623C81758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76189456"/>
        <c:axId val="176189848"/>
      </c:scatterChart>
      <c:valAx>
        <c:axId val="176189456"/>
        <c:scaling>
          <c:orientation val="minMax"/>
          <c:max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영향도</a:t>
                </a:r>
              </a:p>
            </c:rich>
          </c:tx>
          <c:overlay val="0"/>
        </c:title>
        <c:numFmt formatCode="0_ 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  <a:cs typeface="맑은 고딕"/>
              </a:defRPr>
            </a:pPr>
            <a:endParaRPr lang="ko-KR"/>
          </a:p>
        </c:txPr>
        <c:crossAx val="176189848"/>
        <c:crosses val="autoZero"/>
        <c:crossBetween val="midCat"/>
        <c:majorUnit val="10"/>
      </c:valAx>
      <c:valAx>
        <c:axId val="17618984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ko-KR" altLang="en-US"/>
                  <a:t>가능성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76189456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12</xdr:row>
      <xdr:rowOff>198120</xdr:rowOff>
    </xdr:from>
    <xdr:to>
      <xdr:col>9</xdr:col>
      <xdr:colOff>952500</xdr:colOff>
      <xdr:row>30</xdr:row>
      <xdr:rowOff>160020</xdr:rowOff>
    </xdr:to>
    <xdr:graphicFrame macro="">
      <xdr:nvGraphicFramePr>
        <xdr:cNvPr id="1039" name="P-I Matrix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O12" totalsRowCount="1">
  <autoFilter ref="A1:O11" xr:uid="{00000000-0009-0000-0100-000001000000}"/>
  <sortState ref="A2:O11">
    <sortCondition ref="A1:A11"/>
  </sortState>
  <tableColumns count="15">
    <tableColumn id="1" xr3:uid="{00000000-0010-0000-0000-000001000000}" name="ID" dataDxfId="23" totalsRowDxfId="22"/>
    <tableColumn id="7" xr3:uid="{00000000-0010-0000-0000-000007000000}" name="RBS" dataDxfId="21" totalsRowDxfId="20"/>
    <tableColumn id="2" xr3:uid="{00000000-0010-0000-0000-000002000000}" name="리스크 이름" totalsRowDxfId="19"/>
    <tableColumn id="3" xr3:uid="{00000000-0010-0000-0000-000003000000}" name="가능성" dataDxfId="18" totalsRowDxfId="17"/>
    <tableColumn id="4" xr3:uid="{00000000-0010-0000-0000-000004000000}" name="영향도" dataDxfId="16" totalsRowDxfId="15"/>
    <tableColumn id="6" xr3:uid="{00000000-0010-0000-0000-000006000000}" name="심각도" dataDxfId="14" totalsRowDxfId="13">
      <calculatedColumnFormula>AVERAGE(Sheet1!$D2:$E2)</calculatedColumnFormula>
    </tableColumn>
    <tableColumn id="12" xr3:uid="{00000000-0010-0000-0000-00000C000000}" name="긴급성" dataDxfId="12" totalsRowDxfId="11"/>
    <tableColumn id="11" xr3:uid="{00000000-0010-0000-0000-00000B000000}" name="추세" dataDxfId="10" totalsRowDxfId="9"/>
    <tableColumn id="5" xr3:uid="{00000000-0010-0000-0000-000005000000}" name="담당자" totalsRowDxfId="8"/>
    <tableColumn id="15" xr3:uid="{00000000-0010-0000-0000-00000F000000}" name="대응 계획" totalsRowDxfId="7"/>
    <tableColumn id="8" xr3:uid="{00000000-0010-0000-0000-000008000000}" name="트리거" totalsRowDxfId="6"/>
    <tableColumn id="13" xr3:uid="{00000000-0010-0000-0000-00000D000000}" name="파급 효과" dataDxfId="5" totalsRowDxfId="4"/>
    <tableColumn id="14" xr3:uid="{00000000-0010-0000-0000-00000E000000}" name="기대 화폐 가치" totalsRowFunction="custom" dataDxfId="3" totalsRowDxfId="2">
      <calculatedColumnFormula>Sheet1!$D2*Sheet1!$L2</calculatedColumnFormula>
      <totalsRowFormula>SUM(M2:M11)</totalsRowFormula>
    </tableColumn>
    <tableColumn id="10" xr3:uid="{00000000-0010-0000-0000-00000A000000}" name="WBS 코드" totalsRowDxfId="1"/>
    <tableColumn id="16" xr3:uid="{00000000-0010-0000-0000-000010000000}" name="2차 리스크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showGridLines="0" tabSelected="1" workbookViewId="0">
      <selection activeCell="B2" sqref="B2"/>
    </sheetView>
  </sheetViews>
  <sheetFormatPr defaultRowHeight="16.5" x14ac:dyDescent="0.3"/>
  <cols>
    <col min="1" max="1" width="6.875" style="1" customWidth="1"/>
    <col min="2" max="2" width="13" style="1" customWidth="1"/>
    <col min="3" max="3" width="19.625" customWidth="1"/>
    <col min="4" max="4" width="9" style="7" customWidth="1"/>
    <col min="7" max="7" width="9" style="1" customWidth="1"/>
    <col min="8" max="8" width="8.375" style="12" customWidth="1"/>
    <col min="10" max="10" width="23.5" bestFit="1" customWidth="1"/>
    <col min="11" max="11" width="13.125" customWidth="1"/>
    <col min="12" max="12" width="11.875" bestFit="1" customWidth="1"/>
    <col min="13" max="13" width="16.625" bestFit="1" customWidth="1"/>
    <col min="14" max="14" width="12" customWidth="1"/>
    <col min="15" max="15" width="11.75" customWidth="1"/>
  </cols>
  <sheetData>
    <row r="1" spans="1:15" x14ac:dyDescent="0.3">
      <c r="A1" s="1" t="s">
        <v>0</v>
      </c>
      <c r="B1" s="1" t="s">
        <v>13</v>
      </c>
      <c r="C1" t="s">
        <v>1</v>
      </c>
      <c r="D1" s="7" t="s">
        <v>2</v>
      </c>
      <c r="E1" t="s">
        <v>3</v>
      </c>
      <c r="F1" t="s">
        <v>11</v>
      </c>
      <c r="G1" s="1" t="s">
        <v>20</v>
      </c>
      <c r="H1" s="12" t="s">
        <v>34</v>
      </c>
      <c r="I1" t="s">
        <v>12</v>
      </c>
      <c r="J1" t="s">
        <v>18</v>
      </c>
      <c r="K1" t="s">
        <v>17</v>
      </c>
      <c r="L1" t="s">
        <v>22</v>
      </c>
      <c r="M1" t="s">
        <v>23</v>
      </c>
      <c r="N1" t="s">
        <v>19</v>
      </c>
      <c r="O1" t="s">
        <v>31</v>
      </c>
    </row>
    <row r="2" spans="1:15" x14ac:dyDescent="0.3">
      <c r="A2" s="1">
        <v>1</v>
      </c>
      <c r="B2" s="1" t="s">
        <v>14</v>
      </c>
      <c r="C2" t="s">
        <v>4</v>
      </c>
      <c r="D2" s="7">
        <v>0.5</v>
      </c>
      <c r="E2" s="15">
        <v>100</v>
      </c>
      <c r="F2" s="3">
        <f>AVERAGE(Sheet1!$D2:$E2)</f>
        <v>50.25</v>
      </c>
      <c r="G2" s="5">
        <v>4</v>
      </c>
      <c r="H2" s="16" t="s">
        <v>36</v>
      </c>
      <c r="I2" t="s">
        <v>48</v>
      </c>
      <c r="J2" t="s">
        <v>27</v>
      </c>
      <c r="K2" t="s">
        <v>21</v>
      </c>
      <c r="L2" s="8">
        <v>5000000</v>
      </c>
      <c r="M2" s="8">
        <f>Sheet1!$D2*Sheet1!$L2</f>
        <v>2500000</v>
      </c>
      <c r="N2" t="s">
        <v>26</v>
      </c>
      <c r="O2" t="s">
        <v>32</v>
      </c>
    </row>
    <row r="3" spans="1:15" x14ac:dyDescent="0.3">
      <c r="A3" s="1">
        <v>2</v>
      </c>
      <c r="B3" s="1" t="s">
        <v>15</v>
      </c>
      <c r="C3" t="s">
        <v>5</v>
      </c>
      <c r="D3" s="7">
        <v>0.2</v>
      </c>
      <c r="E3" s="15">
        <v>100</v>
      </c>
      <c r="F3" s="3">
        <f>AVERAGE(Sheet1!$D3:$E3)</f>
        <v>50.1</v>
      </c>
      <c r="G3" s="5">
        <v>3</v>
      </c>
      <c r="H3" s="17" t="s">
        <v>35</v>
      </c>
      <c r="I3" t="s">
        <v>62</v>
      </c>
      <c r="J3" t="s">
        <v>25</v>
      </c>
      <c r="K3" t="s">
        <v>45</v>
      </c>
      <c r="L3" s="8">
        <v>100000</v>
      </c>
      <c r="M3" s="8">
        <f>Sheet1!$D3*Sheet1!$L3</f>
        <v>20000</v>
      </c>
      <c r="N3" t="s">
        <v>24</v>
      </c>
    </row>
    <row r="4" spans="1:15" x14ac:dyDescent="0.3">
      <c r="A4" s="1">
        <v>3</v>
      </c>
      <c r="B4" s="1" t="s">
        <v>15</v>
      </c>
      <c r="C4" t="s">
        <v>6</v>
      </c>
      <c r="D4" s="7">
        <v>0.4</v>
      </c>
      <c r="E4" s="15">
        <v>20</v>
      </c>
      <c r="F4" s="3">
        <f>AVERAGE(Sheet1!$D11:$E11)</f>
        <v>50.05</v>
      </c>
      <c r="G4" s="5">
        <v>0</v>
      </c>
      <c r="H4" s="17" t="s">
        <v>35</v>
      </c>
      <c r="I4" t="s">
        <v>60</v>
      </c>
      <c r="J4" t="s">
        <v>46</v>
      </c>
      <c r="K4" t="s">
        <v>45</v>
      </c>
      <c r="L4" s="8">
        <v>2500000</v>
      </c>
      <c r="M4" s="8">
        <f>Sheet1!$D11*Sheet1!$L11</f>
        <v>400000</v>
      </c>
    </row>
    <row r="5" spans="1:15" x14ac:dyDescent="0.3">
      <c r="A5" s="1">
        <v>4</v>
      </c>
      <c r="B5" s="1" t="s">
        <v>15</v>
      </c>
      <c r="C5" t="s">
        <v>7</v>
      </c>
      <c r="D5" s="7">
        <v>0.8</v>
      </c>
      <c r="E5" s="15">
        <v>60</v>
      </c>
      <c r="F5" s="3">
        <f>AVERAGE(Sheet1!$D7:$E7)</f>
        <v>40.5</v>
      </c>
      <c r="G5" s="5">
        <v>3</v>
      </c>
      <c r="H5" s="17" t="s">
        <v>35</v>
      </c>
      <c r="I5" t="s">
        <v>49</v>
      </c>
      <c r="J5" t="s">
        <v>30</v>
      </c>
      <c r="K5" t="s">
        <v>45</v>
      </c>
      <c r="L5" s="8">
        <v>300000</v>
      </c>
      <c r="M5" s="8">
        <f>Sheet1!$D7*Sheet1!$L7</f>
        <v>550000</v>
      </c>
      <c r="N5" t="s">
        <v>29</v>
      </c>
    </row>
    <row r="6" spans="1:15" x14ac:dyDescent="0.3">
      <c r="A6" s="1">
        <v>5</v>
      </c>
      <c r="B6" s="1" t="s">
        <v>15</v>
      </c>
      <c r="C6" t="s">
        <v>8</v>
      </c>
      <c r="D6" s="7">
        <v>0.6</v>
      </c>
      <c r="E6" s="15">
        <v>40</v>
      </c>
      <c r="F6" s="3">
        <f>AVERAGE(Sheet1!$D9:$E9)</f>
        <v>20.399999999999999</v>
      </c>
      <c r="G6" s="5">
        <v>2</v>
      </c>
      <c r="H6" s="19" t="s">
        <v>38</v>
      </c>
      <c r="I6" t="s">
        <v>63</v>
      </c>
      <c r="J6" t="s">
        <v>47</v>
      </c>
      <c r="K6" t="s">
        <v>40</v>
      </c>
      <c r="L6" s="8"/>
      <c r="M6" s="8">
        <f>Sheet1!$D9*Sheet1!$L9</f>
        <v>400000</v>
      </c>
    </row>
    <row r="7" spans="1:15" x14ac:dyDescent="0.3">
      <c r="A7" s="1">
        <v>6</v>
      </c>
      <c r="B7" s="1" t="s">
        <v>16</v>
      </c>
      <c r="C7" s="2" t="s">
        <v>9</v>
      </c>
      <c r="D7" s="11">
        <v>1</v>
      </c>
      <c r="E7" s="14">
        <v>80</v>
      </c>
      <c r="F7" s="4">
        <f>AVERAGE(Sheet1!$D5:$E5)</f>
        <v>30.4</v>
      </c>
      <c r="G7" s="6">
        <v>5</v>
      </c>
      <c r="H7" s="18" t="s">
        <v>37</v>
      </c>
      <c r="I7" s="2" t="s">
        <v>61</v>
      </c>
      <c r="J7" t="s">
        <v>28</v>
      </c>
      <c r="K7" t="s">
        <v>39</v>
      </c>
      <c r="L7" s="8">
        <v>550000</v>
      </c>
      <c r="M7" s="8">
        <f>Sheet1!$D5*Sheet1!$L5</f>
        <v>240000</v>
      </c>
      <c r="N7" t="s">
        <v>26</v>
      </c>
    </row>
    <row r="8" spans="1:15" x14ac:dyDescent="0.3">
      <c r="A8" s="1">
        <v>7</v>
      </c>
      <c r="B8" s="1" t="s">
        <v>14</v>
      </c>
      <c r="C8" s="2" t="s">
        <v>10</v>
      </c>
      <c r="D8" s="11">
        <v>0.2</v>
      </c>
      <c r="E8" s="14">
        <v>80</v>
      </c>
      <c r="F8" s="4">
        <f>AVERAGE(Sheet1!$D6:$E6)</f>
        <v>20.3</v>
      </c>
      <c r="G8" s="6">
        <v>1</v>
      </c>
      <c r="H8" s="18" t="s">
        <v>37</v>
      </c>
      <c r="I8" s="2" t="s">
        <v>64</v>
      </c>
      <c r="J8" t="s">
        <v>44</v>
      </c>
      <c r="K8" t="s">
        <v>43</v>
      </c>
      <c r="L8" s="8"/>
      <c r="M8" s="8">
        <f>Sheet1!$D6*Sheet1!$L6</f>
        <v>0</v>
      </c>
    </row>
    <row r="9" spans="1:15" x14ac:dyDescent="0.3">
      <c r="A9" s="1">
        <v>8</v>
      </c>
      <c r="B9" s="1" t="s">
        <v>51</v>
      </c>
      <c r="C9" s="2" t="s">
        <v>52</v>
      </c>
      <c r="D9" s="11">
        <v>0.8</v>
      </c>
      <c r="E9" s="14">
        <v>40</v>
      </c>
      <c r="F9" s="4">
        <f>AVERAGE(Sheet1!$D8:$E8)</f>
        <v>40.1</v>
      </c>
      <c r="G9" s="6">
        <v>2</v>
      </c>
      <c r="H9" s="17" t="s">
        <v>35</v>
      </c>
      <c r="I9" s="2" t="s">
        <v>63</v>
      </c>
      <c r="J9" t="s">
        <v>57</v>
      </c>
      <c r="K9" t="s">
        <v>56</v>
      </c>
      <c r="L9" s="8">
        <v>500000</v>
      </c>
      <c r="M9" s="8">
        <f>Sheet1!$D8*Sheet1!$L8</f>
        <v>0</v>
      </c>
    </row>
    <row r="10" spans="1:15" x14ac:dyDescent="0.3">
      <c r="A10" s="1">
        <v>9</v>
      </c>
      <c r="B10" s="1" t="s">
        <v>53</v>
      </c>
      <c r="C10" s="2" t="s">
        <v>55</v>
      </c>
      <c r="D10" s="11">
        <v>0.5</v>
      </c>
      <c r="E10" s="14">
        <v>20</v>
      </c>
      <c r="F10" s="4">
        <f>AVERAGE(Sheet1!$D10:$E10)</f>
        <v>10.25</v>
      </c>
      <c r="G10" s="6">
        <v>3</v>
      </c>
      <c r="H10" s="19" t="s">
        <v>50</v>
      </c>
      <c r="I10" s="2" t="s">
        <v>63</v>
      </c>
      <c r="J10" t="s">
        <v>58</v>
      </c>
      <c r="K10" t="s">
        <v>59</v>
      </c>
      <c r="L10" s="8">
        <v>100000</v>
      </c>
      <c r="M10" s="8">
        <f>Sheet1!$D10*Sheet1!$L10</f>
        <v>50000</v>
      </c>
    </row>
    <row r="11" spans="1:15" x14ac:dyDescent="0.3">
      <c r="A11" s="1">
        <v>10</v>
      </c>
      <c r="B11" s="1" t="s">
        <v>33</v>
      </c>
      <c r="C11" t="s">
        <v>54</v>
      </c>
      <c r="D11" s="7">
        <v>0.1</v>
      </c>
      <c r="E11" s="15">
        <v>100</v>
      </c>
      <c r="F11" s="3">
        <f>AVERAGE(Sheet1!$D4:$E4)</f>
        <v>10.199999999999999</v>
      </c>
      <c r="G11" s="5">
        <v>3</v>
      </c>
      <c r="H11" s="19" t="s">
        <v>50</v>
      </c>
      <c r="I11" t="s">
        <v>62</v>
      </c>
      <c r="J11" t="s">
        <v>41</v>
      </c>
      <c r="K11" t="s">
        <v>42</v>
      </c>
      <c r="L11" s="8">
        <v>4000000</v>
      </c>
      <c r="M11" s="8">
        <f>Sheet1!$D4*Sheet1!$L4</f>
        <v>1000000</v>
      </c>
    </row>
    <row r="12" spans="1:15" x14ac:dyDescent="0.3">
      <c r="A12" s="9"/>
      <c r="B12" s="9"/>
      <c r="C12" s="2"/>
      <c r="D12" s="11"/>
      <c r="E12" s="2"/>
      <c r="F12" s="4"/>
      <c r="G12" s="6"/>
      <c r="H12" s="13"/>
      <c r="I12" s="2"/>
      <c r="J12" s="2"/>
      <c r="K12" s="2"/>
      <c r="L12" s="10"/>
      <c r="M12" s="10">
        <f>SUM(M2:M11)</f>
        <v>5160000</v>
      </c>
      <c r="N12" s="2"/>
      <c r="O12" s="2"/>
    </row>
  </sheetData>
  <phoneticPr fontId="1" type="noConversion"/>
  <conditionalFormatting sqref="D2:D11">
    <cfRule type="dataBar" priority="9">
      <dataBar>
        <cfvo type="min"/>
        <cfvo type="max"/>
        <color rgb="FF638EC6"/>
      </dataBar>
    </cfRule>
  </conditionalFormatting>
  <conditionalFormatting sqref="H2:H11">
    <cfRule type="dataBar" priority="7">
      <dataBar>
        <cfvo type="min"/>
        <cfvo type="max"/>
        <color rgb="FFD6007B"/>
      </dataBar>
    </cfRule>
  </conditionalFormatting>
  <conditionalFormatting sqref="G2:G11">
    <cfRule type="iconSet" priority="5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2:F11">
    <cfRule type="dataBar" priority="4">
      <dataBar>
        <cfvo type="min"/>
        <cfvo type="max"/>
        <color rgb="FFFF555A"/>
      </dataBar>
    </cfRule>
  </conditionalFormatting>
  <conditionalFormatting sqref="E2:E11">
    <cfRule type="dataBar" priority="3">
      <dataBar>
        <cfvo type="min"/>
        <cfvo type="max"/>
        <color rgb="FFFFB628"/>
      </dataBar>
    </cfRule>
  </conditionalFormatting>
  <pageMargins left="0.7" right="0.7" top="0.75" bottom="0.75" header="0.3" footer="0.3"/>
  <pageSetup orientation="portrait" horizontalDpi="200" verticalDpi="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남웅찬 / 피엠오피스</dc:creator>
  <dc:description>nam@pmoffice.co.kr</dc:description>
  <cp:lastModifiedBy>남웅찬</cp:lastModifiedBy>
  <dcterms:created xsi:type="dcterms:W3CDTF">2009-06-19T08:16:06Z</dcterms:created>
  <dcterms:modified xsi:type="dcterms:W3CDTF">2018-08-24T02:08:59Z</dcterms:modified>
  <cp:category>http://cafe.naver.com/pmoffice</cp:category>
</cp:coreProperties>
</file>